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2390" windowHeight="4995" activeTab="6"/>
  </bookViews>
  <sheets>
    <sheet name="MultProd" sheetId="1" r:id="rId1"/>
    <sheet name="SPW" sheetId="2" r:id="rId2"/>
    <sheet name="PB" sheetId="3" r:id="rId3"/>
    <sheet name="MDF" sheetId="4" r:id="rId4"/>
    <sheet name="HB_FB" sheetId="5" r:id="rId5"/>
    <sheet name="OSB" sheetId="6" r:id="rId6"/>
    <sheet name="EWP" sheetId="7" r:id="rId7"/>
  </sheets>
  <definedNames>
    <definedName name="Cancer_effects">'SPW'!$CF$8:$CK$101</definedName>
    <definedName name="Non_cancer_effects">'SPW'!$CP$8:$DE$101</definedName>
    <definedName name="_xlnm.Print_Area" localSheetId="6">'EWP'!$A$5:$DJ$23</definedName>
    <definedName name="_xlnm.Print_Area" localSheetId="4">'HB_FB'!$A$9:$DV$38</definedName>
    <definedName name="_xlnm.Print_Area" localSheetId="3">'MDF'!$A$9:$CU$39</definedName>
    <definedName name="_xlnm.Print_Area" localSheetId="0">'MultProd'!$A$4:$Z$27</definedName>
    <definedName name="_xlnm.Print_Area" localSheetId="5">'OSB'!$A$8:$DF$51</definedName>
    <definedName name="_xlnm.Print_Area" localSheetId="2">'PB'!$A$9:$DN$58</definedName>
    <definedName name="_xlnm.Print_Area" localSheetId="1">'SPW'!$A$8:$DE$101</definedName>
    <definedName name="_xlnm.Print_Titles" localSheetId="6">'EWP'!$A:$A</definedName>
    <definedName name="_xlnm.Print_Titles" localSheetId="4">'HB_FB'!$A:$A</definedName>
    <definedName name="_xlnm.Print_Titles" localSheetId="3">'MDF'!$A:$A</definedName>
    <definedName name="_xlnm.Print_Titles" localSheetId="0">'MultProd'!$A:$A</definedName>
    <definedName name="_xlnm.Print_Titles" localSheetId="5">'OSB'!$A:$A</definedName>
    <definedName name="_xlnm.Print_Titles" localSheetId="2">'PB'!$A:$A,'PB'!$11:$13</definedName>
    <definedName name="_xlnm.Print_Titles" localSheetId="1">'SPW'!$A:$A,'SPW'!$9:$12</definedName>
    <definedName name="SixHAP">'SPW'!$A$9:$AN$101</definedName>
  </definedNames>
  <calcPr fullCalcOnLoad="1"/>
</workbook>
</file>

<file path=xl/sharedStrings.xml><?xml version="1.0" encoding="utf-8"?>
<sst xmlns="http://schemas.openxmlformats.org/spreadsheetml/2006/main" count="3832" uniqueCount="1211">
  <si>
    <t>Lowndes</t>
  </si>
  <si>
    <t>30628</t>
  </si>
  <si>
    <t>41727</t>
  </si>
  <si>
    <t>71457</t>
  </si>
  <si>
    <t>56444</t>
  </si>
  <si>
    <t>Crow Wing</t>
  </si>
  <si>
    <t>97448</t>
  </si>
  <si>
    <t>12 facilities</t>
  </si>
  <si>
    <t>Latitude</t>
  </si>
  <si>
    <t>42 facilities</t>
  </si>
  <si>
    <t>87 facilities</t>
  </si>
  <si>
    <t>37 facilities</t>
  </si>
  <si>
    <t>24 facilities</t>
  </si>
  <si>
    <t>3 facilities</t>
  </si>
  <si>
    <t>18 facilities</t>
  </si>
  <si>
    <t>Total (FB)</t>
  </si>
  <si>
    <t>Total (HB)</t>
  </si>
  <si>
    <t>THC</t>
  </si>
  <si>
    <t>Baseline</t>
  </si>
  <si>
    <t>MACT floor</t>
  </si>
  <si>
    <t>ton/yr</t>
  </si>
  <si>
    <t>Acetaldehyde</t>
  </si>
  <si>
    <t>Acrolein</t>
  </si>
  <si>
    <t>Phenol</t>
  </si>
  <si>
    <t>Propionaldehyde</t>
  </si>
  <si>
    <t>CO</t>
  </si>
  <si>
    <t>City</t>
  </si>
  <si>
    <t>State</t>
  </si>
  <si>
    <t>Process</t>
  </si>
  <si>
    <t>106</t>
  </si>
  <si>
    <t>Skippers</t>
  </si>
  <si>
    <t>VA</t>
  </si>
  <si>
    <t>OSB</t>
  </si>
  <si>
    <t>108</t>
  </si>
  <si>
    <t>Gladys</t>
  </si>
  <si>
    <t>111</t>
  </si>
  <si>
    <t>Mt. Hope</t>
  </si>
  <si>
    <t>WV</t>
  </si>
  <si>
    <t>119</t>
  </si>
  <si>
    <t>Nacogdoches</t>
  </si>
  <si>
    <t>TX</t>
  </si>
  <si>
    <t>12</t>
  </si>
  <si>
    <t>Morrow</t>
  </si>
  <si>
    <t>LA</t>
  </si>
  <si>
    <t>120</t>
  </si>
  <si>
    <t>Jefferson</t>
  </si>
  <si>
    <t>122</t>
  </si>
  <si>
    <t>Cordele</t>
  </si>
  <si>
    <t>GA</t>
  </si>
  <si>
    <t>131</t>
  </si>
  <si>
    <t>Commerce</t>
  </si>
  <si>
    <t>132</t>
  </si>
  <si>
    <t>Easton</t>
  </si>
  <si>
    <t>ME</t>
  </si>
  <si>
    <t>133</t>
  </si>
  <si>
    <t>Spring City</t>
  </si>
  <si>
    <t>TN</t>
  </si>
  <si>
    <t>134</t>
  </si>
  <si>
    <t>Crystal Hill</t>
  </si>
  <si>
    <t>136</t>
  </si>
  <si>
    <t>Hanceville</t>
  </si>
  <si>
    <t>AL</t>
  </si>
  <si>
    <t>139</t>
  </si>
  <si>
    <t>Olathe</t>
  </si>
  <si>
    <t>14</t>
  </si>
  <si>
    <t>Solway</t>
  </si>
  <si>
    <t>MN</t>
  </si>
  <si>
    <t>140</t>
  </si>
  <si>
    <t>Athens</t>
  </si>
  <si>
    <t>143</t>
  </si>
  <si>
    <t>New Limerick</t>
  </si>
  <si>
    <t>144</t>
  </si>
  <si>
    <t>Newberry</t>
  </si>
  <si>
    <t>MI</t>
  </si>
  <si>
    <t>145</t>
  </si>
  <si>
    <t>Sagola</t>
  </si>
  <si>
    <t>146</t>
  </si>
  <si>
    <t>Two Harbors</t>
  </si>
  <si>
    <t>148</t>
  </si>
  <si>
    <t>Roxboro</t>
  </si>
  <si>
    <t>NC</t>
  </si>
  <si>
    <t>152A</t>
  </si>
  <si>
    <t>Silsbee</t>
  </si>
  <si>
    <t>153</t>
  </si>
  <si>
    <t>Carthage</t>
  </si>
  <si>
    <t>154</t>
  </si>
  <si>
    <t>Hayward</t>
  </si>
  <si>
    <t>WI</t>
  </si>
  <si>
    <t>155</t>
  </si>
  <si>
    <t>Tomahawk</t>
  </si>
  <si>
    <t>156</t>
  </si>
  <si>
    <t>Guntown</t>
  </si>
  <si>
    <t>MS</t>
  </si>
  <si>
    <t>163</t>
  </si>
  <si>
    <t>Bemidji</t>
  </si>
  <si>
    <t>164</t>
  </si>
  <si>
    <t>Cook</t>
  </si>
  <si>
    <t>165</t>
  </si>
  <si>
    <t>Grand Rapids</t>
  </si>
  <si>
    <t>189</t>
  </si>
  <si>
    <t>Grayling</t>
  </si>
  <si>
    <t>191</t>
  </si>
  <si>
    <t>Elkin</t>
  </si>
  <si>
    <t>195</t>
  </si>
  <si>
    <t>Sutton</t>
  </si>
  <si>
    <t>203</t>
  </si>
  <si>
    <t>Simsboro</t>
  </si>
  <si>
    <t>35</t>
  </si>
  <si>
    <t>Quitman</t>
  </si>
  <si>
    <t>465</t>
  </si>
  <si>
    <t>Jasper</t>
  </si>
  <si>
    <t>83</t>
  </si>
  <si>
    <t>Baileyville</t>
  </si>
  <si>
    <t>88</t>
  </si>
  <si>
    <t>Grenada</t>
  </si>
  <si>
    <t>98B</t>
  </si>
  <si>
    <t>Dudley</t>
  </si>
  <si>
    <t>Reduction</t>
  </si>
  <si>
    <t>code</t>
  </si>
  <si>
    <t>Plant</t>
  </si>
  <si>
    <t>1</t>
  </si>
  <si>
    <t>Shippenville</t>
  </si>
  <si>
    <t>PA</t>
  </si>
  <si>
    <t>101</t>
  </si>
  <si>
    <t>Holly Hill</t>
  </si>
  <si>
    <t>SC</t>
  </si>
  <si>
    <t>11</t>
  </si>
  <si>
    <t>Klamath Falls</t>
  </si>
  <si>
    <t>OR</t>
  </si>
  <si>
    <t>135</t>
  </si>
  <si>
    <t>Clayton</t>
  </si>
  <si>
    <t>137</t>
  </si>
  <si>
    <t>Oroville</t>
  </si>
  <si>
    <t>CA</t>
  </si>
  <si>
    <t>142B</t>
  </si>
  <si>
    <t>Urania</t>
  </si>
  <si>
    <t>157</t>
  </si>
  <si>
    <t>Deposit</t>
  </si>
  <si>
    <t>NY</t>
  </si>
  <si>
    <t>158</t>
  </si>
  <si>
    <t>Columbia Falls</t>
  </si>
  <si>
    <t>MT</t>
  </si>
  <si>
    <t>166</t>
  </si>
  <si>
    <t>Medford</t>
  </si>
  <si>
    <t>167</t>
  </si>
  <si>
    <t>Rocklin</t>
  </si>
  <si>
    <t>190</t>
  </si>
  <si>
    <t>Moncure</t>
  </si>
  <si>
    <t>197</t>
  </si>
  <si>
    <t>Malvern</t>
  </si>
  <si>
    <t>AR</t>
  </si>
  <si>
    <t>207</t>
  </si>
  <si>
    <t>Eugene</t>
  </si>
  <si>
    <t>213</t>
  </si>
  <si>
    <t>Bennettsville</t>
  </si>
  <si>
    <t>45</t>
  </si>
  <si>
    <t>Mt. Jewett</t>
  </si>
  <si>
    <t>464</t>
  </si>
  <si>
    <t>El Dorado</t>
  </si>
  <si>
    <t>47</t>
  </si>
  <si>
    <t>Bassett</t>
  </si>
  <si>
    <t>80</t>
  </si>
  <si>
    <t>Monticello</t>
  </si>
  <si>
    <t>Riverside</t>
  </si>
  <si>
    <t>Willacoochie</t>
  </si>
  <si>
    <t>Total</t>
  </si>
  <si>
    <t>Line</t>
  </si>
  <si>
    <t>105</t>
  </si>
  <si>
    <t>Jarratt</t>
  </si>
  <si>
    <t>FB</t>
  </si>
  <si>
    <t>179B</t>
  </si>
  <si>
    <t>Diboll</t>
  </si>
  <si>
    <t>62</t>
  </si>
  <si>
    <t>Sunbury</t>
  </si>
  <si>
    <t>100</t>
  </si>
  <si>
    <t>Catawba</t>
  </si>
  <si>
    <t>HB</t>
  </si>
  <si>
    <t>109</t>
  </si>
  <si>
    <t>Phillips</t>
  </si>
  <si>
    <t>126</t>
  </si>
  <si>
    <t>Wysox</t>
  </si>
  <si>
    <t>26</t>
  </si>
  <si>
    <t>95</t>
  </si>
  <si>
    <t>Conway</t>
  </si>
  <si>
    <t>99</t>
  </si>
  <si>
    <t>Lebanon</t>
  </si>
  <si>
    <t>130</t>
  </si>
  <si>
    <t>Danville</t>
  </si>
  <si>
    <t>43</t>
  </si>
  <si>
    <t>Alpena</t>
  </si>
  <si>
    <t>110</t>
  </si>
  <si>
    <t>Superior</t>
  </si>
  <si>
    <t>Ukiah</t>
  </si>
  <si>
    <t>124</t>
  </si>
  <si>
    <t>Laurel</t>
  </si>
  <si>
    <t>Gaston</t>
  </si>
  <si>
    <t>220</t>
  </si>
  <si>
    <t>Corvallis</t>
  </si>
  <si>
    <t>44</t>
  </si>
  <si>
    <t>Roaring River</t>
  </si>
  <si>
    <t>76</t>
  </si>
  <si>
    <t>North Little Rock</t>
  </si>
  <si>
    <t>86</t>
  </si>
  <si>
    <t>Duluth</t>
  </si>
  <si>
    <t>Glendale</t>
  </si>
  <si>
    <t>SPW</t>
  </si>
  <si>
    <t>102</t>
  </si>
  <si>
    <t>Prosperity</t>
  </si>
  <si>
    <t>103</t>
  </si>
  <si>
    <t>Russellville</t>
  </si>
  <si>
    <t>107</t>
  </si>
  <si>
    <t>Emporia</t>
  </si>
  <si>
    <t>112</t>
  </si>
  <si>
    <t>Beaumont</t>
  </si>
  <si>
    <t>113</t>
  </si>
  <si>
    <t>Wiggins</t>
  </si>
  <si>
    <t>117</t>
  </si>
  <si>
    <t>Gurdon</t>
  </si>
  <si>
    <t>118</t>
  </si>
  <si>
    <t>Springhill</t>
  </si>
  <si>
    <t>127</t>
  </si>
  <si>
    <t>Brookings</t>
  </si>
  <si>
    <t>13</t>
  </si>
  <si>
    <t>Chopin</t>
  </si>
  <si>
    <t>141</t>
  </si>
  <si>
    <t>Logansport</t>
  </si>
  <si>
    <t>142A</t>
  </si>
  <si>
    <t>SV</t>
  </si>
  <si>
    <t>15</t>
  </si>
  <si>
    <t>Weed</t>
  </si>
  <si>
    <t>150</t>
  </si>
  <si>
    <t>Bon Wier</t>
  </si>
  <si>
    <t>151</t>
  </si>
  <si>
    <t>Cleveland</t>
  </si>
  <si>
    <t>159</t>
  </si>
  <si>
    <t>Kalispell</t>
  </si>
  <si>
    <t>16</t>
  </si>
  <si>
    <t>Roseburg</t>
  </si>
  <si>
    <t>161</t>
  </si>
  <si>
    <t>Pierce</t>
  </si>
  <si>
    <t>ID</t>
  </si>
  <si>
    <t>162</t>
  </si>
  <si>
    <t>St. Maries</t>
  </si>
  <si>
    <t>17</t>
  </si>
  <si>
    <t>174</t>
  </si>
  <si>
    <t>Bonner</t>
  </si>
  <si>
    <t>175</t>
  </si>
  <si>
    <t>Libby</t>
  </si>
  <si>
    <t>18</t>
  </si>
  <si>
    <t>Coquille</t>
  </si>
  <si>
    <t>180</t>
  </si>
  <si>
    <t>Pineland</t>
  </si>
  <si>
    <t>WA</t>
  </si>
  <si>
    <t>183</t>
  </si>
  <si>
    <t>Chapman</t>
  </si>
  <si>
    <t>PLY</t>
  </si>
  <si>
    <t>185</t>
  </si>
  <si>
    <t>Millport</t>
  </si>
  <si>
    <t>186</t>
  </si>
  <si>
    <t>Dierks</t>
  </si>
  <si>
    <t>187</t>
  </si>
  <si>
    <t>Mountain Pine</t>
  </si>
  <si>
    <t>19</t>
  </si>
  <si>
    <t>Riddle</t>
  </si>
  <si>
    <t>192</t>
  </si>
  <si>
    <t>Wright City</t>
  </si>
  <si>
    <t>OK</t>
  </si>
  <si>
    <t>196</t>
  </si>
  <si>
    <t>Emerson</t>
  </si>
  <si>
    <t>2</t>
  </si>
  <si>
    <t>200</t>
  </si>
  <si>
    <t>Dodson</t>
  </si>
  <si>
    <t>201</t>
  </si>
  <si>
    <t>Ruston</t>
  </si>
  <si>
    <t>202</t>
  </si>
  <si>
    <t>Zwolle</t>
  </si>
  <si>
    <t>208</t>
  </si>
  <si>
    <t>Dallas</t>
  </si>
  <si>
    <t>209</t>
  </si>
  <si>
    <t>Sweet Home</t>
  </si>
  <si>
    <t>210</t>
  </si>
  <si>
    <t>Springfield</t>
  </si>
  <si>
    <t>212</t>
  </si>
  <si>
    <t>Chester</t>
  </si>
  <si>
    <t>222</t>
  </si>
  <si>
    <t>Mill City</t>
  </si>
  <si>
    <t>228</t>
  </si>
  <si>
    <t>Pine Hill</t>
  </si>
  <si>
    <t>229</t>
  </si>
  <si>
    <t>White City</t>
  </si>
  <si>
    <t>230</t>
  </si>
  <si>
    <t>Sutherlin</t>
  </si>
  <si>
    <t>237</t>
  </si>
  <si>
    <t>Shelton</t>
  </si>
  <si>
    <t>24</t>
  </si>
  <si>
    <t>25</t>
  </si>
  <si>
    <t>Havana</t>
  </si>
  <si>
    <t>FL</t>
  </si>
  <si>
    <t>30</t>
  </si>
  <si>
    <t>Chehalis</t>
  </si>
  <si>
    <t>33</t>
  </si>
  <si>
    <t>Port Angeles</t>
  </si>
  <si>
    <t>Post Falls</t>
  </si>
  <si>
    <t>38</t>
  </si>
  <si>
    <t>Fulton</t>
  </si>
  <si>
    <t>39</t>
  </si>
  <si>
    <t>Fitzgerald</t>
  </si>
  <si>
    <t>40</t>
  </si>
  <si>
    <t>Grants Pass</t>
  </si>
  <si>
    <t>442A</t>
  </si>
  <si>
    <t>443A</t>
  </si>
  <si>
    <t>Emmett</t>
  </si>
  <si>
    <t>466</t>
  </si>
  <si>
    <t>New Waverly</t>
  </si>
  <si>
    <t>469</t>
  </si>
  <si>
    <t>48</t>
  </si>
  <si>
    <t>Bessemer</t>
  </si>
  <si>
    <t>49</t>
  </si>
  <si>
    <t>Florien</t>
  </si>
  <si>
    <t>5</t>
  </si>
  <si>
    <t>Natalbany</t>
  </si>
  <si>
    <t>50</t>
  </si>
  <si>
    <t>Oakdale</t>
  </si>
  <si>
    <t>52</t>
  </si>
  <si>
    <t>Elgin</t>
  </si>
  <si>
    <t>53</t>
  </si>
  <si>
    <t>56</t>
  </si>
  <si>
    <t>Kettle Falls</t>
  </si>
  <si>
    <t>57</t>
  </si>
  <si>
    <t>Yakima</t>
  </si>
  <si>
    <t>6</t>
  </si>
  <si>
    <t>Pollock</t>
  </si>
  <si>
    <t>63</t>
  </si>
  <si>
    <t>Waycross</t>
  </si>
  <si>
    <t>64</t>
  </si>
  <si>
    <t>Camden</t>
  </si>
  <si>
    <t>65</t>
  </si>
  <si>
    <t>Corrigan</t>
  </si>
  <si>
    <t>72</t>
  </si>
  <si>
    <t>Talladega</t>
  </si>
  <si>
    <t>73</t>
  </si>
  <si>
    <t>Monroeville</t>
  </si>
  <si>
    <t>74</t>
  </si>
  <si>
    <t>Crossett</t>
  </si>
  <si>
    <t>75</t>
  </si>
  <si>
    <t>Fordyce</t>
  </si>
  <si>
    <t>77</t>
  </si>
  <si>
    <t>Hawthorne</t>
  </si>
  <si>
    <t>79</t>
  </si>
  <si>
    <t>Madison</t>
  </si>
  <si>
    <t>81</t>
  </si>
  <si>
    <t>Warm Springs</t>
  </si>
  <si>
    <t>82</t>
  </si>
  <si>
    <t>89</t>
  </si>
  <si>
    <t>Gloster</t>
  </si>
  <si>
    <t>91</t>
  </si>
  <si>
    <t>Taylorsville</t>
  </si>
  <si>
    <t>92</t>
  </si>
  <si>
    <t>Louisville</t>
  </si>
  <si>
    <t>97</t>
  </si>
  <si>
    <t>Whiteville</t>
  </si>
  <si>
    <t>98A</t>
  </si>
  <si>
    <t>X</t>
  </si>
  <si>
    <t>Harrisburg</t>
  </si>
  <si>
    <t>Junction City</t>
  </si>
  <si>
    <t>104</t>
  </si>
  <si>
    <t>St. Stephen</t>
  </si>
  <si>
    <t>PB</t>
  </si>
  <si>
    <t>128</t>
  </si>
  <si>
    <t>Stuart</t>
  </si>
  <si>
    <t>129</t>
  </si>
  <si>
    <t>Waverly</t>
  </si>
  <si>
    <t>138</t>
  </si>
  <si>
    <t>Arcata</t>
  </si>
  <si>
    <t>147</t>
  </si>
  <si>
    <t>Missoula</t>
  </si>
  <si>
    <t>152B</t>
  </si>
  <si>
    <t>160</t>
  </si>
  <si>
    <t>176</t>
  </si>
  <si>
    <t>177</t>
  </si>
  <si>
    <t>Hope</t>
  </si>
  <si>
    <t>178</t>
  </si>
  <si>
    <t>Thomson</t>
  </si>
  <si>
    <t>179A</t>
  </si>
  <si>
    <t>184</t>
  </si>
  <si>
    <t>Franklin</t>
  </si>
  <si>
    <t>188</t>
  </si>
  <si>
    <t>Adel</t>
  </si>
  <si>
    <t>193</t>
  </si>
  <si>
    <t>194</t>
  </si>
  <si>
    <t>Marshfield</t>
  </si>
  <si>
    <t>198</t>
  </si>
  <si>
    <t>Lillie</t>
  </si>
  <si>
    <t>199</t>
  </si>
  <si>
    <t>20</t>
  </si>
  <si>
    <t>Martell</t>
  </si>
  <si>
    <t>206</t>
  </si>
  <si>
    <t>Bend</t>
  </si>
  <si>
    <t>21</t>
  </si>
  <si>
    <t>Philomath</t>
  </si>
  <si>
    <t>22</t>
  </si>
  <si>
    <t>224</t>
  </si>
  <si>
    <t>Crescent City</t>
  </si>
  <si>
    <t>Lenoir</t>
  </si>
  <si>
    <t>235</t>
  </si>
  <si>
    <t>Albuquerque</t>
  </si>
  <si>
    <t>NM</t>
  </si>
  <si>
    <t>23B</t>
  </si>
  <si>
    <t>36</t>
  </si>
  <si>
    <t>Rapid City</t>
  </si>
  <si>
    <t>SD</t>
  </si>
  <si>
    <t>37</t>
  </si>
  <si>
    <t>Marinette</t>
  </si>
  <si>
    <t>41</t>
  </si>
  <si>
    <t>Galax</t>
  </si>
  <si>
    <t>436</t>
  </si>
  <si>
    <t>Millersburg</t>
  </si>
  <si>
    <t>46</t>
  </si>
  <si>
    <t>51</t>
  </si>
  <si>
    <t>LaGrande</t>
  </si>
  <si>
    <t>58A</t>
  </si>
  <si>
    <t>78</t>
  </si>
  <si>
    <t>Vienna</t>
  </si>
  <si>
    <t>84</t>
  </si>
  <si>
    <t>Gaylord</t>
  </si>
  <si>
    <t>87</t>
  </si>
  <si>
    <t>Oxford</t>
  </si>
  <si>
    <t>90</t>
  </si>
  <si>
    <t>93</t>
  </si>
  <si>
    <t>PBM</t>
  </si>
  <si>
    <t>115</t>
  </si>
  <si>
    <t>Dover</t>
  </si>
  <si>
    <t>OH</t>
  </si>
  <si>
    <t>60A</t>
  </si>
  <si>
    <t>EWP</t>
  </si>
  <si>
    <t>421</t>
  </si>
  <si>
    <t>Wilmington</t>
  </si>
  <si>
    <t>423</t>
  </si>
  <si>
    <t>Hines</t>
  </si>
  <si>
    <t>425</t>
  </si>
  <si>
    <t>Valdosta</t>
  </si>
  <si>
    <t>426</t>
  </si>
  <si>
    <t>Colbert</t>
  </si>
  <si>
    <t>427</t>
  </si>
  <si>
    <t>Chavies</t>
  </si>
  <si>
    <t>KY</t>
  </si>
  <si>
    <t>428</t>
  </si>
  <si>
    <t>Natchitoches</t>
  </si>
  <si>
    <t>429</t>
  </si>
  <si>
    <t>Deerwood</t>
  </si>
  <si>
    <t>430</t>
  </si>
  <si>
    <t>431</t>
  </si>
  <si>
    <t>443B</t>
  </si>
  <si>
    <t>442B</t>
  </si>
  <si>
    <t>Zip</t>
  </si>
  <si>
    <t>Longitude</t>
  </si>
  <si>
    <t>County</t>
  </si>
  <si>
    <t>23867</t>
  </si>
  <si>
    <t>Greensville</t>
  </si>
  <si>
    <t>36 49 10</t>
  </si>
  <si>
    <t>77 28 59</t>
  </si>
  <si>
    <t>75941</t>
  </si>
  <si>
    <t>Angelina</t>
  </si>
  <si>
    <t>31 11 26</t>
  </si>
  <si>
    <t>94 47 23</t>
  </si>
  <si>
    <t>17801</t>
  </si>
  <si>
    <t>Northumberland</t>
  </si>
  <si>
    <t>04 52 36</t>
  </si>
  <si>
    <t>76 47 22</t>
  </si>
  <si>
    <t>29704</t>
  </si>
  <si>
    <t>York</t>
  </si>
  <si>
    <t>34 50 30</t>
  </si>
  <si>
    <t>80 53 41</t>
  </si>
  <si>
    <t>54555</t>
  </si>
  <si>
    <t>Price</t>
  </si>
  <si>
    <t>45 41 31</t>
  </si>
  <si>
    <t>90 23 47</t>
  </si>
  <si>
    <t>54880</t>
  </si>
  <si>
    <t>Douglas</t>
  </si>
  <si>
    <t>46 44 27</t>
  </si>
  <si>
    <t>92 04 30</t>
  </si>
  <si>
    <t>24543</t>
  </si>
  <si>
    <t>Pittsylvania</t>
  </si>
  <si>
    <t>36 32 45</t>
  </si>
  <si>
    <t>79 20 52</t>
  </si>
  <si>
    <t>95965</t>
  </si>
  <si>
    <t>Butte</t>
  </si>
  <si>
    <t>39 30 00</t>
  </si>
  <si>
    <t>121 30 00</t>
  </si>
  <si>
    <t>97119</t>
  </si>
  <si>
    <t>Washington</t>
  </si>
  <si>
    <t>45 30 07</t>
  </si>
  <si>
    <t>122 59 49</t>
  </si>
  <si>
    <t>97339</t>
  </si>
  <si>
    <t>Benton</t>
  </si>
  <si>
    <t>44 33 10</t>
  </si>
  <si>
    <t>123 15 30</t>
  </si>
  <si>
    <t>97601</t>
  </si>
  <si>
    <t>Klamath</t>
  </si>
  <si>
    <t>42 10 07</t>
  </si>
  <si>
    <t>121 49 14</t>
  </si>
  <si>
    <t>49707</t>
  </si>
  <si>
    <t>45 03 51</t>
  </si>
  <si>
    <t>83 25 28</t>
  </si>
  <si>
    <t>28669</t>
  </si>
  <si>
    <t>Wilkes</t>
  </si>
  <si>
    <t>36 11 55</t>
  </si>
  <si>
    <t>81 02 08</t>
  </si>
  <si>
    <t>72117</t>
  </si>
  <si>
    <t>Pulaski</t>
  </si>
  <si>
    <t>34 4 3  05</t>
  </si>
  <si>
    <t>92 0 9  30</t>
  </si>
  <si>
    <t>97355</t>
  </si>
  <si>
    <t>Linn</t>
  </si>
  <si>
    <t>44 03 00</t>
  </si>
  <si>
    <t>122 05 04</t>
  </si>
  <si>
    <t>95482</t>
  </si>
  <si>
    <t>Mendocino</t>
  </si>
  <si>
    <t>39 10 25</t>
  </si>
  <si>
    <t>123 11 48</t>
  </si>
  <si>
    <t>39440</t>
  </si>
  <si>
    <t>Jones</t>
  </si>
  <si>
    <t>31 40 09</t>
  </si>
  <si>
    <t>89 08 10</t>
  </si>
  <si>
    <t>18854</t>
  </si>
  <si>
    <t>Bradford</t>
  </si>
  <si>
    <t>41 45 48</t>
  </si>
  <si>
    <t>76 24 59</t>
  </si>
  <si>
    <t>Beltrami</t>
  </si>
  <si>
    <t>27820</t>
  </si>
  <si>
    <t>Northampton</t>
  </si>
  <si>
    <t>36 25 45</t>
  </si>
  <si>
    <t>77 13 35</t>
  </si>
  <si>
    <t>55802</t>
  </si>
  <si>
    <t>St. Louis</t>
  </si>
  <si>
    <t>46 46 36</t>
  </si>
  <si>
    <t>92 06 30</t>
  </si>
  <si>
    <t>16254</t>
  </si>
  <si>
    <t>Clarion</t>
  </si>
  <si>
    <t>41 13 30</t>
  </si>
  <si>
    <t>79 24 42</t>
  </si>
  <si>
    <t>MDF</t>
  </si>
  <si>
    <t>29059</t>
  </si>
  <si>
    <t>Orangeburg</t>
  </si>
  <si>
    <t>33 17 54</t>
  </si>
  <si>
    <t>80 26 21</t>
  </si>
  <si>
    <t>71480</t>
  </si>
  <si>
    <t>Lasalle</t>
  </si>
  <si>
    <t>31 52 72</t>
  </si>
  <si>
    <t>92 15 18</t>
  </si>
  <si>
    <t>13754</t>
  </si>
  <si>
    <t>Delaware</t>
  </si>
  <si>
    <t>42 02 30</t>
  </si>
  <si>
    <t>75 26 00</t>
  </si>
  <si>
    <t>59912</t>
  </si>
  <si>
    <t>Flathead</t>
  </si>
  <si>
    <t>48 22 00</t>
  </si>
  <si>
    <t>114 11 00</t>
  </si>
  <si>
    <t>97501</t>
  </si>
  <si>
    <t>Jackson</t>
  </si>
  <si>
    <t>42 20 55</t>
  </si>
  <si>
    <t>122 35 21</t>
  </si>
  <si>
    <t>95677</t>
  </si>
  <si>
    <t>Placer</t>
  </si>
  <si>
    <t>38 48 09</t>
  </si>
  <si>
    <t>121 13 03</t>
  </si>
  <si>
    <t>27559</t>
  </si>
  <si>
    <t>Chatham</t>
  </si>
  <si>
    <t>35 36 02</t>
  </si>
  <si>
    <t>79 02 38</t>
  </si>
  <si>
    <t>97402</t>
  </si>
  <si>
    <t>Lane</t>
  </si>
  <si>
    <t>44 03 39</t>
  </si>
  <si>
    <t>123 10 39</t>
  </si>
  <si>
    <t>29512</t>
  </si>
  <si>
    <t>Marlboro</t>
  </si>
  <si>
    <t>79 46 38</t>
  </si>
  <si>
    <t>34 35 24</t>
  </si>
  <si>
    <t>16740</t>
  </si>
  <si>
    <t>McKean</t>
  </si>
  <si>
    <t>41 40 49</t>
  </si>
  <si>
    <t>78 38 10</t>
  </si>
  <si>
    <t>71730</t>
  </si>
  <si>
    <t>Union</t>
  </si>
  <si>
    <t>33 10 37</t>
  </si>
  <si>
    <t>92 44 24</t>
  </si>
  <si>
    <t>24055</t>
  </si>
  <si>
    <t>Henry</t>
  </si>
  <si>
    <t>36 45 57</t>
  </si>
  <si>
    <t>80 00 18</t>
  </si>
  <si>
    <t>31064</t>
  </si>
  <si>
    <t>33 16 30</t>
  </si>
  <si>
    <t>83 42 30</t>
  </si>
  <si>
    <t>36016</t>
  </si>
  <si>
    <t>Barbour</t>
  </si>
  <si>
    <t>31 54 10</t>
  </si>
  <si>
    <t>85 21 32</t>
  </si>
  <si>
    <t>72104</t>
  </si>
  <si>
    <t>Hot Spring</t>
  </si>
  <si>
    <t>38 04 30</t>
  </si>
  <si>
    <t>91 44 00</t>
  </si>
  <si>
    <t>23879</t>
  </si>
  <si>
    <t>36 33 00</t>
  </si>
  <si>
    <t>77 31 40</t>
  </si>
  <si>
    <t>24554</t>
  </si>
  <si>
    <t>Campbell</t>
  </si>
  <si>
    <t>37 07 33</t>
  </si>
  <si>
    <t>79 01 54</t>
  </si>
  <si>
    <t>25880</t>
  </si>
  <si>
    <t>Fayette</t>
  </si>
  <si>
    <t>37 54 10</t>
  </si>
  <si>
    <t>81 11 15</t>
  </si>
  <si>
    <t>75963</t>
  </si>
  <si>
    <t>31 34 49</t>
  </si>
  <si>
    <t>94 39 01</t>
  </si>
  <si>
    <t>71356</t>
  </si>
  <si>
    <t>St. Landry Parish</t>
  </si>
  <si>
    <t>30 47 06</t>
  </si>
  <si>
    <t>92 02 15</t>
  </si>
  <si>
    <t>75657</t>
  </si>
  <si>
    <t>Marion</t>
  </si>
  <si>
    <t>32 46 49</t>
  </si>
  <si>
    <t>94 22 17</t>
  </si>
  <si>
    <t>31015</t>
  </si>
  <si>
    <t>Crisp</t>
  </si>
  <si>
    <t>31 58 01</t>
  </si>
  <si>
    <t>83 48 07</t>
  </si>
  <si>
    <t>30529</t>
  </si>
  <si>
    <t>34 09 57</t>
  </si>
  <si>
    <t>83 25 45</t>
  </si>
  <si>
    <t>04740</t>
  </si>
  <si>
    <t>Aroostook</t>
  </si>
  <si>
    <t>46 39 55</t>
  </si>
  <si>
    <t>67 54 18</t>
  </si>
  <si>
    <t>37381</t>
  </si>
  <si>
    <t>Rhea</t>
  </si>
  <si>
    <t>35 45 04</t>
  </si>
  <si>
    <t>84 47 52</t>
  </si>
  <si>
    <t>24539</t>
  </si>
  <si>
    <t>Halifax</t>
  </si>
  <si>
    <t>36 30 05</t>
  </si>
  <si>
    <t>78 33 08</t>
  </si>
  <si>
    <t>35077</t>
  </si>
  <si>
    <t>Cullman</t>
  </si>
  <si>
    <t xml:space="preserve">   34 06</t>
  </si>
  <si>
    <t xml:space="preserve">   86 76</t>
  </si>
  <si>
    <t>81425</t>
  </si>
  <si>
    <t>Montrose</t>
  </si>
  <si>
    <t>38 39 19</t>
  </si>
  <si>
    <t>107 59 37</t>
  </si>
  <si>
    <t>30607</t>
  </si>
  <si>
    <t>34 02 26</t>
  </si>
  <si>
    <t>83 24 18</t>
  </si>
  <si>
    <t>04761</t>
  </si>
  <si>
    <t>46 06 33</t>
  </si>
  <si>
    <t>67 57 18</t>
  </si>
  <si>
    <t>49868</t>
  </si>
  <si>
    <t>Luce</t>
  </si>
  <si>
    <t>46 20 07</t>
  </si>
  <si>
    <t>85 29 35</t>
  </si>
  <si>
    <t>49881</t>
  </si>
  <si>
    <t>Dickinson</t>
  </si>
  <si>
    <t>46 02 26</t>
  </si>
  <si>
    <t>88 03 46</t>
  </si>
  <si>
    <t>55616</t>
  </si>
  <si>
    <t>Lake</t>
  </si>
  <si>
    <t>47 02 15</t>
  </si>
  <si>
    <t>91 40 00</t>
  </si>
  <si>
    <t>27573</t>
  </si>
  <si>
    <t>Person</t>
  </si>
  <si>
    <t>36 31 18</t>
  </si>
  <si>
    <t>78 54 33</t>
  </si>
  <si>
    <t>77656</t>
  </si>
  <si>
    <t>Hardin</t>
  </si>
  <si>
    <t>30 22 12</t>
  </si>
  <si>
    <t>94 10 41</t>
  </si>
  <si>
    <t>75633</t>
  </si>
  <si>
    <t>Panola</t>
  </si>
  <si>
    <t>32 11 18</t>
  </si>
  <si>
    <t>94 21 45</t>
  </si>
  <si>
    <t>54487</t>
  </si>
  <si>
    <t>Lincoln</t>
  </si>
  <si>
    <t>45 27 11</t>
  </si>
  <si>
    <t>89 43 19</t>
  </si>
  <si>
    <t>38849</t>
  </si>
  <si>
    <t>Lee</t>
  </si>
  <si>
    <t>34 27 37</t>
  </si>
  <si>
    <t>88 38 55</t>
  </si>
  <si>
    <t>55723</t>
  </si>
  <si>
    <t>47 47 40</t>
  </si>
  <si>
    <t>92 39 30</t>
  </si>
  <si>
    <t>55744</t>
  </si>
  <si>
    <t>Itasca</t>
  </si>
  <si>
    <t>47 13 45</t>
  </si>
  <si>
    <t>93 34 13</t>
  </si>
  <si>
    <t>49738</t>
  </si>
  <si>
    <t>Crawford</t>
  </si>
  <si>
    <t>44 35 32</t>
  </si>
  <si>
    <t>84 41 33</t>
  </si>
  <si>
    <t>28621</t>
  </si>
  <si>
    <t>Surry</t>
  </si>
  <si>
    <t>36 15 18</t>
  </si>
  <si>
    <t>80 47 14</t>
  </si>
  <si>
    <t>26601</t>
  </si>
  <si>
    <t>Braxton</t>
  </si>
  <si>
    <t>38 45 42</t>
  </si>
  <si>
    <t>80 39 21</t>
  </si>
  <si>
    <t>71275</t>
  </si>
  <si>
    <t>32 32 15</t>
  </si>
  <si>
    <t>92 52 30</t>
  </si>
  <si>
    <t>75951</t>
  </si>
  <si>
    <t>30 53 54</t>
  </si>
  <si>
    <t>93 55 40</t>
  </si>
  <si>
    <t>04694</t>
  </si>
  <si>
    <t>45 11 03</t>
  </si>
  <si>
    <t>67 25 15</t>
  </si>
  <si>
    <t>38926</t>
  </si>
  <si>
    <t>33 40 53</t>
  </si>
  <si>
    <t>89 44 19</t>
  </si>
  <si>
    <t>28333</t>
  </si>
  <si>
    <t>Wayne</t>
  </si>
  <si>
    <t>35 15 37</t>
  </si>
  <si>
    <t>78 02 07</t>
  </si>
  <si>
    <t>56678</t>
  </si>
  <si>
    <t>47 30 48</t>
  </si>
  <si>
    <t>95 05 00</t>
  </si>
  <si>
    <t>54843</t>
  </si>
  <si>
    <t>Sawyer</t>
  </si>
  <si>
    <t>45 59 07</t>
  </si>
  <si>
    <t>91 31 27</t>
  </si>
  <si>
    <t>56601</t>
  </si>
  <si>
    <t>Hubbard</t>
  </si>
  <si>
    <t>47 23 25</t>
  </si>
  <si>
    <t>94 44 48</t>
  </si>
  <si>
    <t>31643</t>
  </si>
  <si>
    <t>Brooks</t>
  </si>
  <si>
    <t>30 47 08</t>
  </si>
  <si>
    <t>83 28 52</t>
  </si>
  <si>
    <t>97478</t>
  </si>
  <si>
    <t>44 03 17</t>
  </si>
  <si>
    <t>122 57 24</t>
  </si>
  <si>
    <t>29479</t>
  </si>
  <si>
    <t>Berkeley</t>
  </si>
  <si>
    <t>33 24 33</t>
  </si>
  <si>
    <t>79 58 54</t>
  </si>
  <si>
    <t>24171</t>
  </si>
  <si>
    <t>Patrick</t>
  </si>
  <si>
    <t>36 38 05</t>
  </si>
  <si>
    <t>80 15 40</t>
  </si>
  <si>
    <t>23890</t>
  </si>
  <si>
    <t>Sussex</t>
  </si>
  <si>
    <t>37 01 54</t>
  </si>
  <si>
    <t>77 06 30</t>
  </si>
  <si>
    <t>95521</t>
  </si>
  <si>
    <t>Humboldt</t>
  </si>
  <si>
    <t>40 53 51</t>
  </si>
  <si>
    <t>124 04 22</t>
  </si>
  <si>
    <t>32 22 11</t>
  </si>
  <si>
    <t>94 10 20</t>
  </si>
  <si>
    <t>97470</t>
  </si>
  <si>
    <t>83877</t>
  </si>
  <si>
    <t>Kootenai</t>
  </si>
  <si>
    <t>47 42 25</t>
  </si>
  <si>
    <t>116 54 40</t>
  </si>
  <si>
    <t>36461</t>
  </si>
  <si>
    <t>Monroe</t>
  </si>
  <si>
    <t>31 31 36</t>
  </si>
  <si>
    <t>87 16 26</t>
  </si>
  <si>
    <t>71801</t>
  </si>
  <si>
    <t>Hempstead</t>
  </si>
  <si>
    <t>33 43 60</t>
  </si>
  <si>
    <t>97 37 33</t>
  </si>
  <si>
    <t>30824</t>
  </si>
  <si>
    <t>McDuffie</t>
  </si>
  <si>
    <t>33 27 25</t>
  </si>
  <si>
    <t>89 29 22</t>
  </si>
  <si>
    <t>31 11 10</t>
  </si>
  <si>
    <t>94 47 18</t>
  </si>
  <si>
    <t>23851</t>
  </si>
  <si>
    <t>Isle of Wight</t>
  </si>
  <si>
    <t>136 41 09</t>
  </si>
  <si>
    <t>76 55 00</t>
  </si>
  <si>
    <t>31620</t>
  </si>
  <si>
    <t>31 07 30</t>
  </si>
  <si>
    <t>83 26 00</t>
  </si>
  <si>
    <t>71256</t>
  </si>
  <si>
    <t>32 55 18</t>
  </si>
  <si>
    <t>92 38 33</t>
  </si>
  <si>
    <t>32 32 09</t>
  </si>
  <si>
    <t>92 45 19</t>
  </si>
  <si>
    <t>97702</t>
  </si>
  <si>
    <t>Deschutes</t>
  </si>
  <si>
    <t>121 18 37</t>
  </si>
  <si>
    <t>97370</t>
  </si>
  <si>
    <t>44 33 00</t>
  </si>
  <si>
    <t>123 21 47</t>
  </si>
  <si>
    <t>97386</t>
  </si>
  <si>
    <t>44 24 00</t>
  </si>
  <si>
    <t>122 43 22</t>
  </si>
  <si>
    <t>95531</t>
  </si>
  <si>
    <t>Del Norte</t>
  </si>
  <si>
    <t>41 45 04</t>
  </si>
  <si>
    <t>124 09 30</t>
  </si>
  <si>
    <t>Caldwell</t>
  </si>
  <si>
    <t>87104</t>
  </si>
  <si>
    <t>Bernalillo</t>
  </si>
  <si>
    <t>35 06 07</t>
  </si>
  <si>
    <t>106 39 45</t>
  </si>
  <si>
    <t>42 20 29</t>
  </si>
  <si>
    <t>122 52 33</t>
  </si>
  <si>
    <t>24333</t>
  </si>
  <si>
    <t>City of Galax</t>
  </si>
  <si>
    <t>36 39 33</t>
  </si>
  <si>
    <t>080 55 04</t>
  </si>
  <si>
    <t>97321</t>
  </si>
  <si>
    <t>44 31 44</t>
  </si>
  <si>
    <t>123 03 44</t>
  </si>
  <si>
    <t>97850</t>
  </si>
  <si>
    <t>45 21 07</t>
  </si>
  <si>
    <t>118 01 26</t>
  </si>
  <si>
    <t>28633</t>
  </si>
  <si>
    <t>35 53 07</t>
  </si>
  <si>
    <t>81 34 00</t>
  </si>
  <si>
    <t>31092</t>
  </si>
  <si>
    <t>Dooly</t>
  </si>
  <si>
    <t>32 04 30</t>
  </si>
  <si>
    <t>83 47 30</t>
  </si>
  <si>
    <t>49735</t>
  </si>
  <si>
    <t>Otsego</t>
  </si>
  <si>
    <t>45 00 00</t>
  </si>
  <si>
    <t>84 42 00</t>
  </si>
  <si>
    <t>38655</t>
  </si>
  <si>
    <t>Lafayette</t>
  </si>
  <si>
    <t>340 23 03</t>
  </si>
  <si>
    <t>890 32 07</t>
  </si>
  <si>
    <t>39339</t>
  </si>
  <si>
    <t>Winston</t>
  </si>
  <si>
    <t>33 06 27</t>
  </si>
  <si>
    <t>89 03 09</t>
  </si>
  <si>
    <t>39168</t>
  </si>
  <si>
    <t>Smith</t>
  </si>
  <si>
    <t>31 50 05</t>
  </si>
  <si>
    <t>89 27 34</t>
  </si>
  <si>
    <t>59803</t>
  </si>
  <si>
    <t>95654</t>
  </si>
  <si>
    <t>Amador</t>
  </si>
  <si>
    <t>38 22 30</t>
  </si>
  <si>
    <t>120 48 30</t>
  </si>
  <si>
    <t>57701</t>
  </si>
  <si>
    <t>Pennington</t>
  </si>
  <si>
    <t>44 02 30</t>
  </si>
  <si>
    <t>103 11 30</t>
  </si>
  <si>
    <t>54143</t>
  </si>
  <si>
    <t>45 05 00</t>
  </si>
  <si>
    <t>87 38 45</t>
  </si>
  <si>
    <t>41 40 40</t>
  </si>
  <si>
    <t>78 37 30</t>
  </si>
  <si>
    <t>44622</t>
  </si>
  <si>
    <t>Tuscarawas</t>
  </si>
  <si>
    <t>40 32 55</t>
  </si>
  <si>
    <t>81 30 06</t>
  </si>
  <si>
    <t>35 53 10</t>
  </si>
  <si>
    <t>81 32 50</t>
  </si>
  <si>
    <t>36015</t>
  </si>
  <si>
    <t>Butler</t>
  </si>
  <si>
    <t>31 40 15</t>
  </si>
  <si>
    <t>86 42 15</t>
  </si>
  <si>
    <t>35576</t>
  </si>
  <si>
    <t>Lamar</t>
  </si>
  <si>
    <t>33 34 20</t>
  </si>
  <si>
    <t>88 02 30</t>
  </si>
  <si>
    <t>97469</t>
  </si>
  <si>
    <t>42 56 46</t>
  </si>
  <si>
    <t>123 22 27</t>
  </si>
  <si>
    <t>98584</t>
  </si>
  <si>
    <t>Mason</t>
  </si>
  <si>
    <t>47 12 46</t>
  </si>
  <si>
    <t>123 05 52</t>
  </si>
  <si>
    <t>98363</t>
  </si>
  <si>
    <t>Clallam</t>
  </si>
  <si>
    <t>48 07 25</t>
  </si>
  <si>
    <t>123 26 19</t>
  </si>
  <si>
    <t>49911</t>
  </si>
  <si>
    <t>Gogebic</t>
  </si>
  <si>
    <t>31830</t>
  </si>
  <si>
    <t>Meriwether</t>
  </si>
  <si>
    <t>32 54 37</t>
  </si>
  <si>
    <t>84 46 58</t>
  </si>
  <si>
    <t>29127</t>
  </si>
  <si>
    <t>34 12 53</t>
  </si>
  <si>
    <t>81 29 40</t>
  </si>
  <si>
    <t>29476</t>
  </si>
  <si>
    <t>23847</t>
  </si>
  <si>
    <t>36 41 25</t>
  </si>
  <si>
    <t>77 31 29</t>
  </si>
  <si>
    <t>39423</t>
  </si>
  <si>
    <t>Perry</t>
  </si>
  <si>
    <t>31 10 47</t>
  </si>
  <si>
    <t>88 56 00</t>
  </si>
  <si>
    <t>39577</t>
  </si>
  <si>
    <t>Stone</t>
  </si>
  <si>
    <t>30 49 40</t>
  </si>
  <si>
    <t>89 07 30</t>
  </si>
  <si>
    <t>71743</t>
  </si>
  <si>
    <t>Clark</t>
  </si>
  <si>
    <t>33 57 15</t>
  </si>
  <si>
    <t>93 38 52</t>
  </si>
  <si>
    <t>71075</t>
  </si>
  <si>
    <t>Webster Parish</t>
  </si>
  <si>
    <t>33 36 48</t>
  </si>
  <si>
    <t>93 30 55</t>
  </si>
  <si>
    <t>97415</t>
  </si>
  <si>
    <t>Curry</t>
  </si>
  <si>
    <t>124 17 12</t>
  </si>
  <si>
    <t>42 03 03</t>
  </si>
  <si>
    <t>71447</t>
  </si>
  <si>
    <t>Natchitoches Parish</t>
  </si>
  <si>
    <t>31 30 05</t>
  </si>
  <si>
    <t>92 53 41</t>
  </si>
  <si>
    <t>71049</t>
  </si>
  <si>
    <t>Desoto Parish</t>
  </si>
  <si>
    <t>32 00 50</t>
  </si>
  <si>
    <t>93 58 48</t>
  </si>
  <si>
    <t>Lasalle Parish</t>
  </si>
  <si>
    <t>31 52 49</t>
  </si>
  <si>
    <t>92 16 52</t>
  </si>
  <si>
    <t>75928</t>
  </si>
  <si>
    <t>Newton</t>
  </si>
  <si>
    <t>30 43 07</t>
  </si>
  <si>
    <t>93 41 42</t>
  </si>
  <si>
    <t>77327</t>
  </si>
  <si>
    <t>Liberty</t>
  </si>
  <si>
    <t>30 24 32</t>
  </si>
  <si>
    <t>94 57 45</t>
  </si>
  <si>
    <t>59903</t>
  </si>
  <si>
    <t>48 14 00</t>
  </si>
  <si>
    <t>114 17 00</t>
  </si>
  <si>
    <t>83546</t>
  </si>
  <si>
    <t>Clearwater</t>
  </si>
  <si>
    <t>46 31 43</t>
  </si>
  <si>
    <t>115 49 32</t>
  </si>
  <si>
    <t>83861</t>
  </si>
  <si>
    <t>Benewah</t>
  </si>
  <si>
    <t>47 19 45</t>
  </si>
  <si>
    <t>116 35 30</t>
  </si>
  <si>
    <t>43 09 44</t>
  </si>
  <si>
    <t>123 22 05</t>
  </si>
  <si>
    <t>59823</t>
  </si>
  <si>
    <t>46 52 22</t>
  </si>
  <si>
    <t>113 52 02</t>
  </si>
  <si>
    <t>59923</t>
  </si>
  <si>
    <t>48 22 59</t>
  </si>
  <si>
    <t>115 32 39</t>
  </si>
  <si>
    <t>97423</t>
  </si>
  <si>
    <t>Coos</t>
  </si>
  <si>
    <t>43 10 44</t>
  </si>
  <si>
    <t>124 12 48</t>
  </si>
  <si>
    <t>75968</t>
  </si>
  <si>
    <t>Sabine</t>
  </si>
  <si>
    <t>31 15 00</t>
  </si>
  <si>
    <t>93 58 00</t>
  </si>
  <si>
    <t>71833</t>
  </si>
  <si>
    <t>Howard</t>
  </si>
  <si>
    <t>34 07 17</t>
  </si>
  <si>
    <t>94 00 32</t>
  </si>
  <si>
    <t>71956</t>
  </si>
  <si>
    <t>Garland</t>
  </si>
  <si>
    <t>34 34 17</t>
  </si>
  <si>
    <t>93 09 35</t>
  </si>
  <si>
    <t>74766</t>
  </si>
  <si>
    <t>McCurtain</t>
  </si>
  <si>
    <t>34 03 30</t>
  </si>
  <si>
    <t>95 00 00</t>
  </si>
  <si>
    <t>71740</t>
  </si>
  <si>
    <t>Columbia</t>
  </si>
  <si>
    <t>33 02 30</t>
  </si>
  <si>
    <t>93 10 32</t>
  </si>
  <si>
    <t>44 03 22</t>
  </si>
  <si>
    <t>123 08 37</t>
  </si>
  <si>
    <t>71422</t>
  </si>
  <si>
    <t>Winn</t>
  </si>
  <si>
    <t>32 07 07</t>
  </si>
  <si>
    <t>92 41 30</t>
  </si>
  <si>
    <t>71270</t>
  </si>
  <si>
    <t>32 31 50</t>
  </si>
  <si>
    <t>92 36 23</t>
  </si>
  <si>
    <t>71486</t>
  </si>
  <si>
    <t>31 37 38</t>
  </si>
  <si>
    <t>93 38 47</t>
  </si>
  <si>
    <t>97338</t>
  </si>
  <si>
    <t>Polk</t>
  </si>
  <si>
    <t>44 54 51</t>
  </si>
  <si>
    <t>123 18 41</t>
  </si>
  <si>
    <t>44 24 28</t>
  </si>
  <si>
    <t>122 39 39</t>
  </si>
  <si>
    <t>97477</t>
  </si>
  <si>
    <t>44 02 45</t>
  </si>
  <si>
    <t>122 58 50</t>
  </si>
  <si>
    <t>29706</t>
  </si>
  <si>
    <t>34 43 15</t>
  </si>
  <si>
    <t>81 08 30</t>
  </si>
  <si>
    <t>97360</t>
  </si>
  <si>
    <t>44 44 59</t>
  </si>
  <si>
    <t>122 30 35</t>
  </si>
  <si>
    <t>36769</t>
  </si>
  <si>
    <t>Wilcox</t>
  </si>
  <si>
    <t>97503</t>
  </si>
  <si>
    <t>97479</t>
  </si>
  <si>
    <t>42 23 20</t>
  </si>
  <si>
    <t>123 19 05</t>
  </si>
  <si>
    <t>97442</t>
  </si>
  <si>
    <t>42 44 30</t>
  </si>
  <si>
    <t>123 25 08</t>
  </si>
  <si>
    <t>42 26 19</t>
  </si>
  <si>
    <t>122 51 18</t>
  </si>
  <si>
    <t>32333</t>
  </si>
  <si>
    <t>Gadsden</t>
  </si>
  <si>
    <t>30 39 27</t>
  </si>
  <si>
    <t>84 25 14</t>
  </si>
  <si>
    <t>98532</t>
  </si>
  <si>
    <t>Lewis</t>
  </si>
  <si>
    <t>46 37 39</t>
  </si>
  <si>
    <t>122 55 39</t>
  </si>
  <si>
    <t>36446</t>
  </si>
  <si>
    <t>Clarke</t>
  </si>
  <si>
    <t>31 47 41</t>
  </si>
  <si>
    <t>87 43 41</t>
  </si>
  <si>
    <t>31750</t>
  </si>
  <si>
    <t>Ben Hill</t>
  </si>
  <si>
    <t>31 42 04</t>
  </si>
  <si>
    <t>83 12 08</t>
  </si>
  <si>
    <t>97526</t>
  </si>
  <si>
    <t>Josephine</t>
  </si>
  <si>
    <t>42 26 00</t>
  </si>
  <si>
    <t>123 18 30</t>
  </si>
  <si>
    <t>44 02 36</t>
  </si>
  <si>
    <t>122 59 24</t>
  </si>
  <si>
    <t>83617</t>
  </si>
  <si>
    <t>Gem</t>
  </si>
  <si>
    <t>43 53 21</t>
  </si>
  <si>
    <t>116 30 58</t>
  </si>
  <si>
    <t>77358</t>
  </si>
  <si>
    <t>Walker</t>
  </si>
  <si>
    <t>30 34 10</t>
  </si>
  <si>
    <t>95 28 38</t>
  </si>
  <si>
    <t>42 21 22</t>
  </si>
  <si>
    <t>122 52 14</t>
  </si>
  <si>
    <t>71429</t>
  </si>
  <si>
    <t>31 27 15</t>
  </si>
  <si>
    <t>93 27 40</t>
  </si>
  <si>
    <t>70451</t>
  </si>
  <si>
    <t>Tangipahoa Parish</t>
  </si>
  <si>
    <t>90 29 15</t>
  </si>
  <si>
    <t>30 33 08</t>
  </si>
  <si>
    <t>71463</t>
  </si>
  <si>
    <t>Allen</t>
  </si>
  <si>
    <t>30 46 27</t>
  </si>
  <si>
    <t>92 41 42</t>
  </si>
  <si>
    <t>97827</t>
  </si>
  <si>
    <t>45 33 42</t>
  </si>
  <si>
    <t>117 55 56</t>
  </si>
  <si>
    <t>42 25 39</t>
  </si>
  <si>
    <t>122 51 36</t>
  </si>
  <si>
    <t>99141</t>
  </si>
  <si>
    <t>Stevens</t>
  </si>
  <si>
    <t>48 36 46</t>
  </si>
  <si>
    <t>118 07 00</t>
  </si>
  <si>
    <t>98907</t>
  </si>
  <si>
    <t>46 36 46</t>
  </si>
  <si>
    <t>120 29 45</t>
  </si>
  <si>
    <t>71467</t>
  </si>
  <si>
    <t>Grant Parish</t>
  </si>
  <si>
    <t>92 24 56</t>
  </si>
  <si>
    <t>31 35 31</t>
  </si>
  <si>
    <t>31503</t>
  </si>
  <si>
    <t>Ware</t>
  </si>
  <si>
    <t>31 14 45</t>
  </si>
  <si>
    <t>80 24 59</t>
  </si>
  <si>
    <t>75934</t>
  </si>
  <si>
    <t>30 54 56</t>
  </si>
  <si>
    <t>94 44 27</t>
  </si>
  <si>
    <t>75939</t>
  </si>
  <si>
    <t>31 00 48</t>
  </si>
  <si>
    <t>94 49 37</t>
  </si>
  <si>
    <t>35160</t>
  </si>
  <si>
    <t>33 26 43</t>
  </si>
  <si>
    <t>86 03 40</t>
  </si>
  <si>
    <t>31 34 10</t>
  </si>
  <si>
    <t>87 16 52</t>
  </si>
  <si>
    <t>71742</t>
  </si>
  <si>
    <t>92 25 15</t>
  </si>
  <si>
    <t>33 49 00</t>
  </si>
  <si>
    <t>32640</t>
  </si>
  <si>
    <t>Putnam</t>
  </si>
  <si>
    <t>29 35 38</t>
  </si>
  <si>
    <t>82 02 14</t>
  </si>
  <si>
    <t>30650</t>
  </si>
  <si>
    <t>Morgan</t>
  </si>
  <si>
    <t>33 36 30</t>
  </si>
  <si>
    <t>83 25 30</t>
  </si>
  <si>
    <t>39638</t>
  </si>
  <si>
    <t>Amite</t>
  </si>
  <si>
    <t>31 11 19</t>
  </si>
  <si>
    <t>91 01 29</t>
  </si>
  <si>
    <t>31 50 25</t>
  </si>
  <si>
    <t>89 28 03</t>
  </si>
  <si>
    <t>33 06 05</t>
  </si>
  <si>
    <t>89 03 13</t>
  </si>
  <si>
    <t>28472</t>
  </si>
  <si>
    <t>Columbus</t>
  </si>
  <si>
    <t>35 19 36</t>
  </si>
  <si>
    <t>78 46 46</t>
  </si>
  <si>
    <t>71635</t>
  </si>
  <si>
    <t>Ashley</t>
  </si>
  <si>
    <t>33 08 17</t>
  </si>
  <si>
    <t>91 57 54</t>
  </si>
  <si>
    <t>96094</t>
  </si>
  <si>
    <t>Siskiyou</t>
  </si>
  <si>
    <t>41 26 01</t>
  </si>
  <si>
    <t>122 21 40</t>
  </si>
  <si>
    <t>28401</t>
  </si>
  <si>
    <t>New Hanover</t>
  </si>
  <si>
    <t>97738</t>
  </si>
  <si>
    <t>Harney</t>
  </si>
  <si>
    <t>Formaldehyde</t>
  </si>
  <si>
    <t>Methanol</t>
  </si>
  <si>
    <t>Wood</t>
  </si>
  <si>
    <t>44 39 08</t>
  </si>
  <si>
    <t>99 09 03</t>
  </si>
  <si>
    <t>Antimony</t>
  </si>
  <si>
    <t>Arsenic</t>
  </si>
  <si>
    <t>Beryllium</t>
  </si>
  <si>
    <t>Cadmium</t>
  </si>
  <si>
    <t>Chromium</t>
  </si>
  <si>
    <t>Hexavalent chromium</t>
  </si>
  <si>
    <t>Cobalt</t>
  </si>
  <si>
    <t>Lead</t>
  </si>
  <si>
    <t>Manganese</t>
  </si>
  <si>
    <t>Mercury</t>
  </si>
  <si>
    <t>Nickel</t>
  </si>
  <si>
    <t>Selenium</t>
  </si>
  <si>
    <t>HAP Metals (lb/yr)</t>
  </si>
  <si>
    <t xml:space="preserve"> {For HAP metals: Baseline = MACT floor and Reduction = 0}.</t>
  </si>
  <si>
    <t>Uncontrolled</t>
  </si>
  <si>
    <t>Benzene</t>
  </si>
  <si>
    <t>MEK</t>
  </si>
  <si>
    <t>MIBK</t>
  </si>
  <si>
    <t>Styrene</t>
  </si>
  <si>
    <t>Toluene</t>
  </si>
  <si>
    <t>m,p-xylene</t>
  </si>
  <si>
    <t>o-xylene</t>
  </si>
  <si>
    <t>Cumene</t>
  </si>
  <si>
    <t>Methylene chloride</t>
  </si>
  <si>
    <t>Other HAPs</t>
  </si>
  <si>
    <t>Xylenes</t>
  </si>
  <si>
    <t>Chloroethane</t>
  </si>
  <si>
    <t>Chloromethane</t>
  </si>
  <si>
    <t>Ethylbenzene</t>
  </si>
  <si>
    <t>m,p-cresol</t>
  </si>
  <si>
    <t>o-cresol</t>
  </si>
  <si>
    <t>MDI</t>
  </si>
  <si>
    <t>Ethylene glycol</t>
  </si>
  <si>
    <t>Plant ID</t>
  </si>
  <si>
    <t>Products</t>
  </si>
  <si>
    <t>HB, MDF</t>
  </si>
  <si>
    <t>MDF, SPW</t>
  </si>
  <si>
    <t>PB, SPW/PLY</t>
  </si>
  <si>
    <t>MDF, PB</t>
  </si>
  <si>
    <t>PB, HB, SPW</t>
  </si>
  <si>
    <t>PB, MDF</t>
  </si>
  <si>
    <t>142A/142B</t>
  </si>
  <si>
    <t>SPW(A), MDF(B)</t>
  </si>
  <si>
    <t>179A/179B</t>
  </si>
  <si>
    <t>PB(A), FB(B), HB(B)</t>
  </si>
  <si>
    <t>152A/152B</t>
  </si>
  <si>
    <t>OSB(A), PB(B)</t>
  </si>
  <si>
    <t>HPW&amp;V(A), PB(B)</t>
  </si>
  <si>
    <t>HPW&amp;V(B), PB(A)</t>
  </si>
  <si>
    <t>PBM(A), HPW&amp;V(B)</t>
  </si>
  <si>
    <t>98A/98B</t>
  </si>
  <si>
    <t>SPW&amp;V(A), OSB(B)</t>
  </si>
  <si>
    <t>GLB(B), SPW&amp;V(A)</t>
  </si>
  <si>
    <t>Cancer effects</t>
  </si>
  <si>
    <t>Benzene-Equivalent Emission Rates (tons/yr)</t>
  </si>
  <si>
    <t>Pollutant:</t>
  </si>
  <si>
    <t>Benzene-equivalent multiplier:</t>
  </si>
  <si>
    <t>NA</t>
  </si>
  <si>
    <t>Non-cancer effects</t>
  </si>
  <si>
    <t>Acrylonitrile-Equivalent Emission Rates (tons/yr)</t>
  </si>
  <si>
    <t>Acrylonitrile-equivalent multiplier:</t>
  </si>
  <si>
    <t>Major Source Facilities with Multiple and Different Process Lines at the Same Site</t>
  </si>
  <si>
    <t>Total Benzene-Equivalent Emission Rates (tons/yr) -- cancer effects</t>
  </si>
  <si>
    <t>Total Acrylonitrile-Equivalent Emission Rates (tons/yr) -- Non-cancer effects</t>
  </si>
  <si>
    <t>23A/23B*</t>
  </si>
  <si>
    <t>58A/58B*</t>
  </si>
  <si>
    <t>60A/60B*</t>
  </si>
  <si>
    <t>442A/442B*</t>
  </si>
  <si>
    <t>443A/443B*</t>
  </si>
  <si>
    <t xml:space="preserve">*Emissions from HPW&amp;V and GLB production are small (below major source thresholds) and were not included in this spreadsheet. </t>
  </si>
  <si>
    <t>Non-cancer effects (con't)</t>
  </si>
  <si>
    <t>Total HAP</t>
  </si>
  <si>
    <t xml:space="preserve">Total plant emissions are dominated by PB or SPW&amp;V production (whichever applies).  See the PB or SPW tables </t>
  </si>
  <si>
    <t>in this spreadsheet for emissions from plants.</t>
  </si>
  <si>
    <t>Non-cancer effects, con't</t>
  </si>
  <si>
    <t>Table 4.    Affected Hardboard/Fiberboard (HB/FB) Facilities</t>
  </si>
  <si>
    <t>Table 5.      Affected Oriented Strandboard (OSB) Facilities</t>
  </si>
  <si>
    <t>Table 6.     Affected Engineered Wood Products (EWP) Facilities</t>
  </si>
  <si>
    <t>Table 1.      Affected Softwood Plywood (SPW) Facilities</t>
  </si>
  <si>
    <t>Table 2.      Affected Particleboard (PB) Facilities</t>
  </si>
  <si>
    <t>Table 3.     Affected Medium Density Fiberboard (MDF) Facilities</t>
  </si>
  <si>
    <t>Methylene Chloride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</si>
</sst>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</numFmts>
  <fonts count="9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7" xfId="0" applyBorder="1" applyAlignment="1">
      <alignment/>
    </xf>
    <xf numFmtId="0" fontId="4" fillId="0" borderId="7" xfId="21" applyFont="1" applyFill="1" applyBorder="1" applyAlignment="1">
      <alignment horizontal="left"/>
      <protection/>
    </xf>
    <xf numFmtId="1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4" fillId="0" borderId="9" xfId="21" applyFont="1" applyFill="1" applyBorder="1" applyAlignment="1">
      <alignment horizontal="left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21" applyFont="1" applyFill="1" applyBorder="1" applyAlignment="1">
      <alignment horizontal="left"/>
      <protection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7" xfId="22" applyFont="1" applyFill="1" applyBorder="1" applyAlignment="1">
      <alignment horizontal="left"/>
      <protection/>
    </xf>
    <xf numFmtId="0" fontId="4" fillId="0" borderId="14" xfId="22" applyFont="1" applyFill="1" applyBorder="1" applyAlignment="1">
      <alignment horizontal="left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4" fillId="0" borderId="23" xfId="22" applyFont="1" applyFill="1" applyBorder="1" applyAlignment="1">
      <alignment horizontal="left"/>
      <protection/>
    </xf>
    <xf numFmtId="0" fontId="0" fillId="0" borderId="24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9" xfId="22" applyFont="1" applyFill="1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4" fillId="0" borderId="10" xfId="22" applyFont="1" applyFill="1" applyBorder="1" applyAlignment="1">
      <alignment horizontal="left"/>
      <protection/>
    </xf>
    <xf numFmtId="0" fontId="4" fillId="0" borderId="12" xfId="22" applyFont="1" applyFill="1" applyBorder="1" applyAlignment="1">
      <alignment horizontal="left"/>
      <protection/>
    </xf>
    <xf numFmtId="0" fontId="4" fillId="0" borderId="15" xfId="22" applyFont="1" applyFill="1" applyBorder="1" applyAlignment="1">
      <alignment horizontal="left"/>
      <protection/>
    </xf>
    <xf numFmtId="0" fontId="0" fillId="0" borderId="2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8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8" fillId="0" borderId="0" xfId="23" applyFont="1" applyFill="1" applyBorder="1" applyAlignment="1">
      <alignment horizontal="left"/>
      <protection/>
    </xf>
    <xf numFmtId="0" fontId="7" fillId="0" borderId="0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3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2" fillId="0" borderId="39" xfId="0" applyFont="1" applyBorder="1" applyAlignment="1">
      <alignment/>
    </xf>
    <xf numFmtId="2" fontId="0" fillId="0" borderId="40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35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36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41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26" xfId="0" applyNumberFormat="1" applyBorder="1" applyAlignment="1">
      <alignment/>
    </xf>
    <xf numFmtId="168" fontId="0" fillId="0" borderId="27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3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Border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WPLocations" xfId="21"/>
    <cellStyle name="Normal_Locations" xfId="22"/>
    <cellStyle name="Normal_PB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B27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25.8515625" style="0" customWidth="1"/>
    <col min="4" max="4" width="13.421875" style="0" bestFit="1" customWidth="1"/>
    <col min="5" max="5" width="13.00390625" style="0" bestFit="1" customWidth="1"/>
    <col min="6" max="6" width="13.421875" style="0" bestFit="1" customWidth="1"/>
    <col min="7" max="7" width="11.7109375" style="0" bestFit="1" customWidth="1"/>
    <col min="8" max="8" width="13.421875" style="0" bestFit="1" customWidth="1"/>
    <col min="10" max="10" width="13.421875" style="0" bestFit="1" customWidth="1"/>
    <col min="11" max="11" width="11.7109375" style="0" bestFit="1" customWidth="1"/>
    <col min="12" max="12" width="13.00390625" style="0" bestFit="1" customWidth="1"/>
    <col min="14" max="14" width="13.421875" style="0" bestFit="1" customWidth="1"/>
    <col min="15" max="15" width="17.00390625" style="0" bestFit="1" customWidth="1"/>
    <col min="16" max="16" width="13.421875" style="0" bestFit="1" customWidth="1"/>
    <col min="17" max="17" width="12.8515625" style="0" customWidth="1"/>
    <col min="18" max="18" width="13.00390625" style="0" bestFit="1" customWidth="1"/>
    <col min="20" max="20" width="13.421875" style="0" bestFit="1" customWidth="1"/>
    <col min="22" max="22" width="13.421875" style="0" bestFit="1" customWidth="1"/>
    <col min="24" max="24" width="13.421875" style="0" bestFit="1" customWidth="1"/>
    <col min="25" max="25" width="10.421875" style="0" customWidth="1"/>
    <col min="26" max="26" width="13.421875" style="0" bestFit="1" customWidth="1"/>
  </cols>
  <sheetData>
    <row r="4" ht="12.75">
      <c r="A4" s="1" t="s">
        <v>1190</v>
      </c>
    </row>
    <row r="5" spans="2:3" ht="12.75">
      <c r="B5" s="155"/>
      <c r="C5" s="1"/>
    </row>
    <row r="6" spans="1:106" ht="13.5" thickBot="1">
      <c r="A6" s="174"/>
      <c r="B6" s="174"/>
      <c r="C6" s="1" t="s">
        <v>1191</v>
      </c>
      <c r="K6" s="1" t="s">
        <v>1192</v>
      </c>
      <c r="AB6" s="8"/>
      <c r="AC6" s="8"/>
      <c r="AD6" s="8"/>
      <c r="AE6" s="156"/>
      <c r="AF6" s="156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</row>
    <row r="7" spans="1:106" ht="12.75">
      <c r="A7" s="175"/>
      <c r="B7" s="62"/>
      <c r="C7" s="4" t="s">
        <v>21</v>
      </c>
      <c r="D7" s="5"/>
      <c r="E7" s="62" t="s">
        <v>1144</v>
      </c>
      <c r="F7" s="5"/>
      <c r="G7" s="62" t="s">
        <v>1124</v>
      </c>
      <c r="H7" s="5"/>
      <c r="I7" s="62" t="s">
        <v>1210</v>
      </c>
      <c r="J7" s="6"/>
      <c r="K7" s="4" t="s">
        <v>21</v>
      </c>
      <c r="L7" s="5"/>
      <c r="M7" s="62" t="s">
        <v>22</v>
      </c>
      <c r="N7" s="5"/>
      <c r="O7" s="62" t="s">
        <v>1144</v>
      </c>
      <c r="P7" s="5"/>
      <c r="Q7" s="62" t="s">
        <v>1124</v>
      </c>
      <c r="R7" s="5"/>
      <c r="S7" s="62" t="s">
        <v>1125</v>
      </c>
      <c r="T7" s="5"/>
      <c r="U7" s="62" t="s">
        <v>1210</v>
      </c>
      <c r="V7" s="5"/>
      <c r="W7" s="62" t="s">
        <v>23</v>
      </c>
      <c r="X7" s="5"/>
      <c r="Y7" s="62" t="s">
        <v>1137</v>
      </c>
      <c r="Z7" s="10"/>
      <c r="AB7" s="8"/>
      <c r="AC7" s="8"/>
      <c r="AD7" s="8"/>
      <c r="AE7" s="8"/>
      <c r="AF7" s="156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</row>
    <row r="8" spans="1:106" ht="12.75">
      <c r="A8" s="176" t="s">
        <v>1162</v>
      </c>
      <c r="B8" s="179" t="s">
        <v>1163</v>
      </c>
      <c r="C8" s="7" t="s">
        <v>18</v>
      </c>
      <c r="D8" s="8" t="s">
        <v>19</v>
      </c>
      <c r="E8" s="63" t="s">
        <v>18</v>
      </c>
      <c r="F8" s="8" t="s">
        <v>19</v>
      </c>
      <c r="G8" s="63" t="s">
        <v>18</v>
      </c>
      <c r="H8" s="8" t="s">
        <v>19</v>
      </c>
      <c r="I8" s="63" t="s">
        <v>18</v>
      </c>
      <c r="J8" s="9" t="s">
        <v>19</v>
      </c>
      <c r="K8" s="7" t="s">
        <v>18</v>
      </c>
      <c r="L8" s="8" t="s">
        <v>19</v>
      </c>
      <c r="M8" s="63" t="s">
        <v>18</v>
      </c>
      <c r="N8" s="8" t="s">
        <v>19</v>
      </c>
      <c r="O8" s="63" t="s">
        <v>18</v>
      </c>
      <c r="P8" s="8" t="s">
        <v>19</v>
      </c>
      <c r="Q8" s="63" t="s">
        <v>18</v>
      </c>
      <c r="R8" s="8" t="s">
        <v>19</v>
      </c>
      <c r="S8" s="63" t="s">
        <v>18</v>
      </c>
      <c r="T8" s="8" t="s">
        <v>19</v>
      </c>
      <c r="U8" s="63" t="s">
        <v>18</v>
      </c>
      <c r="V8" s="8" t="s">
        <v>19</v>
      </c>
      <c r="W8" s="63" t="s">
        <v>18</v>
      </c>
      <c r="X8" s="8" t="s">
        <v>19</v>
      </c>
      <c r="Y8" s="63" t="s">
        <v>18</v>
      </c>
      <c r="Z8" s="9" t="s">
        <v>19</v>
      </c>
      <c r="AB8" s="8"/>
      <c r="AC8" s="8"/>
      <c r="AD8" s="8"/>
      <c r="AE8" s="8"/>
      <c r="AF8" s="156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</row>
    <row r="9" spans="1:106" ht="12.75">
      <c r="A9" s="60">
        <v>137</v>
      </c>
      <c r="B9" s="180" t="s">
        <v>1164</v>
      </c>
      <c r="C9" s="50">
        <f>MDF!BW17+HB_FB!CX19</f>
        <v>1204.872800625</v>
      </c>
      <c r="D9" s="20">
        <f>MDF!BX17+HB_FB!CY19</f>
        <v>74.04980062500006</v>
      </c>
      <c r="E9" s="20">
        <f>MDF!BY17+HB_FB!CZ19</f>
        <v>4.6400464</v>
      </c>
      <c r="F9" s="20">
        <f>MDF!BZ17+HB_FB!DA19</f>
        <v>0.23200232000000018</v>
      </c>
      <c r="G9" s="20">
        <f>MDF!CA17+HB_FB!DB19</f>
        <v>64108.156576</v>
      </c>
      <c r="H9" s="20">
        <f>MDF!CB17+HB_FB!DC19</f>
        <v>6346.712576000006</v>
      </c>
      <c r="I9" s="20" t="s">
        <v>1186</v>
      </c>
      <c r="J9" s="51" t="s">
        <v>1186</v>
      </c>
      <c r="K9" s="50">
        <f>MDF!CF17+HB_FB!DG19</f>
        <v>954.44825775</v>
      </c>
      <c r="L9" s="20">
        <f>MDF!CG17+HB_FB!DH19</f>
        <v>58.65905775000005</v>
      </c>
      <c r="M9" s="20">
        <f>MDF!CH17+HB_FB!DI19</f>
        <v>21734.506751985</v>
      </c>
      <c r="N9" s="20">
        <f>MDF!CI17+HB_FB!DJ19</f>
        <v>1197.0286519850013</v>
      </c>
      <c r="O9" s="20">
        <f>MDF!CJ17+HB_FB!DK19</f>
        <v>0.15312</v>
      </c>
      <c r="P9" s="20">
        <f>MDF!CK17+HB_FB!DL19</f>
        <v>0.007656000000000006</v>
      </c>
      <c r="Q9" s="20">
        <f>MDF!CL17+HB_FB!DM19</f>
        <v>7591.755384</v>
      </c>
      <c r="R9" s="20">
        <f>MDF!CM17+HB_FB!DN19</f>
        <v>751.5843840000007</v>
      </c>
      <c r="S9" s="20">
        <f>MDF!CN17+HB_FB!DO19</f>
        <v>41.67876288375</v>
      </c>
      <c r="T9" s="20">
        <f>MDF!CO17+HB_FB!DP19</f>
        <v>3.562862883750003</v>
      </c>
      <c r="U9" s="20" t="s">
        <v>1186</v>
      </c>
      <c r="V9" s="20" t="s">
        <v>1186</v>
      </c>
      <c r="W9" s="20">
        <f>MDF!CR17+HB_FB!DS19</f>
        <v>46.5898471675</v>
      </c>
      <c r="X9" s="20">
        <f>MDF!CS17+HB_FB!DT19</f>
        <v>4.946882167500003</v>
      </c>
      <c r="Y9" s="20">
        <f>MDF!CT17+HB_FB!DU19</f>
        <v>0</v>
      </c>
      <c r="Z9" s="51">
        <f>MDF!CU17+HB_FB!DV19</f>
        <v>0</v>
      </c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</row>
    <row r="10" spans="1:106" ht="12.75">
      <c r="A10" s="60">
        <v>158</v>
      </c>
      <c r="B10" s="180" t="s">
        <v>1165</v>
      </c>
      <c r="C10" s="50">
        <f>MDF!BW23+SPW!CF54</f>
        <v>2089.6819508999997</v>
      </c>
      <c r="D10" s="20">
        <f>MDF!BX23+SPW!CG54</f>
        <v>462.41433015000007</v>
      </c>
      <c r="E10" s="20">
        <f>MDF!BY23+SPW!CH54</f>
        <v>289.73907918</v>
      </c>
      <c r="F10" s="20">
        <f>MDF!BZ23+SPW!CI54</f>
        <v>14.486953959000013</v>
      </c>
      <c r="G10" s="20">
        <f>MDF!CA23+SPW!CJ54</f>
        <v>209862.72939759996</v>
      </c>
      <c r="H10" s="20">
        <f>MDF!CB23+SPW!CK54</f>
        <v>16667.64455760001</v>
      </c>
      <c r="I10" s="20" t="s">
        <v>1186</v>
      </c>
      <c r="J10" s="51" t="s">
        <v>1186</v>
      </c>
      <c r="K10" s="50">
        <f>MDF!CF23+SPW!CP54</f>
        <v>1655.35589836</v>
      </c>
      <c r="L10" s="20">
        <f>MDF!CG23+SPW!CQ54</f>
        <v>366.30468506</v>
      </c>
      <c r="M10" s="20">
        <f>MDF!CH23+SPW!CR54</f>
        <v>54744.517439699994</v>
      </c>
      <c r="N10" s="20">
        <f>MDF!CI23+SPW!CS54</f>
        <v>4061.320612800002</v>
      </c>
      <c r="O10" s="20">
        <f>MDF!CJ23+SPW!CT54</f>
        <v>9.561294</v>
      </c>
      <c r="P10" s="20">
        <f>MDF!CK23+SPW!CU54</f>
        <v>0.4780647000000004</v>
      </c>
      <c r="Q10" s="20">
        <f>MDF!CL23+SPW!CV54</f>
        <v>24852.165323399993</v>
      </c>
      <c r="R10" s="20">
        <f>MDF!CM23+SPW!CW54</f>
        <v>1973.8000134000013</v>
      </c>
      <c r="S10" s="20">
        <f>MDF!CN23+SPW!CX54</f>
        <v>75.59078127750001</v>
      </c>
      <c r="T10" s="20">
        <f>MDF!CO23+SPW!CY54</f>
        <v>15.740369167500006</v>
      </c>
      <c r="U10" s="20" t="s">
        <v>1186</v>
      </c>
      <c r="V10" s="20" t="s">
        <v>1186</v>
      </c>
      <c r="W10" s="20">
        <f>MDF!CR23+SPW!DB54</f>
        <v>59.175045475</v>
      </c>
      <c r="X10" s="20">
        <f>MDF!CS23+SPW!DC54</f>
        <v>17.3909638175</v>
      </c>
      <c r="Y10" s="20">
        <f>MDF!CT23+SPW!DD54</f>
        <v>13.766480000000001</v>
      </c>
      <c r="Z10" s="51">
        <f>MDF!CU23+SPW!DE54</f>
        <v>13.766480000000001</v>
      </c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</row>
    <row r="11" spans="1:106" ht="12.75">
      <c r="A11" s="60">
        <v>16</v>
      </c>
      <c r="B11" s="180" t="s">
        <v>1166</v>
      </c>
      <c r="C11" s="50">
        <f>PB!CP40+SPW!CF73</f>
        <v>14078.737111350007</v>
      </c>
      <c r="D11" s="20">
        <f>PB!CQ40+SPW!CG73</f>
        <v>2483.7087516000033</v>
      </c>
      <c r="E11" s="20">
        <f>PB!CR40+SPW!CH73</f>
        <v>3688.880861167</v>
      </c>
      <c r="F11" s="20">
        <f>PB!CS40+SPW!CI73</f>
        <v>184.4440430583502</v>
      </c>
      <c r="G11" s="20">
        <f>PB!CT40+SPW!CJ73</f>
        <v>263246.4449424</v>
      </c>
      <c r="H11" s="20">
        <f>PB!CU40+SPW!CK73</f>
        <v>75885.4204544</v>
      </c>
      <c r="I11" s="20" t="s">
        <v>1186</v>
      </c>
      <c r="J11" s="51" t="s">
        <v>1186</v>
      </c>
      <c r="K11" s="50">
        <f>PB!CY40+SPW!CP73</f>
        <v>11152.568221540005</v>
      </c>
      <c r="L11" s="20">
        <f>PB!CZ40+SPW!CQ73</f>
        <v>1967.4869326400026</v>
      </c>
      <c r="M11" s="20">
        <f>PB!DA40+SPW!CR73</f>
        <v>899714.987969</v>
      </c>
      <c r="N11" s="20">
        <f>PB!DB40+SPW!CS73</f>
        <v>51981.27389845005</v>
      </c>
      <c r="O11" s="20">
        <f>PB!DC40+SPW!CT73</f>
        <v>121.7318511</v>
      </c>
      <c r="P11" s="20">
        <f>PB!DD40+SPW!CU73</f>
        <v>6.086592555000006</v>
      </c>
      <c r="Q11" s="20">
        <f>PB!DE40+SPW!CV73</f>
        <v>31173.921111599997</v>
      </c>
      <c r="R11" s="20">
        <f>PB!DF40+SPW!CW73</f>
        <v>8986.431369599999</v>
      </c>
      <c r="S11" s="20">
        <f>PB!DG40+SPW!CX73</f>
        <v>253.2833333550001</v>
      </c>
      <c r="T11" s="20">
        <f>PB!DH40+SPW!CY73</f>
        <v>169.69798743750002</v>
      </c>
      <c r="U11" s="20" t="s">
        <v>1186</v>
      </c>
      <c r="V11" s="20" t="s">
        <v>1186</v>
      </c>
      <c r="W11" s="20">
        <f>PB!DK40+SPW!DB73</f>
        <v>207.76464344999997</v>
      </c>
      <c r="X11" s="20">
        <f>PB!DL40+SPW!DC73</f>
        <v>93.24496645100001</v>
      </c>
      <c r="Y11" s="20">
        <f>PB!DM40+SPW!DD73</f>
        <v>0</v>
      </c>
      <c r="Z11" s="51">
        <f>PB!DN40+SPW!DE73</f>
        <v>0</v>
      </c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</row>
    <row r="12" spans="1:26" ht="12.75">
      <c r="A12" s="60">
        <v>190</v>
      </c>
      <c r="B12" s="180" t="s">
        <v>1167</v>
      </c>
      <c r="C12" s="50">
        <f>MDF!BW24+PB!CP32</f>
        <v>651.1055250000001</v>
      </c>
      <c r="D12" s="20">
        <f>MDF!BX24+PB!CQ32</f>
        <v>137.5100250000001</v>
      </c>
      <c r="E12" s="20">
        <f>MDF!BY24+PB!CR32</f>
        <v>139.7716931575</v>
      </c>
      <c r="F12" s="20">
        <f>MDF!BZ24+PB!CS32</f>
        <v>25.986464407500023</v>
      </c>
      <c r="G12" s="20">
        <f>MDF!CA24+PB!CT32</f>
        <v>88781.6306</v>
      </c>
      <c r="H12" s="20">
        <f>MDF!CB24+PB!CU32</f>
        <v>16783.790600000004</v>
      </c>
      <c r="I12" s="20" t="s">
        <v>1186</v>
      </c>
      <c r="J12" s="51" t="s">
        <v>1186</v>
      </c>
      <c r="K12" s="50">
        <f>MDF!CF24+PB!CY32</f>
        <v>515.7777100000001</v>
      </c>
      <c r="L12" s="20">
        <f>MDF!CG24+PB!CZ32</f>
        <v>108.92951000000006</v>
      </c>
      <c r="M12" s="20">
        <f>MDF!CH24+PB!DA32</f>
        <v>28665.7639275</v>
      </c>
      <c r="N12" s="20">
        <f>MDF!CI24+PB!DB32</f>
        <v>8469.425602500005</v>
      </c>
      <c r="O12" s="20">
        <f>MDF!CJ24+PB!DC32</f>
        <v>4.612419750000001</v>
      </c>
      <c r="P12" s="20">
        <f>MDF!CK24+PB!DD32</f>
        <v>0.8575447500000007</v>
      </c>
      <c r="Q12" s="20">
        <f>MDF!CL24+PB!DE32</f>
        <v>10513.614150000001</v>
      </c>
      <c r="R12" s="20">
        <f>MDF!CM24+PB!DF32</f>
        <v>1987.5541500000004</v>
      </c>
      <c r="S12" s="20">
        <f>MDF!CN24+PB!DG32</f>
        <v>74.62950558749999</v>
      </c>
      <c r="T12" s="20">
        <f>MDF!CO24+PB!DH32</f>
        <v>23.053768087500007</v>
      </c>
      <c r="U12" s="20" t="s">
        <v>1186</v>
      </c>
      <c r="V12" s="20" t="s">
        <v>1186</v>
      </c>
      <c r="W12" s="20">
        <f>MDF!CR24+PB!DK32</f>
        <v>47.19214045</v>
      </c>
      <c r="X12" s="20">
        <f>MDF!CS24+PB!DL32</f>
        <v>16.83090045</v>
      </c>
      <c r="Y12" s="20">
        <f>MDF!CT24+PB!DM32</f>
        <v>11.17116</v>
      </c>
      <c r="Z12" s="51">
        <f>MDF!CU24+PB!DN32</f>
        <v>11.17116</v>
      </c>
    </row>
    <row r="13" spans="1:26" ht="12.75">
      <c r="A13" s="60">
        <v>26</v>
      </c>
      <c r="B13" s="180" t="s">
        <v>1168</v>
      </c>
      <c r="C13" s="50">
        <f>PB!CP35+HB_FB!CX28+SPW!CF69</f>
        <v>8551.161517425</v>
      </c>
      <c r="D13" s="20">
        <f>PB!CQ35+HB_FB!CY28+SPW!CG69</f>
        <v>753.9940431750002</v>
      </c>
      <c r="E13" s="20">
        <f>PB!CR35+HB_FB!CZ28+SPW!CH69</f>
        <v>218.14721254121997</v>
      </c>
      <c r="F13" s="20">
        <f>PB!CS35+HB_FB!DA28+SPW!CI69</f>
        <v>20.852899708730007</v>
      </c>
      <c r="G13" s="20">
        <f>PB!CT35+HB_FB!DB28+SPW!CJ69</f>
        <v>220759.1135432</v>
      </c>
      <c r="H13" s="20">
        <f>PB!CU35+HB_FB!DC28+SPW!CK69</f>
        <v>21646.14225120001</v>
      </c>
      <c r="I13" s="20" t="s">
        <v>1186</v>
      </c>
      <c r="J13" s="51" t="s">
        <v>1186</v>
      </c>
      <c r="K13" s="50">
        <f>PB!CY35+HB_FB!DG28+SPW!CP69</f>
        <v>6773.86128047</v>
      </c>
      <c r="L13" s="20">
        <f>PB!CZ35+HB_FB!DH28+SPW!CQ69</f>
        <v>597.2815557700001</v>
      </c>
      <c r="M13" s="20">
        <f>PB!DA35+HB_FB!DI28+SPW!CR69</f>
        <v>736639.5481400001</v>
      </c>
      <c r="N13" s="20">
        <f>PB!DB35+HB_FB!DJ28+SPW!CS69</f>
        <v>185260.1180372</v>
      </c>
      <c r="O13" s="20">
        <f>PB!DC35+HB_FB!DK28+SPW!CT69</f>
        <v>7.198786026</v>
      </c>
      <c r="P13" s="20">
        <f>PB!DD35+HB_FB!DL28+SPW!CU69</f>
        <v>0.6881388090000004</v>
      </c>
      <c r="Q13" s="20">
        <f>PB!DE35+HB_FB!DM28+SPW!CV69</f>
        <v>26142.5266038</v>
      </c>
      <c r="R13" s="20">
        <f>PB!DF35+HB_FB!DN28+SPW!CW69</f>
        <v>2563.358950800001</v>
      </c>
      <c r="S13" s="20">
        <f>PB!DG35+HB_FB!DO28+SPW!CX69</f>
        <v>170.08327239525002</v>
      </c>
      <c r="T13" s="20">
        <f>PB!DH35+HB_FB!DP28+SPW!CY69</f>
        <v>32.35385486925001</v>
      </c>
      <c r="U13" s="20" t="s">
        <v>1186</v>
      </c>
      <c r="V13" s="20" t="s">
        <v>1186</v>
      </c>
      <c r="W13" s="20">
        <f>PB!DK35+HB_FB!DS28+SPW!DB69</f>
        <v>164.94262939700002</v>
      </c>
      <c r="X13" s="20">
        <f>PB!DL35+HB_FB!DT28+SPW!DC69</f>
        <v>34.48390190700001</v>
      </c>
      <c r="Y13" s="20">
        <f>PB!DM35+HB_FB!DU28+SPW!DD69</f>
        <v>0</v>
      </c>
      <c r="Z13" s="51">
        <f>PB!DN35+HB_FB!DV28+SPW!DE69</f>
        <v>0</v>
      </c>
    </row>
    <row r="14" spans="1:26" ht="12.75">
      <c r="A14" s="60">
        <v>80</v>
      </c>
      <c r="B14" s="180" t="s">
        <v>1169</v>
      </c>
      <c r="C14" s="50">
        <f>PB!CP20+MDF!BW20</f>
        <v>144.0422835</v>
      </c>
      <c r="D14" s="20">
        <f>PB!CQ20+MDF!BX20</f>
        <v>81.1710135</v>
      </c>
      <c r="E14" s="20">
        <f>PB!CR20+MDF!BY20</f>
        <v>68.577913045</v>
      </c>
      <c r="F14" s="20">
        <f>PB!CS20+MDF!BZ20</f>
        <v>8.568922052000001</v>
      </c>
      <c r="G14" s="20">
        <f>PB!CT20+MDF!CA20</f>
        <v>14191.648871999998</v>
      </c>
      <c r="H14" s="20">
        <f>PB!CU20+MDF!CB20</f>
        <v>6423.853032000001</v>
      </c>
      <c r="I14" s="20" t="s">
        <v>1186</v>
      </c>
      <c r="J14" s="51" t="s">
        <v>1186</v>
      </c>
      <c r="K14" s="50">
        <f>PB!CY20+MDF!CF20</f>
        <v>114.1040834</v>
      </c>
      <c r="L14" s="20">
        <f>PB!CZ20+MDF!CG20</f>
        <v>64.3001754</v>
      </c>
      <c r="M14" s="20">
        <f>PB!DA20+MDF!CH20</f>
        <v>17094.8582196</v>
      </c>
      <c r="N14" s="20">
        <f>PB!DB20+MDF!CI20</f>
        <v>8383.8756561</v>
      </c>
      <c r="O14" s="20">
        <f>PB!DC20+MDF!CJ20</f>
        <v>2.2630485</v>
      </c>
      <c r="P14" s="20">
        <f>PB!DD20+MDF!CK20</f>
        <v>0.28277160000000007</v>
      </c>
      <c r="Q14" s="20">
        <f>PB!DE20+MDF!CL20</f>
        <v>1680.5899979999997</v>
      </c>
      <c r="R14" s="20">
        <f>PB!DF20+MDF!CM20</f>
        <v>760.7194380000001</v>
      </c>
      <c r="S14" s="20">
        <f>PB!DG20+MDF!CN20</f>
        <v>13.0493086425</v>
      </c>
      <c r="T14" s="20">
        <f>PB!DH20+MDF!CO20</f>
        <v>7.3959374925</v>
      </c>
      <c r="U14" s="20" t="s">
        <v>1186</v>
      </c>
      <c r="V14" s="20" t="s">
        <v>1186</v>
      </c>
      <c r="W14" s="20">
        <f>PB!DK20+MDF!CR20</f>
        <v>11.476982334999999</v>
      </c>
      <c r="X14" s="20">
        <f>PB!DL20+MDF!CS20</f>
        <v>8.957984944999998</v>
      </c>
      <c r="Y14" s="20">
        <f>PB!DM20+MDF!CT20</f>
        <v>0</v>
      </c>
      <c r="Z14" s="51">
        <f>PB!DN20+MDF!CU20</f>
        <v>0</v>
      </c>
    </row>
    <row r="15" spans="1:26" ht="12.75">
      <c r="A15" s="60" t="s">
        <v>1170</v>
      </c>
      <c r="B15" s="180" t="s">
        <v>1171</v>
      </c>
      <c r="C15" s="50">
        <f>SPW!CF45+MDF!BW22</f>
        <v>1276.1667013725003</v>
      </c>
      <c r="D15" s="20">
        <f>SPW!CG45+MDF!BX22</f>
        <v>691.3751190074997</v>
      </c>
      <c r="E15" s="20">
        <f>SPW!CH45+MDF!BY22</f>
        <v>76.16440872738</v>
      </c>
      <c r="F15" s="20">
        <f>SPW!CI45+MDF!BZ22</f>
        <v>3.8082204363690035</v>
      </c>
      <c r="G15" s="20">
        <f>SPW!CJ45+MDF!CA22</f>
        <v>12077.388276640006</v>
      </c>
      <c r="H15" s="20">
        <f>SPW!CK45+MDF!CB22</f>
        <v>9206.715872320006</v>
      </c>
      <c r="I15" s="20" t="s">
        <v>1186</v>
      </c>
      <c r="J15" s="51" t="s">
        <v>1186</v>
      </c>
      <c r="K15" s="50">
        <f>SPW!CP45+MDF!CF22</f>
        <v>1010.9242104990003</v>
      </c>
      <c r="L15" s="20">
        <f>SPW!CQ45+MDF!CG22</f>
        <v>547.6775452529998</v>
      </c>
      <c r="M15" s="20">
        <f>SPW!CR45+MDF!CH22</f>
        <v>17007.899713659997</v>
      </c>
      <c r="N15" s="20">
        <f>SPW!CS45+MDF!CI22</f>
        <v>1065.010768183001</v>
      </c>
      <c r="O15" s="20">
        <f>SPW!CT45+MDF!CJ22</f>
        <v>2.513400354</v>
      </c>
      <c r="P15" s="20">
        <f>SPW!CU45+MDF!CK22</f>
        <v>0.1256700177000001</v>
      </c>
      <c r="Q15" s="20">
        <f>SPW!CV45+MDF!CL22</f>
        <v>1430.2170327600006</v>
      </c>
      <c r="R15" s="20">
        <f>SPW!CW45+MDF!CM22</f>
        <v>1090.2689848800007</v>
      </c>
      <c r="S15" s="20">
        <f>SPW!CX45+MDF!CN22</f>
        <v>18.999832300200005</v>
      </c>
      <c r="T15" s="20">
        <f>SPW!CY45+MDF!CO22</f>
        <v>16.632336966750003</v>
      </c>
      <c r="U15" s="20" t="s">
        <v>1186</v>
      </c>
      <c r="V15" s="20" t="s">
        <v>1186</v>
      </c>
      <c r="W15" s="20">
        <f>SPW!DB45+MDF!CR22</f>
        <v>21.769475882700004</v>
      </c>
      <c r="X15" s="20">
        <f>SPW!DC45+MDF!CS22</f>
        <v>17.595669294840004</v>
      </c>
      <c r="Y15" s="20">
        <f>SPW!DD45+MDF!CT22</f>
        <v>7.8988000000000005</v>
      </c>
      <c r="Z15" s="51">
        <f>SPW!DE45+MDF!CU22</f>
        <v>7.8988000000000005</v>
      </c>
    </row>
    <row r="16" spans="1:26" ht="12.75">
      <c r="A16" s="60" t="s">
        <v>1172</v>
      </c>
      <c r="B16" s="180" t="s">
        <v>1173</v>
      </c>
      <c r="C16" s="50">
        <f>PB!CP46+HB_FB!CX15+HB_FB!CX32</f>
        <v>9855.813201750001</v>
      </c>
      <c r="D16" s="20">
        <f>PB!CQ46+HB_FB!CY15+HB_FB!CY32</f>
        <v>2638.4008117500007</v>
      </c>
      <c r="E16" s="20">
        <f>PB!CR46+HB_FB!CZ15+HB_FB!CZ32</f>
        <v>33.941588139760015</v>
      </c>
      <c r="F16" s="20">
        <f>PB!CS46+HB_FB!DA15+HB_FB!DA32</f>
        <v>33.941588139760015</v>
      </c>
      <c r="G16" s="20">
        <f>PB!CT46+HB_FB!DB15+HB_FB!DB32</f>
        <v>34192.6531484</v>
      </c>
      <c r="H16" s="20">
        <f>PB!CU46+HB_FB!DC15+HB_FB!DC32</f>
        <v>20233.145440400003</v>
      </c>
      <c r="I16" s="20" t="s">
        <v>1186</v>
      </c>
      <c r="J16" s="51" t="s">
        <v>1186</v>
      </c>
      <c r="K16" s="50">
        <f>PB!CY46+HB_FB!DG15+HB_FB!DG32</f>
        <v>7807.3500657</v>
      </c>
      <c r="L16" s="20">
        <f>PB!CZ46+HB_FB!DH15+HB_FB!DH32</f>
        <v>2090.0273097000004</v>
      </c>
      <c r="M16" s="20">
        <f>PB!DA46+HB_FB!DI15+HB_FB!DI32</f>
        <v>773107.6503173751</v>
      </c>
      <c r="N16" s="20">
        <f>PB!DB46+HB_FB!DJ15+HB_FB!DJ32</f>
        <v>205331.79079737503</v>
      </c>
      <c r="O16" s="20">
        <f>PB!DC46+HB_FB!DK15+HB_FB!DK32</f>
        <v>1.1200612080000005</v>
      </c>
      <c r="P16" s="20">
        <f>PB!DD46+HB_FB!DL15+HB_FB!DL32</f>
        <v>1.1200612080000005</v>
      </c>
      <c r="Q16" s="20">
        <f>PB!DE46+HB_FB!DM15+HB_FB!DM32</f>
        <v>4049.1299781</v>
      </c>
      <c r="R16" s="20">
        <f>PB!DF46+HB_FB!DN15+HB_FB!DN32</f>
        <v>2396.0303811000003</v>
      </c>
      <c r="S16" s="20">
        <f>PB!DG46+HB_FB!DO15+HB_FB!DO32</f>
        <v>56.176350536249984</v>
      </c>
      <c r="T16" s="20">
        <f>PB!DH46+HB_FB!DP15+HB_FB!DP32</f>
        <v>35.3602590795</v>
      </c>
      <c r="U16" s="20" t="s">
        <v>1186</v>
      </c>
      <c r="V16" s="20" t="s">
        <v>1186</v>
      </c>
      <c r="W16" s="20">
        <f>PB!DK46+HB_FB!DS15+HB_FB!DS32</f>
        <v>39.345645066</v>
      </c>
      <c r="X16" s="20">
        <f>PB!DL46+HB_FB!DT15+HB_FB!DT32</f>
        <v>22.622043171</v>
      </c>
      <c r="Y16" s="20">
        <f>PB!DM46+HB_FB!DU15+HB_FB!DU32</f>
        <v>14.89488</v>
      </c>
      <c r="Z16" s="51">
        <f>PB!DN46+HB_FB!DV15+HB_FB!DV32</f>
        <v>14.89488</v>
      </c>
    </row>
    <row r="17" spans="1:26" ht="12.75">
      <c r="A17" s="60" t="s">
        <v>1174</v>
      </c>
      <c r="B17" s="180" t="s">
        <v>1175</v>
      </c>
      <c r="C17" s="50">
        <f>OSB!CH42+PB!CP47</f>
        <v>1480.4606400000002</v>
      </c>
      <c r="D17" s="20">
        <f>OSB!CI42+PB!CQ47</f>
        <v>350.81064000000026</v>
      </c>
      <c r="E17" s="20">
        <f>OSB!CJ42+PB!CR47</f>
        <v>474.03883125000004</v>
      </c>
      <c r="F17" s="20">
        <f>OSB!CK42+PB!CS47</f>
        <v>70.71661625000007</v>
      </c>
      <c r="G17" s="20">
        <f>OSB!CL42+PB!CT47</f>
        <v>37687.439968000006</v>
      </c>
      <c r="H17" s="20">
        <f>OSB!CM42+PB!CU47</f>
        <v>12706.239968000002</v>
      </c>
      <c r="I17" s="20" t="s">
        <v>1186</v>
      </c>
      <c r="J17" s="51" t="s">
        <v>1186</v>
      </c>
      <c r="K17" s="50">
        <f>OSB!CQ42+PB!CY47</f>
        <v>1172.7570560000004</v>
      </c>
      <c r="L17" s="20">
        <f>OSB!CR42+PB!CZ47</f>
        <v>277.89705600000025</v>
      </c>
      <c r="M17" s="20">
        <f>OSB!CS42+PB!DA47</f>
        <v>153583.354</v>
      </c>
      <c r="N17" s="20">
        <f>OSB!CT42+PB!DB47</f>
        <v>59446.049</v>
      </c>
      <c r="O17" s="20">
        <f>OSB!CU42+PB!DC47</f>
        <v>15.643125000000003</v>
      </c>
      <c r="P17" s="20">
        <f>OSB!CV42+PB!DD47</f>
        <v>2.3336250000000023</v>
      </c>
      <c r="Q17" s="20">
        <f>OSB!CW42+PB!DE47</f>
        <v>4462.986312000001</v>
      </c>
      <c r="R17" s="20">
        <f>OSB!CX42+PB!DF47</f>
        <v>1504.6863120000003</v>
      </c>
      <c r="S17" s="20">
        <f>OSB!CY42+PB!DG47</f>
        <v>37.023380100000004</v>
      </c>
      <c r="T17" s="20">
        <f>OSB!CZ42+PB!DH47</f>
        <v>24.749855100000005</v>
      </c>
      <c r="U17" s="20" t="s">
        <v>1186</v>
      </c>
      <c r="V17" s="20" t="s">
        <v>1186</v>
      </c>
      <c r="W17" s="20">
        <f>OSB!DC42+PB!DK47</f>
        <v>26.443162200000003</v>
      </c>
      <c r="X17" s="20">
        <f>OSB!DD42+PB!DL47</f>
        <v>13.475662200000002</v>
      </c>
      <c r="Y17" s="20">
        <f>OSB!DE42+PB!DM47</f>
        <v>22.003800000000002</v>
      </c>
      <c r="Z17" s="51">
        <f>OSB!DF42+PB!DN47</f>
        <v>22.003800000000002</v>
      </c>
    </row>
    <row r="18" spans="1:26" ht="12.75">
      <c r="A18" s="177" t="s">
        <v>1193</v>
      </c>
      <c r="B18" s="181" t="s">
        <v>1176</v>
      </c>
      <c r="C18" s="50"/>
      <c r="D18" s="20"/>
      <c r="E18" s="20"/>
      <c r="F18" s="20"/>
      <c r="G18" s="20"/>
      <c r="H18" s="20"/>
      <c r="I18" s="20"/>
      <c r="J18" s="51"/>
      <c r="K18" s="5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51"/>
    </row>
    <row r="19" spans="1:26" ht="12.75">
      <c r="A19" s="177" t="s">
        <v>1194</v>
      </c>
      <c r="B19" s="181" t="s">
        <v>1177</v>
      </c>
      <c r="C19" s="50"/>
      <c r="D19" s="20"/>
      <c r="E19" s="20"/>
      <c r="F19" s="20"/>
      <c r="G19" s="20"/>
      <c r="H19" s="20"/>
      <c r="I19" s="20"/>
      <c r="J19" s="51"/>
      <c r="K19" s="5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51"/>
    </row>
    <row r="20" spans="1:26" ht="12.75">
      <c r="A20" s="177" t="s">
        <v>1195</v>
      </c>
      <c r="B20" s="181" t="s">
        <v>1178</v>
      </c>
      <c r="C20" s="50"/>
      <c r="D20" s="20"/>
      <c r="E20" s="20"/>
      <c r="F20" s="20"/>
      <c r="G20" s="20"/>
      <c r="H20" s="20"/>
      <c r="I20" s="20"/>
      <c r="J20" s="51"/>
      <c r="K20" s="5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51"/>
    </row>
    <row r="21" spans="1:26" ht="12.75">
      <c r="A21" s="60" t="s">
        <v>1179</v>
      </c>
      <c r="B21" s="180" t="s">
        <v>1180</v>
      </c>
      <c r="C21" s="50">
        <f>SPW!CF57+OSB!CH34</f>
        <v>5880.2935179</v>
      </c>
      <c r="D21" s="20">
        <f>SPW!CG57+OSB!CI34</f>
        <v>1487.1371762250003</v>
      </c>
      <c r="E21" s="20">
        <f>SPW!CH57+OSB!CJ34</f>
        <v>415.4721901349001</v>
      </c>
      <c r="F21" s="20">
        <f>SPW!CI57+OSB!CK34</f>
        <v>25.306571199545026</v>
      </c>
      <c r="G21" s="20">
        <f>SPW!CJ57+OSB!CL34</f>
        <v>20160.5193616</v>
      </c>
      <c r="H21" s="20">
        <f>SPW!CK57+OSB!CM34</f>
        <v>4772.888730000001</v>
      </c>
      <c r="I21" s="20" t="s">
        <v>1186</v>
      </c>
      <c r="J21" s="51" t="s">
        <v>1186</v>
      </c>
      <c r="K21" s="50">
        <f>SPW!CP57+OSB!CQ34</f>
        <v>4658.114865159999</v>
      </c>
      <c r="L21" s="20">
        <f>SPW!CQ57+OSB!CR34</f>
        <v>1178.0459199900004</v>
      </c>
      <c r="M21" s="20">
        <f>SPW!CR57+OSB!CS34</f>
        <v>631953.1049224001</v>
      </c>
      <c r="N21" s="20">
        <f>SPW!CS57+OSB!CT34</f>
        <v>32596.44341572003</v>
      </c>
      <c r="O21" s="20">
        <f>SPW!CT57+OSB!CU34</f>
        <v>13.710445170000002</v>
      </c>
      <c r="P21" s="20">
        <f>SPW!CU57+OSB!CV34</f>
        <v>0.8351084985000008</v>
      </c>
      <c r="Q21" s="20">
        <f>SPW!CV57+OSB!CW34</f>
        <v>2387.4299244</v>
      </c>
      <c r="R21" s="20">
        <f>SPW!CW57+OSB!CX34</f>
        <v>565.2105075000001</v>
      </c>
      <c r="S21" s="20">
        <f>SPW!CX57+OSB!CY34</f>
        <v>48.60994788000001</v>
      </c>
      <c r="T21" s="20">
        <f>SPW!CY57+OSB!CZ34</f>
        <v>25.603885584000004</v>
      </c>
      <c r="U21" s="20" t="s">
        <v>1186</v>
      </c>
      <c r="V21" s="20" t="s">
        <v>1186</v>
      </c>
      <c r="W21" s="20">
        <f>SPW!DB57+OSB!DC34</f>
        <v>85.74578912899999</v>
      </c>
      <c r="X21" s="20">
        <f>SPW!DC57+OSB!DD34</f>
        <v>22.379106290450004</v>
      </c>
      <c r="Y21" s="20">
        <f>SPW!DD57+OSB!DE34</f>
        <v>13.20228</v>
      </c>
      <c r="Z21" s="51">
        <f>SPW!DE57+OSB!DF34</f>
        <v>13.20228</v>
      </c>
    </row>
    <row r="22" spans="1:26" ht="12.75">
      <c r="A22" s="177" t="s">
        <v>1196</v>
      </c>
      <c r="B22" s="181" t="s">
        <v>1181</v>
      </c>
      <c r="C22" s="50"/>
      <c r="D22" s="20"/>
      <c r="E22" s="20"/>
      <c r="F22" s="20"/>
      <c r="G22" s="20"/>
      <c r="H22" s="20"/>
      <c r="I22" s="20"/>
      <c r="J22" s="51"/>
      <c r="K22" s="5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51"/>
    </row>
    <row r="23" spans="1:26" ht="13.5" thickBot="1">
      <c r="A23" s="178" t="s">
        <v>1197</v>
      </c>
      <c r="B23" s="182" t="s">
        <v>1181</v>
      </c>
      <c r="C23" s="52"/>
      <c r="D23" s="57"/>
      <c r="E23" s="57"/>
      <c r="F23" s="57"/>
      <c r="G23" s="57"/>
      <c r="H23" s="57"/>
      <c r="I23" s="57"/>
      <c r="J23" s="53"/>
      <c r="K23" s="52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3"/>
    </row>
    <row r="25" ht="12.75">
      <c r="A25" s="173" t="s">
        <v>1198</v>
      </c>
    </row>
    <row r="26" ht="12.75">
      <c r="A26" t="s">
        <v>1201</v>
      </c>
    </row>
    <row r="27" ht="12.75">
      <c r="A27" t="s">
        <v>1202</v>
      </c>
    </row>
  </sheetData>
  <printOptions/>
  <pageMargins left="0.5" right="0.5" top="1" bottom="1" header="0.5" footer="0.5"/>
  <pageSetup horizontalDpi="600" verticalDpi="600" orientation="landscape" scale="58" r:id="rId1"/>
  <headerFooter alignWithMargins="0">
    <oddFooter>&amp;L&amp;A&amp;C&amp;P of &amp;N&amp;R&amp;F, &amp;D</oddFooter>
  </headerFooter>
  <colBreaks count="1" manualBreakCount="1">
    <brk id="10" min="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8:DE102"/>
  <sheetViews>
    <sheetView view="pageBreakPreview" zoomScale="60" zoomScaleNormal="75" workbookViewId="0" topLeftCell="A1">
      <selection activeCell="E26" sqref="E26"/>
    </sheetView>
  </sheetViews>
  <sheetFormatPr defaultColWidth="9.140625" defaultRowHeight="12.75"/>
  <cols>
    <col min="2" max="2" width="12.7109375" style="0" customWidth="1"/>
    <col min="3" max="4" width="5.8515625" style="0" customWidth="1"/>
    <col min="5" max="5" width="9.421875" style="0" customWidth="1"/>
    <col min="6" max="6" width="8.7109375" style="0" customWidth="1"/>
    <col min="7" max="7" width="10.7109375" style="0" customWidth="1"/>
    <col min="9" max="9" width="16.00390625" style="0" customWidth="1"/>
    <col min="10" max="10" width="10.28125" style="0" customWidth="1"/>
    <col min="11" max="11" width="12.00390625" style="0" customWidth="1"/>
    <col min="12" max="12" width="12.140625" style="0" customWidth="1"/>
    <col min="13" max="13" width="16.28125" style="0" bestFit="1" customWidth="1"/>
    <col min="14" max="14" width="10.00390625" style="0" customWidth="1"/>
    <col min="15" max="15" width="12.00390625" style="0" customWidth="1"/>
    <col min="16" max="16" width="12.140625" style="0" customWidth="1"/>
    <col min="17" max="17" width="15.7109375" style="0" customWidth="1"/>
    <col min="18" max="18" width="11.28125" style="0" customWidth="1"/>
    <col min="19" max="19" width="14.7109375" style="0" customWidth="1"/>
    <col min="20" max="20" width="12.140625" style="0" customWidth="1"/>
    <col min="21" max="21" width="15.140625" style="0" customWidth="1"/>
    <col min="22" max="22" width="10.28125" style="0" customWidth="1"/>
    <col min="23" max="23" width="14.57421875" style="0" customWidth="1"/>
    <col min="24" max="24" width="12.140625" style="0" customWidth="1"/>
    <col min="25" max="25" width="14.57421875" style="0" customWidth="1"/>
    <col min="26" max="26" width="10.57421875" style="0" customWidth="1"/>
    <col min="27" max="27" width="14.140625" style="0" customWidth="1"/>
    <col min="28" max="28" width="12.140625" style="0" customWidth="1"/>
    <col min="29" max="29" width="14.421875" style="0" customWidth="1"/>
    <col min="30" max="30" width="10.421875" style="0" customWidth="1"/>
    <col min="31" max="31" width="12.00390625" style="0" customWidth="1"/>
    <col min="32" max="32" width="12.421875" style="0" customWidth="1"/>
    <col min="33" max="33" width="14.421875" style="0" customWidth="1"/>
    <col min="34" max="34" width="10.57421875" style="0" customWidth="1"/>
    <col min="35" max="35" width="12.00390625" style="0" customWidth="1"/>
    <col min="36" max="36" width="13.57421875" style="0" customWidth="1"/>
    <col min="37" max="37" width="15.140625" style="0" customWidth="1"/>
    <col min="38" max="38" width="11.28125" style="0" customWidth="1"/>
    <col min="39" max="39" width="12.00390625" style="0" customWidth="1"/>
    <col min="40" max="40" width="13.28125" style="0" customWidth="1"/>
    <col min="41" max="41" width="12.28125" style="0" customWidth="1"/>
    <col min="42" max="42" width="10.140625" style="0" bestFit="1" customWidth="1"/>
    <col min="43" max="43" width="12.00390625" style="0" bestFit="1" customWidth="1"/>
    <col min="44" max="44" width="11.57421875" style="0" bestFit="1" customWidth="1"/>
    <col min="45" max="45" width="12.57421875" style="0" bestFit="1" customWidth="1"/>
    <col min="46" max="46" width="24.7109375" style="0" bestFit="1" customWidth="1"/>
    <col min="49" max="49" width="14.00390625" style="0" bestFit="1" customWidth="1"/>
    <col min="50" max="50" width="10.8515625" style="0" bestFit="1" customWidth="1"/>
    <col min="51" max="51" width="8.7109375" style="0" bestFit="1" customWidth="1"/>
    <col min="52" max="52" width="11.28125" style="0" bestFit="1" customWidth="1"/>
    <col min="53" max="53" width="9.140625" style="0" hidden="1" customWidth="1"/>
    <col min="54" max="54" width="16.28125" style="0" bestFit="1" customWidth="1"/>
    <col min="55" max="55" width="11.140625" style="0" bestFit="1" customWidth="1"/>
    <col min="56" max="56" width="15.140625" style="0" bestFit="1" customWidth="1"/>
    <col min="57" max="57" width="13.00390625" style="0" bestFit="1" customWidth="1"/>
    <col min="58" max="58" width="16.28125" style="0" bestFit="1" customWidth="1"/>
    <col min="59" max="59" width="11.140625" style="0" bestFit="1" customWidth="1"/>
    <col min="60" max="60" width="15.140625" style="0" bestFit="1" customWidth="1"/>
    <col min="61" max="61" width="13.00390625" style="0" bestFit="1" customWidth="1"/>
    <col min="62" max="62" width="16.28125" style="0" bestFit="1" customWidth="1"/>
    <col min="63" max="63" width="11.140625" style="0" bestFit="1" customWidth="1"/>
    <col min="64" max="64" width="15.140625" style="0" bestFit="1" customWidth="1"/>
    <col min="65" max="65" width="13.00390625" style="0" bestFit="1" customWidth="1"/>
    <col min="66" max="66" width="16.28125" style="0" bestFit="1" customWidth="1"/>
    <col min="67" max="67" width="11.140625" style="0" bestFit="1" customWidth="1"/>
    <col min="68" max="68" width="15.140625" style="0" bestFit="1" customWidth="1"/>
    <col min="69" max="69" width="13.00390625" style="0" bestFit="1" customWidth="1"/>
    <col min="70" max="70" width="16.28125" style="0" bestFit="1" customWidth="1"/>
    <col min="71" max="71" width="11.140625" style="0" bestFit="1" customWidth="1"/>
    <col min="72" max="72" width="15.140625" style="0" bestFit="1" customWidth="1"/>
    <col min="73" max="73" width="13.00390625" style="0" bestFit="1" customWidth="1"/>
    <col min="74" max="74" width="16.28125" style="0" bestFit="1" customWidth="1"/>
    <col min="75" max="75" width="11.140625" style="0" bestFit="1" customWidth="1"/>
    <col min="76" max="76" width="15.140625" style="0" bestFit="1" customWidth="1"/>
    <col min="77" max="77" width="13.00390625" style="0" bestFit="1" customWidth="1"/>
    <col min="78" max="78" width="16.28125" style="0" bestFit="1" customWidth="1"/>
    <col min="79" max="79" width="11.140625" style="0" bestFit="1" customWidth="1"/>
    <col min="80" max="80" width="15.140625" style="0" bestFit="1" customWidth="1"/>
    <col min="81" max="81" width="13.00390625" style="0" bestFit="1" customWidth="1"/>
    <col min="82" max="82" width="9.140625" style="0" hidden="1" customWidth="1"/>
    <col min="83" max="83" width="30.28125" style="0" customWidth="1"/>
    <col min="84" max="84" width="12.28125" style="0" customWidth="1"/>
    <col min="85" max="85" width="15.140625" style="0" bestFit="1" customWidth="1"/>
    <col min="86" max="86" width="10.7109375" style="0" customWidth="1"/>
    <col min="87" max="87" width="15.140625" style="0" bestFit="1" customWidth="1"/>
    <col min="88" max="88" width="12.00390625" style="0" customWidth="1"/>
    <col min="89" max="89" width="15.140625" style="0" bestFit="1" customWidth="1"/>
    <col min="90" max="90" width="10.7109375" style="0" customWidth="1"/>
    <col min="91" max="91" width="14.57421875" style="0" customWidth="1"/>
    <col min="92" max="92" width="3.28125" style="0" hidden="1" customWidth="1"/>
    <col min="93" max="93" width="38.00390625" style="0" customWidth="1"/>
    <col min="95" max="95" width="12.00390625" style="0" bestFit="1" customWidth="1"/>
    <col min="97" max="97" width="11.7109375" style="0" bestFit="1" customWidth="1"/>
    <col min="99" max="99" width="11.7109375" style="0" bestFit="1" customWidth="1"/>
    <col min="101" max="101" width="11.7109375" style="0" bestFit="1" customWidth="1"/>
    <col min="103" max="103" width="11.7109375" style="0" bestFit="1" customWidth="1"/>
    <col min="105" max="105" width="11.7109375" style="0" bestFit="1" customWidth="1"/>
    <col min="107" max="107" width="11.7109375" style="0" bestFit="1" customWidth="1"/>
    <col min="109" max="109" width="14.57421875" style="0" customWidth="1"/>
  </cols>
  <sheetData>
    <row r="8" spans="84:102" ht="12.75">
      <c r="CF8" s="1" t="s">
        <v>1182</v>
      </c>
      <c r="CP8" s="1" t="s">
        <v>1187</v>
      </c>
      <c r="CX8" s="1" t="s">
        <v>1199</v>
      </c>
    </row>
    <row r="9" spans="1:94" ht="13.5" thickBot="1">
      <c r="A9" s="1" t="s">
        <v>1207</v>
      </c>
      <c r="CF9" s="1" t="s">
        <v>1183</v>
      </c>
      <c r="CP9" s="1" t="s">
        <v>1188</v>
      </c>
    </row>
    <row r="10" spans="1:109" ht="12.75">
      <c r="A10" s="4"/>
      <c r="B10" s="62"/>
      <c r="C10" s="62"/>
      <c r="D10" s="62"/>
      <c r="E10" s="62"/>
      <c r="F10" s="62"/>
      <c r="G10" s="62"/>
      <c r="H10" s="65"/>
      <c r="I10" s="4" t="s">
        <v>1200</v>
      </c>
      <c r="J10" s="5"/>
      <c r="K10" s="5"/>
      <c r="L10" s="6"/>
      <c r="M10" s="4" t="s">
        <v>17</v>
      </c>
      <c r="N10" s="5"/>
      <c r="O10" s="5"/>
      <c r="P10" s="6"/>
      <c r="Q10" s="4" t="s">
        <v>21</v>
      </c>
      <c r="R10" s="5"/>
      <c r="S10" s="5"/>
      <c r="T10" s="6"/>
      <c r="U10" s="4" t="s">
        <v>22</v>
      </c>
      <c r="V10" s="5"/>
      <c r="W10" s="5"/>
      <c r="X10" s="6"/>
      <c r="Y10" s="4" t="s">
        <v>1124</v>
      </c>
      <c r="Z10" s="5"/>
      <c r="AA10" s="5"/>
      <c r="AB10" s="6"/>
      <c r="AC10" s="4" t="s">
        <v>1125</v>
      </c>
      <c r="AD10" s="5"/>
      <c r="AE10" s="5"/>
      <c r="AF10" s="6"/>
      <c r="AG10" s="4" t="s">
        <v>23</v>
      </c>
      <c r="AH10" s="5"/>
      <c r="AI10" s="5"/>
      <c r="AJ10" s="6"/>
      <c r="AK10" s="4" t="s">
        <v>24</v>
      </c>
      <c r="AL10" s="5"/>
      <c r="AM10" s="5"/>
      <c r="AN10" s="10"/>
      <c r="AO10" s="4" t="s">
        <v>1141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10"/>
      <c r="BB10" s="4" t="s">
        <v>1144</v>
      </c>
      <c r="BC10" s="5"/>
      <c r="BD10" s="5"/>
      <c r="BE10" s="6"/>
      <c r="BF10" s="4" t="s">
        <v>1145</v>
      </c>
      <c r="BG10" s="5"/>
      <c r="BH10" s="5"/>
      <c r="BI10" s="6"/>
      <c r="BJ10" s="4" t="s">
        <v>1146</v>
      </c>
      <c r="BK10" s="5"/>
      <c r="BL10" s="5"/>
      <c r="BM10" s="6"/>
      <c r="BN10" s="4" t="s">
        <v>1147</v>
      </c>
      <c r="BO10" s="5"/>
      <c r="BP10" s="5"/>
      <c r="BQ10" s="6"/>
      <c r="BR10" s="4" t="s">
        <v>1148</v>
      </c>
      <c r="BS10" s="5"/>
      <c r="BT10" s="5"/>
      <c r="BU10" s="6"/>
      <c r="BV10" s="4" t="s">
        <v>1149</v>
      </c>
      <c r="BW10" s="5"/>
      <c r="BX10" s="5"/>
      <c r="BY10" s="6"/>
      <c r="BZ10" s="4" t="s">
        <v>1150</v>
      </c>
      <c r="CA10" s="5"/>
      <c r="CB10" s="5"/>
      <c r="CC10" s="10"/>
      <c r="CE10" s="4" t="s">
        <v>1184</v>
      </c>
      <c r="CF10" s="62" t="s">
        <v>21</v>
      </c>
      <c r="CG10" s="5"/>
      <c r="CH10" s="62" t="s">
        <v>1144</v>
      </c>
      <c r="CI10" s="5"/>
      <c r="CJ10" s="62" t="s">
        <v>1124</v>
      </c>
      <c r="CK10" s="5"/>
      <c r="CL10" s="62" t="s">
        <v>1210</v>
      </c>
      <c r="CM10" s="6"/>
      <c r="CO10" s="4" t="s">
        <v>1184</v>
      </c>
      <c r="CP10" s="62" t="s">
        <v>21</v>
      </c>
      <c r="CQ10" s="5"/>
      <c r="CR10" s="62" t="s">
        <v>22</v>
      </c>
      <c r="CS10" s="5"/>
      <c r="CT10" s="62" t="s">
        <v>1144</v>
      </c>
      <c r="CU10" s="5"/>
      <c r="CV10" s="62" t="s">
        <v>1124</v>
      </c>
      <c r="CW10" s="5"/>
      <c r="CX10" s="62" t="s">
        <v>1125</v>
      </c>
      <c r="CY10" s="5"/>
      <c r="CZ10" s="62" t="s">
        <v>1210</v>
      </c>
      <c r="DA10" s="5"/>
      <c r="DB10" s="62" t="s">
        <v>23</v>
      </c>
      <c r="DC10" s="5"/>
      <c r="DD10" s="62" t="s">
        <v>1137</v>
      </c>
      <c r="DE10" s="10"/>
    </row>
    <row r="11" spans="1:109" ht="12.75">
      <c r="A11" s="12" t="s">
        <v>119</v>
      </c>
      <c r="B11" s="63"/>
      <c r="C11" s="63"/>
      <c r="D11" s="63"/>
      <c r="E11" s="63"/>
      <c r="F11" s="63"/>
      <c r="G11" s="63"/>
      <c r="H11" s="66" t="s">
        <v>28</v>
      </c>
      <c r="I11" s="119" t="s">
        <v>1143</v>
      </c>
      <c r="J11" s="8" t="s">
        <v>18</v>
      </c>
      <c r="K11" s="63" t="s">
        <v>19</v>
      </c>
      <c r="L11" s="66" t="s">
        <v>117</v>
      </c>
      <c r="M11" s="119" t="s">
        <v>1143</v>
      </c>
      <c r="N11" s="8" t="s">
        <v>18</v>
      </c>
      <c r="O11" s="63" t="s">
        <v>19</v>
      </c>
      <c r="P11" s="66" t="s">
        <v>117</v>
      </c>
      <c r="Q11" s="119" t="s">
        <v>1143</v>
      </c>
      <c r="R11" s="8" t="s">
        <v>18</v>
      </c>
      <c r="S11" s="63" t="s">
        <v>19</v>
      </c>
      <c r="T11" s="66" t="s">
        <v>117</v>
      </c>
      <c r="U11" s="119" t="s">
        <v>1143</v>
      </c>
      <c r="V11" s="8" t="s">
        <v>18</v>
      </c>
      <c r="W11" s="63" t="s">
        <v>19</v>
      </c>
      <c r="X11" s="66" t="s">
        <v>117</v>
      </c>
      <c r="Y11" s="119" t="s">
        <v>1143</v>
      </c>
      <c r="Z11" s="8" t="s">
        <v>18</v>
      </c>
      <c r="AA11" s="63" t="s">
        <v>19</v>
      </c>
      <c r="AB11" s="66" t="s">
        <v>117</v>
      </c>
      <c r="AC11" s="119" t="s">
        <v>1143</v>
      </c>
      <c r="AD11" s="8" t="s">
        <v>18</v>
      </c>
      <c r="AE11" s="63" t="s">
        <v>19</v>
      </c>
      <c r="AF11" s="66" t="s">
        <v>117</v>
      </c>
      <c r="AG11" s="119" t="s">
        <v>1143</v>
      </c>
      <c r="AH11" s="8" t="s">
        <v>18</v>
      </c>
      <c r="AI11" s="63" t="s">
        <v>19</v>
      </c>
      <c r="AJ11" s="66" t="s">
        <v>117</v>
      </c>
      <c r="AK11" s="119" t="s">
        <v>1143</v>
      </c>
      <c r="AL11" s="8" t="s">
        <v>18</v>
      </c>
      <c r="AM11" s="63" t="s">
        <v>19</v>
      </c>
      <c r="AN11" s="66" t="s">
        <v>117</v>
      </c>
      <c r="AO11" s="7" t="s">
        <v>1142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9"/>
      <c r="BB11" s="119" t="s">
        <v>1143</v>
      </c>
      <c r="BC11" s="8" t="s">
        <v>18</v>
      </c>
      <c r="BD11" s="63" t="s">
        <v>19</v>
      </c>
      <c r="BE11" s="66" t="s">
        <v>117</v>
      </c>
      <c r="BF11" s="119" t="s">
        <v>1143</v>
      </c>
      <c r="BG11" s="8" t="s">
        <v>18</v>
      </c>
      <c r="BH11" s="63" t="s">
        <v>19</v>
      </c>
      <c r="BI11" s="66" t="s">
        <v>117</v>
      </c>
      <c r="BJ11" s="119" t="s">
        <v>1143</v>
      </c>
      <c r="BK11" s="8" t="s">
        <v>18</v>
      </c>
      <c r="BL11" s="63" t="s">
        <v>19</v>
      </c>
      <c r="BM11" s="66" t="s">
        <v>117</v>
      </c>
      <c r="BN11" s="119" t="s">
        <v>1143</v>
      </c>
      <c r="BO11" s="8" t="s">
        <v>18</v>
      </c>
      <c r="BP11" s="63" t="s">
        <v>19</v>
      </c>
      <c r="BQ11" s="66" t="s">
        <v>117</v>
      </c>
      <c r="BR11" s="119" t="s">
        <v>1143</v>
      </c>
      <c r="BS11" s="8" t="s">
        <v>18</v>
      </c>
      <c r="BT11" s="63" t="s">
        <v>19</v>
      </c>
      <c r="BU11" s="66" t="s">
        <v>117</v>
      </c>
      <c r="BV11" s="119" t="s">
        <v>1143</v>
      </c>
      <c r="BW11" s="8" t="s">
        <v>18</v>
      </c>
      <c r="BX11" s="63" t="s">
        <v>19</v>
      </c>
      <c r="BY11" s="66" t="s">
        <v>117</v>
      </c>
      <c r="BZ11" s="119" t="s">
        <v>1143</v>
      </c>
      <c r="CA11" s="8" t="s">
        <v>18</v>
      </c>
      <c r="CB11" s="63" t="s">
        <v>19</v>
      </c>
      <c r="CC11" s="66" t="s">
        <v>117</v>
      </c>
      <c r="CE11" s="7"/>
      <c r="CF11" s="63" t="s">
        <v>18</v>
      </c>
      <c r="CG11" s="8" t="s">
        <v>19</v>
      </c>
      <c r="CH11" s="63" t="s">
        <v>18</v>
      </c>
      <c r="CI11" s="8" t="s">
        <v>19</v>
      </c>
      <c r="CJ11" s="63" t="s">
        <v>18</v>
      </c>
      <c r="CK11" s="8" t="s">
        <v>19</v>
      </c>
      <c r="CL11" s="63" t="s">
        <v>18</v>
      </c>
      <c r="CM11" s="9" t="s">
        <v>19</v>
      </c>
      <c r="CO11" s="7"/>
      <c r="CP11" s="63" t="s">
        <v>18</v>
      </c>
      <c r="CQ11" s="8" t="s">
        <v>19</v>
      </c>
      <c r="CR11" s="63" t="s">
        <v>18</v>
      </c>
      <c r="CS11" s="8" t="s">
        <v>19</v>
      </c>
      <c r="CT11" s="63" t="s">
        <v>18</v>
      </c>
      <c r="CU11" s="8" t="s">
        <v>19</v>
      </c>
      <c r="CV11" s="63" t="s">
        <v>18</v>
      </c>
      <c r="CW11" s="8" t="s">
        <v>19</v>
      </c>
      <c r="CX11" s="63" t="s">
        <v>18</v>
      </c>
      <c r="CY11" s="8" t="s">
        <v>19</v>
      </c>
      <c r="CZ11" s="63" t="s">
        <v>18</v>
      </c>
      <c r="DA11" s="8" t="s">
        <v>19</v>
      </c>
      <c r="DB11" s="63" t="s">
        <v>18</v>
      </c>
      <c r="DC11" s="8" t="s">
        <v>19</v>
      </c>
      <c r="DD11" s="63" t="s">
        <v>18</v>
      </c>
      <c r="DE11" s="9" t="s">
        <v>19</v>
      </c>
    </row>
    <row r="12" spans="1:109" ht="13.5" thickBot="1">
      <c r="A12" s="12" t="s">
        <v>118</v>
      </c>
      <c r="B12" s="63" t="s">
        <v>26</v>
      </c>
      <c r="C12" s="63" t="s">
        <v>27</v>
      </c>
      <c r="D12" s="63" t="s">
        <v>454</v>
      </c>
      <c r="E12" s="63" t="s">
        <v>456</v>
      </c>
      <c r="F12" s="63" t="s">
        <v>8</v>
      </c>
      <c r="G12" s="63" t="s">
        <v>455</v>
      </c>
      <c r="H12" s="66" t="s">
        <v>166</v>
      </c>
      <c r="I12" s="119" t="s">
        <v>20</v>
      </c>
      <c r="J12" s="8" t="s">
        <v>20</v>
      </c>
      <c r="K12" s="63" t="s">
        <v>20</v>
      </c>
      <c r="L12" s="66" t="s">
        <v>20</v>
      </c>
      <c r="M12" s="119" t="s">
        <v>20</v>
      </c>
      <c r="N12" s="8" t="s">
        <v>20</v>
      </c>
      <c r="O12" s="63" t="s">
        <v>20</v>
      </c>
      <c r="P12" s="66" t="s">
        <v>20</v>
      </c>
      <c r="Q12" s="119" t="s">
        <v>20</v>
      </c>
      <c r="R12" s="8" t="s">
        <v>20</v>
      </c>
      <c r="S12" s="63" t="s">
        <v>20</v>
      </c>
      <c r="T12" s="66" t="s">
        <v>20</v>
      </c>
      <c r="U12" s="119" t="s">
        <v>20</v>
      </c>
      <c r="V12" s="8" t="s">
        <v>20</v>
      </c>
      <c r="W12" s="63" t="s">
        <v>20</v>
      </c>
      <c r="X12" s="66" t="s">
        <v>20</v>
      </c>
      <c r="Y12" s="119" t="s">
        <v>20</v>
      </c>
      <c r="Z12" s="8" t="s">
        <v>20</v>
      </c>
      <c r="AA12" s="63" t="s">
        <v>20</v>
      </c>
      <c r="AB12" s="66" t="s">
        <v>20</v>
      </c>
      <c r="AC12" s="119" t="s">
        <v>20</v>
      </c>
      <c r="AD12" s="8" t="s">
        <v>20</v>
      </c>
      <c r="AE12" s="63" t="s">
        <v>20</v>
      </c>
      <c r="AF12" s="66" t="s">
        <v>20</v>
      </c>
      <c r="AG12" s="119" t="s">
        <v>20</v>
      </c>
      <c r="AH12" s="8" t="s">
        <v>20</v>
      </c>
      <c r="AI12" s="63" t="s">
        <v>20</v>
      </c>
      <c r="AJ12" s="66" t="s">
        <v>20</v>
      </c>
      <c r="AK12" s="119" t="s">
        <v>20</v>
      </c>
      <c r="AL12" s="8" t="s">
        <v>20</v>
      </c>
      <c r="AM12" s="63" t="s">
        <v>20</v>
      </c>
      <c r="AN12" s="66" t="s">
        <v>20</v>
      </c>
      <c r="AO12" s="90" t="s">
        <v>1129</v>
      </c>
      <c r="AP12" s="91" t="s">
        <v>1130</v>
      </c>
      <c r="AQ12" s="91" t="s">
        <v>1131</v>
      </c>
      <c r="AR12" s="91" t="s">
        <v>1132</v>
      </c>
      <c r="AS12" s="91" t="s">
        <v>1133</v>
      </c>
      <c r="AT12" s="91" t="s">
        <v>1134</v>
      </c>
      <c r="AU12" s="91" t="s">
        <v>1135</v>
      </c>
      <c r="AV12" s="91" t="s">
        <v>1136</v>
      </c>
      <c r="AW12" s="91" t="s">
        <v>1137</v>
      </c>
      <c r="AX12" s="91" t="s">
        <v>1138</v>
      </c>
      <c r="AY12" s="91" t="s">
        <v>1139</v>
      </c>
      <c r="AZ12" s="92" t="s">
        <v>1140</v>
      </c>
      <c r="BB12" s="119" t="s">
        <v>20</v>
      </c>
      <c r="BC12" s="8" t="s">
        <v>20</v>
      </c>
      <c r="BD12" s="63" t="s">
        <v>20</v>
      </c>
      <c r="BE12" s="66" t="s">
        <v>20</v>
      </c>
      <c r="BF12" s="119" t="s">
        <v>20</v>
      </c>
      <c r="BG12" s="8" t="s">
        <v>20</v>
      </c>
      <c r="BH12" s="63" t="s">
        <v>20</v>
      </c>
      <c r="BI12" s="66" t="s">
        <v>20</v>
      </c>
      <c r="BJ12" s="119" t="s">
        <v>20</v>
      </c>
      <c r="BK12" s="8" t="s">
        <v>20</v>
      </c>
      <c r="BL12" s="63" t="s">
        <v>20</v>
      </c>
      <c r="BM12" s="66" t="s">
        <v>20</v>
      </c>
      <c r="BN12" s="119" t="s">
        <v>20</v>
      </c>
      <c r="BO12" s="8" t="s">
        <v>20</v>
      </c>
      <c r="BP12" s="63" t="s">
        <v>20</v>
      </c>
      <c r="BQ12" s="66" t="s">
        <v>20</v>
      </c>
      <c r="BR12" s="119" t="s">
        <v>20</v>
      </c>
      <c r="BS12" s="8" t="s">
        <v>20</v>
      </c>
      <c r="BT12" s="63" t="s">
        <v>20</v>
      </c>
      <c r="BU12" s="66" t="s">
        <v>20</v>
      </c>
      <c r="BV12" s="119" t="s">
        <v>20</v>
      </c>
      <c r="BW12" s="8" t="s">
        <v>20</v>
      </c>
      <c r="BX12" s="63" t="s">
        <v>20</v>
      </c>
      <c r="BY12" s="66" t="s">
        <v>20</v>
      </c>
      <c r="BZ12" s="119" t="s">
        <v>20</v>
      </c>
      <c r="CA12" s="8" t="s">
        <v>20</v>
      </c>
      <c r="CB12" s="63" t="s">
        <v>20</v>
      </c>
      <c r="CC12" s="66" t="s">
        <v>20</v>
      </c>
      <c r="CE12" s="7" t="s">
        <v>1185</v>
      </c>
      <c r="CF12" s="166">
        <v>255</v>
      </c>
      <c r="CG12" s="167">
        <v>255</v>
      </c>
      <c r="CH12" s="166">
        <v>909.1</v>
      </c>
      <c r="CI12" s="167">
        <v>909.1</v>
      </c>
      <c r="CJ12" s="166">
        <v>1520</v>
      </c>
      <c r="CK12" s="167">
        <v>1520</v>
      </c>
      <c r="CL12" s="166">
        <v>55</v>
      </c>
      <c r="CM12" s="171">
        <v>55</v>
      </c>
      <c r="CO12" s="7" t="s">
        <v>1189</v>
      </c>
      <c r="CP12" s="166">
        <v>202</v>
      </c>
      <c r="CQ12" s="167">
        <v>202</v>
      </c>
      <c r="CR12" s="166">
        <v>90910</v>
      </c>
      <c r="CS12" s="167">
        <v>90910</v>
      </c>
      <c r="CT12" s="166">
        <v>30</v>
      </c>
      <c r="CU12" s="167">
        <v>30</v>
      </c>
      <c r="CV12" s="166">
        <v>180</v>
      </c>
      <c r="CW12" s="167">
        <v>180</v>
      </c>
      <c r="CX12" s="166">
        <v>0.45</v>
      </c>
      <c r="CY12" s="167">
        <v>0.45</v>
      </c>
      <c r="CZ12" s="166">
        <v>1.8</v>
      </c>
      <c r="DA12" s="167">
        <v>1.8</v>
      </c>
      <c r="DB12" s="168">
        <v>9.1</v>
      </c>
      <c r="DC12" s="169">
        <v>9.1</v>
      </c>
      <c r="DD12" s="168">
        <v>18.2</v>
      </c>
      <c r="DE12" s="170">
        <v>18.2</v>
      </c>
    </row>
    <row r="13" spans="1:109" ht="12.75">
      <c r="A13" s="80" t="s">
        <v>253</v>
      </c>
      <c r="B13" s="54" t="s">
        <v>254</v>
      </c>
      <c r="C13" s="54" t="s">
        <v>61</v>
      </c>
      <c r="D13" s="81" t="s">
        <v>863</v>
      </c>
      <c r="E13" s="81" t="s">
        <v>864</v>
      </c>
      <c r="F13" s="81" t="s">
        <v>865</v>
      </c>
      <c r="G13" s="81" t="s">
        <v>866</v>
      </c>
      <c r="H13" s="49" t="s">
        <v>255</v>
      </c>
      <c r="I13" s="41">
        <v>35.459740000000004</v>
      </c>
      <c r="J13" s="124">
        <v>35.459740000000004</v>
      </c>
      <c r="K13" s="42">
        <v>30.919690000000006</v>
      </c>
      <c r="L13" s="43">
        <f aca="true" t="shared" si="0" ref="L13:L77">J13-K13</f>
        <v>4.540049999999997</v>
      </c>
      <c r="M13" s="41">
        <v>197.07039999999998</v>
      </c>
      <c r="N13" s="124">
        <v>197.07039999999998</v>
      </c>
      <c r="O13" s="42">
        <v>112.99540000000002</v>
      </c>
      <c r="P13" s="43">
        <f aca="true" t="shared" si="1" ref="P13:P77">N13-O13</f>
        <v>84.07499999999996</v>
      </c>
      <c r="Q13" s="25">
        <v>2.6777493999999997</v>
      </c>
      <c r="R13" s="128">
        <v>2.6777493999999997</v>
      </c>
      <c r="S13" s="26">
        <v>1.7248994</v>
      </c>
      <c r="T13" s="27">
        <f aca="true" t="shared" si="2" ref="T13:T77">R13-S13</f>
        <v>0.9528499999999998</v>
      </c>
      <c r="U13" s="25">
        <v>0.0767</v>
      </c>
      <c r="V13" s="128">
        <v>0.0767</v>
      </c>
      <c r="W13" s="26">
        <v>0.003835000000000003</v>
      </c>
      <c r="X13" s="27">
        <f aca="true" t="shared" si="3" ref="X13:X77">V13-W13</f>
        <v>0.072865</v>
      </c>
      <c r="Y13" s="25">
        <v>1.4725314000000003</v>
      </c>
      <c r="Z13" s="128">
        <v>1.4725314000000003</v>
      </c>
      <c r="AA13" s="26">
        <v>0.6878314</v>
      </c>
      <c r="AB13" s="27">
        <f aca="true" t="shared" si="4" ref="AB13:AB77">Z13-AA13</f>
        <v>0.7847000000000003</v>
      </c>
      <c r="AC13" s="33">
        <v>29.206160000000004</v>
      </c>
      <c r="AD13" s="121">
        <v>29.206160000000004</v>
      </c>
      <c r="AE13" s="34">
        <v>27.020210000000002</v>
      </c>
      <c r="AF13" s="35">
        <f aca="true" t="shared" si="5" ref="AF13:AF77">AD13-AE13</f>
        <v>2.185950000000002</v>
      </c>
      <c r="AG13" s="25">
        <v>0.91125</v>
      </c>
      <c r="AH13" s="128">
        <v>0.91125</v>
      </c>
      <c r="AI13" s="26">
        <v>0.72068</v>
      </c>
      <c r="AJ13" s="27">
        <f aca="true" t="shared" si="6" ref="AJ13:AJ77">AH13-AI13</f>
        <v>0.19057000000000002</v>
      </c>
      <c r="AK13" s="25">
        <v>0.1416</v>
      </c>
      <c r="AL13" s="128">
        <v>0.1416</v>
      </c>
      <c r="AM13" s="26">
        <v>0.0070800000000000056</v>
      </c>
      <c r="AN13" s="87">
        <f aca="true" t="shared" si="7" ref="AN13:AN77">AL13-AM13</f>
        <v>0.13452</v>
      </c>
      <c r="AO13" s="33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5">
        <v>0</v>
      </c>
      <c r="BB13" s="136">
        <v>0.03481</v>
      </c>
      <c r="BC13" s="137">
        <v>0.03481</v>
      </c>
      <c r="BD13" s="138">
        <v>0.0017405000000000018</v>
      </c>
      <c r="BE13" s="147">
        <f>BC13-BD13</f>
        <v>0.0330695</v>
      </c>
      <c r="BF13" s="136">
        <v>0.1235424</v>
      </c>
      <c r="BG13" s="137">
        <v>0.1235424</v>
      </c>
      <c r="BH13" s="138">
        <v>0.1235424</v>
      </c>
      <c r="BI13" s="147">
        <f>BG13-BH13</f>
        <v>0</v>
      </c>
      <c r="BJ13" s="136">
        <v>0.481295</v>
      </c>
      <c r="BK13" s="137">
        <v>0.481295</v>
      </c>
      <c r="BL13" s="138">
        <v>0.39722</v>
      </c>
      <c r="BM13" s="147">
        <f>BK13-BL13</f>
        <v>0.08407499999999996</v>
      </c>
      <c r="BN13" s="136">
        <v>0</v>
      </c>
      <c r="BO13" s="137">
        <v>0</v>
      </c>
      <c r="BP13" s="138">
        <v>0</v>
      </c>
      <c r="BQ13" s="147">
        <f>BO13-BP13</f>
        <v>0</v>
      </c>
      <c r="BR13" s="136">
        <v>0.0649</v>
      </c>
      <c r="BS13" s="137">
        <v>0.0649</v>
      </c>
      <c r="BT13" s="138">
        <v>0.0032450000000000027</v>
      </c>
      <c r="BU13" s="147">
        <f>BS13-BT13</f>
        <v>0.061654999999999995</v>
      </c>
      <c r="BV13" s="136">
        <v>0.15635</v>
      </c>
      <c r="BW13" s="137">
        <v>0.15635</v>
      </c>
      <c r="BX13" s="138">
        <v>0.1143125</v>
      </c>
      <c r="BY13" s="147">
        <f>BW13-BX13</f>
        <v>0.04203749999999999</v>
      </c>
      <c r="BZ13" s="136">
        <v>0.08259999999999999</v>
      </c>
      <c r="CA13" s="137">
        <v>0.08259999999999999</v>
      </c>
      <c r="CB13" s="138">
        <v>0.08259999999999999</v>
      </c>
      <c r="CC13" s="147">
        <f>CA13-CB13</f>
        <v>0</v>
      </c>
      <c r="CE13" s="157"/>
      <c r="CF13" s="162">
        <f>CF$12*$R13</f>
        <v>682.8260969999999</v>
      </c>
      <c r="CG13" s="156">
        <f>CG$12*$S13</f>
        <v>439.84934699999997</v>
      </c>
      <c r="CH13" s="162">
        <f>CH$12*$BC13</f>
        <v>31.645771</v>
      </c>
      <c r="CI13" s="156">
        <f>CI$12*$BD13</f>
        <v>1.5822885500000017</v>
      </c>
      <c r="CJ13" s="162">
        <f>CJ$12*$Z13</f>
        <v>2238.2477280000003</v>
      </c>
      <c r="CK13" s="156">
        <f>CK$12*$AA13</f>
        <v>1045.503728</v>
      </c>
      <c r="CL13" s="162" t="s">
        <v>1186</v>
      </c>
      <c r="CM13" s="158" t="s">
        <v>1186</v>
      </c>
      <c r="CO13" s="157"/>
      <c r="CP13" s="162">
        <f>CP$12*$R13</f>
        <v>540.9053788</v>
      </c>
      <c r="CQ13" s="156">
        <f>CQ$12*$S13</f>
        <v>348.4296788</v>
      </c>
      <c r="CR13" s="162">
        <f>CR$12*$V13</f>
        <v>6972.7970000000005</v>
      </c>
      <c r="CS13" s="156">
        <f>CS$12*$W13</f>
        <v>348.63985000000025</v>
      </c>
      <c r="CT13" s="162">
        <f>CT$12*$BC13</f>
        <v>1.0443</v>
      </c>
      <c r="CU13" s="156">
        <f>CU$12*$BD13</f>
        <v>0.05221500000000005</v>
      </c>
      <c r="CV13" s="162">
        <f>CV$12*$Z13</f>
        <v>265.05565200000007</v>
      </c>
      <c r="CW13" s="156">
        <f>CW$12*$AA13</f>
        <v>123.809652</v>
      </c>
      <c r="CX13" s="162">
        <f>CX$12*$AD13</f>
        <v>13.142772000000003</v>
      </c>
      <c r="CY13" s="156">
        <f>CY$12*$AE13</f>
        <v>12.159094500000002</v>
      </c>
      <c r="CZ13" s="162" t="s">
        <v>1186</v>
      </c>
      <c r="DA13" s="156" t="s">
        <v>1186</v>
      </c>
      <c r="DB13" s="162">
        <f>DB$12*$AH13</f>
        <v>8.292375</v>
      </c>
      <c r="DC13" s="156">
        <f>DC$12*$AI13</f>
        <v>6.5581879999999995</v>
      </c>
      <c r="DD13" s="162">
        <f>DD$12/2000*$AW13</f>
        <v>0</v>
      </c>
      <c r="DE13" s="164">
        <f>DE$12/2000*$AW13</f>
        <v>0</v>
      </c>
    </row>
    <row r="14" spans="1:109" ht="12.75">
      <c r="A14" s="56" t="s">
        <v>303</v>
      </c>
      <c r="B14" s="20" t="s">
        <v>304</v>
      </c>
      <c r="C14" s="20" t="s">
        <v>61</v>
      </c>
      <c r="D14" s="68" t="s">
        <v>1023</v>
      </c>
      <c r="E14" s="68" t="s">
        <v>1024</v>
      </c>
      <c r="F14" s="68" t="s">
        <v>1025</v>
      </c>
      <c r="G14" s="68" t="s">
        <v>1026</v>
      </c>
      <c r="H14" s="51" t="s">
        <v>205</v>
      </c>
      <c r="I14" s="44">
        <v>55.43</v>
      </c>
      <c r="J14" s="125">
        <v>55.43</v>
      </c>
      <c r="K14" s="22">
        <v>36.62</v>
      </c>
      <c r="L14" s="45">
        <f t="shared" si="0"/>
        <v>18.810000000000002</v>
      </c>
      <c r="M14" s="44">
        <v>183.8</v>
      </c>
      <c r="N14" s="125">
        <v>183.8</v>
      </c>
      <c r="O14" s="22">
        <v>97.065</v>
      </c>
      <c r="P14" s="45">
        <f t="shared" si="1"/>
        <v>86.73500000000001</v>
      </c>
      <c r="Q14" s="28">
        <v>9.1078</v>
      </c>
      <c r="R14" s="129">
        <v>9.1078</v>
      </c>
      <c r="S14" s="23">
        <v>2.6288</v>
      </c>
      <c r="T14" s="29">
        <f t="shared" si="2"/>
        <v>6.478999999999999</v>
      </c>
      <c r="U14" s="28">
        <v>0.99</v>
      </c>
      <c r="V14" s="129">
        <v>0.99</v>
      </c>
      <c r="W14" s="23">
        <v>0.049500000000000044</v>
      </c>
      <c r="X14" s="29">
        <f t="shared" si="3"/>
        <v>0.9404999999999999</v>
      </c>
      <c r="Y14" s="28">
        <v>5.815800000000001</v>
      </c>
      <c r="Z14" s="129">
        <v>5.815800000000001</v>
      </c>
      <c r="AA14" s="23">
        <v>1.1133000000000002</v>
      </c>
      <c r="AB14" s="29">
        <f t="shared" si="4"/>
        <v>4.702500000000001</v>
      </c>
      <c r="AC14" s="36">
        <v>34.35</v>
      </c>
      <c r="AD14" s="122">
        <v>34.35</v>
      </c>
      <c r="AE14" s="24">
        <v>30.588000000000005</v>
      </c>
      <c r="AF14" s="37">
        <f t="shared" si="5"/>
        <v>3.761999999999997</v>
      </c>
      <c r="AG14" s="28">
        <v>2.2880000000000003</v>
      </c>
      <c r="AH14" s="129">
        <v>2.2880000000000003</v>
      </c>
      <c r="AI14" s="23">
        <v>1.661</v>
      </c>
      <c r="AJ14" s="29">
        <f t="shared" si="6"/>
        <v>0.6270000000000002</v>
      </c>
      <c r="AK14" s="28">
        <v>0.176</v>
      </c>
      <c r="AL14" s="129">
        <v>0.176</v>
      </c>
      <c r="AM14" s="23">
        <v>0.008800000000000007</v>
      </c>
      <c r="AN14" s="88">
        <f t="shared" si="7"/>
        <v>0.1672</v>
      </c>
      <c r="AO14" s="36">
        <v>3.30304</v>
      </c>
      <c r="AP14" s="24">
        <v>9.152000000000001</v>
      </c>
      <c r="AQ14" s="24">
        <v>0.45344</v>
      </c>
      <c r="AR14" s="24">
        <v>1.7014399999999998</v>
      </c>
      <c r="AS14" s="24">
        <v>8.5696</v>
      </c>
      <c r="AT14" s="24">
        <v>1.46016</v>
      </c>
      <c r="AU14" s="24">
        <v>2.7039999999999997</v>
      </c>
      <c r="AV14" s="24">
        <v>19.843200000000003</v>
      </c>
      <c r="AW14" s="24">
        <v>644.8</v>
      </c>
      <c r="AX14" s="24">
        <v>1.47264</v>
      </c>
      <c r="AY14" s="24">
        <v>13.852800000000002</v>
      </c>
      <c r="AZ14" s="37">
        <v>1.16064</v>
      </c>
      <c r="BB14" s="139">
        <v>0.627</v>
      </c>
      <c r="BC14" s="140">
        <v>0.627</v>
      </c>
      <c r="BD14" s="141">
        <v>0.03135000000000003</v>
      </c>
      <c r="BE14" s="145">
        <f aca="true" t="shared" si="8" ref="BE14:BE77">BC14-BD14</f>
        <v>0.59565</v>
      </c>
      <c r="BF14" s="139">
        <v>0.34819999999999995</v>
      </c>
      <c r="BG14" s="140">
        <v>0.34819999999999995</v>
      </c>
      <c r="BH14" s="141">
        <v>0.14965</v>
      </c>
      <c r="BI14" s="145">
        <f aca="true" t="shared" si="9" ref="BI14:BI77">BG14-BH14</f>
        <v>0.19854999999999995</v>
      </c>
      <c r="BJ14" s="139">
        <v>0.39959999999999996</v>
      </c>
      <c r="BK14" s="140">
        <v>0.39959999999999996</v>
      </c>
      <c r="BL14" s="141">
        <v>0.1279</v>
      </c>
      <c r="BM14" s="145">
        <f aca="true" t="shared" si="10" ref="BM14:BM77">BK14-BL14</f>
        <v>0.27169999999999994</v>
      </c>
      <c r="BN14" s="139">
        <v>0.165</v>
      </c>
      <c r="BO14" s="140">
        <v>0.165</v>
      </c>
      <c r="BP14" s="141">
        <v>0.008250000000000009</v>
      </c>
      <c r="BQ14" s="145">
        <f aca="true" t="shared" si="11" ref="BQ14:BQ77">BO14-BP14</f>
        <v>0.15675</v>
      </c>
      <c r="BR14" s="139">
        <v>0.814</v>
      </c>
      <c r="BS14" s="140">
        <v>0.814</v>
      </c>
      <c r="BT14" s="141">
        <v>0.04070000000000004</v>
      </c>
      <c r="BU14" s="145">
        <f aca="true" t="shared" si="12" ref="BU14:BU77">BS14-BT14</f>
        <v>0.7732999999999999</v>
      </c>
      <c r="BV14" s="139">
        <v>0.429</v>
      </c>
      <c r="BW14" s="140">
        <v>0.429</v>
      </c>
      <c r="BX14" s="141">
        <v>0.021450000000000018</v>
      </c>
      <c r="BY14" s="145">
        <f aca="true" t="shared" si="13" ref="BY14:BY77">BW14-BX14</f>
        <v>0.40754999999999997</v>
      </c>
      <c r="BZ14" s="139">
        <v>0</v>
      </c>
      <c r="CA14" s="140">
        <v>0</v>
      </c>
      <c r="CB14" s="141">
        <v>0</v>
      </c>
      <c r="CC14" s="145">
        <f aca="true" t="shared" si="14" ref="CC14:CC77">CA14-CB14</f>
        <v>0</v>
      </c>
      <c r="CE14" s="157"/>
      <c r="CF14" s="162">
        <f aca="true" t="shared" si="15" ref="CF14:CF77">CF$12*$R14</f>
        <v>2322.4889999999996</v>
      </c>
      <c r="CG14" s="156">
        <f aca="true" t="shared" si="16" ref="CG14:CG77">CG$12*$S14</f>
        <v>670.344</v>
      </c>
      <c r="CH14" s="162">
        <f aca="true" t="shared" si="17" ref="CH14:CH77">CH$12*$BC14</f>
        <v>570.0057</v>
      </c>
      <c r="CI14" s="156">
        <f aca="true" t="shared" si="18" ref="CI14:CI77">CI$12*$BD14</f>
        <v>28.50028500000003</v>
      </c>
      <c r="CJ14" s="162">
        <f aca="true" t="shared" si="19" ref="CJ14:CJ77">CJ$12*$Z14</f>
        <v>8840.016000000001</v>
      </c>
      <c r="CK14" s="156">
        <f aca="true" t="shared" si="20" ref="CK14:CK77">CK$12*$AA14</f>
        <v>1692.2160000000003</v>
      </c>
      <c r="CL14" s="162" t="s">
        <v>1186</v>
      </c>
      <c r="CM14" s="158" t="s">
        <v>1186</v>
      </c>
      <c r="CO14" s="157"/>
      <c r="CP14" s="162">
        <f aca="true" t="shared" si="21" ref="CP14:CP77">CP$12*$R14</f>
        <v>1839.7756</v>
      </c>
      <c r="CQ14" s="156">
        <f aca="true" t="shared" si="22" ref="CQ14:CQ77">CQ$12*$S14</f>
        <v>531.0176</v>
      </c>
      <c r="CR14" s="162">
        <f aca="true" t="shared" si="23" ref="CR14:CR77">CR$12*$V14</f>
        <v>90000.9</v>
      </c>
      <c r="CS14" s="156">
        <f aca="true" t="shared" si="24" ref="CS14:CS77">CS$12*$W14</f>
        <v>4500.045000000004</v>
      </c>
      <c r="CT14" s="162">
        <f aca="true" t="shared" si="25" ref="CT14:CT77">CT$12*$BC14</f>
        <v>18.81</v>
      </c>
      <c r="CU14" s="156">
        <f aca="true" t="shared" si="26" ref="CU14:CU77">CU$12*$BD14</f>
        <v>0.9405000000000009</v>
      </c>
      <c r="CV14" s="162">
        <f aca="true" t="shared" si="27" ref="CV14:CV77">CV$12*$Z14</f>
        <v>1046.8440000000003</v>
      </c>
      <c r="CW14" s="156">
        <f aca="true" t="shared" si="28" ref="CW14:CW77">CW$12*$AA14</f>
        <v>200.39400000000003</v>
      </c>
      <c r="CX14" s="162">
        <f aca="true" t="shared" si="29" ref="CX14:CX77">CX$12*$AD14</f>
        <v>15.457500000000001</v>
      </c>
      <c r="CY14" s="156">
        <f aca="true" t="shared" si="30" ref="CY14:CY77">CY$12*$AE14</f>
        <v>13.764600000000002</v>
      </c>
      <c r="CZ14" s="162" t="s">
        <v>1186</v>
      </c>
      <c r="DA14" s="156" t="s">
        <v>1186</v>
      </c>
      <c r="DB14" s="162">
        <f aca="true" t="shared" si="31" ref="DB14:DB77">DB$12*$AH14</f>
        <v>20.820800000000002</v>
      </c>
      <c r="DC14" s="156">
        <f aca="true" t="shared" si="32" ref="DC14:DC77">DC$12*$AI14</f>
        <v>15.1151</v>
      </c>
      <c r="DD14" s="162">
        <f aca="true" t="shared" si="33" ref="DD14:DE45">DD$12/2000*$AW14</f>
        <v>5.86768</v>
      </c>
      <c r="DE14" s="164">
        <f t="shared" si="33"/>
        <v>5.86768</v>
      </c>
    </row>
    <row r="15" spans="1:109" ht="12.75">
      <c r="A15" s="56" t="s">
        <v>256</v>
      </c>
      <c r="B15" s="20" t="s">
        <v>257</v>
      </c>
      <c r="C15" s="20" t="s">
        <v>61</v>
      </c>
      <c r="D15" s="68" t="s">
        <v>867</v>
      </c>
      <c r="E15" s="68" t="s">
        <v>868</v>
      </c>
      <c r="F15" s="68" t="s">
        <v>869</v>
      </c>
      <c r="G15" s="68" t="s">
        <v>870</v>
      </c>
      <c r="H15" s="51" t="s">
        <v>255</v>
      </c>
      <c r="I15" s="44">
        <v>40.643945905</v>
      </c>
      <c r="J15" s="125">
        <v>31.167219570249998</v>
      </c>
      <c r="K15" s="22">
        <v>31.167219570249998</v>
      </c>
      <c r="L15" s="45">
        <f t="shared" si="0"/>
        <v>0</v>
      </c>
      <c r="M15" s="44">
        <v>258.72211844</v>
      </c>
      <c r="N15" s="125">
        <v>137.31210134000003</v>
      </c>
      <c r="O15" s="22">
        <v>137.31210134000003</v>
      </c>
      <c r="P15" s="45">
        <f t="shared" si="1"/>
        <v>0</v>
      </c>
      <c r="Q15" s="28">
        <v>4.510140882</v>
      </c>
      <c r="R15" s="129">
        <v>1.8458655067499998</v>
      </c>
      <c r="S15" s="23">
        <v>1.8458655067499998</v>
      </c>
      <c r="T15" s="29">
        <f t="shared" si="2"/>
        <v>0</v>
      </c>
      <c r="U15" s="28">
        <v>0.36565005149999996</v>
      </c>
      <c r="V15" s="129">
        <v>0.018282502575000015</v>
      </c>
      <c r="W15" s="23">
        <v>0.018282502575000015</v>
      </c>
      <c r="X15" s="29">
        <f t="shared" si="3"/>
        <v>0</v>
      </c>
      <c r="Y15" s="28">
        <v>3.430151804000001</v>
      </c>
      <c r="Z15" s="129">
        <v>0.7996014335000001</v>
      </c>
      <c r="AA15" s="23">
        <v>0.7996014335000001</v>
      </c>
      <c r="AB15" s="29">
        <f t="shared" si="4"/>
        <v>0</v>
      </c>
      <c r="AC15" s="36">
        <v>29.6580336465</v>
      </c>
      <c r="AD15" s="122">
        <v>27.12865829025</v>
      </c>
      <c r="AE15" s="24">
        <v>27.12865829025</v>
      </c>
      <c r="AF15" s="37">
        <f t="shared" si="5"/>
        <v>0</v>
      </c>
      <c r="AG15" s="28">
        <v>1.1860001279999999</v>
      </c>
      <c r="AH15" s="129">
        <v>0.8689850833499999</v>
      </c>
      <c r="AI15" s="23">
        <v>0.8689850833499999</v>
      </c>
      <c r="AJ15" s="29">
        <f t="shared" si="6"/>
        <v>0</v>
      </c>
      <c r="AK15" s="28">
        <v>0.14200002</v>
      </c>
      <c r="AL15" s="129">
        <v>0.007100001000000006</v>
      </c>
      <c r="AM15" s="23">
        <v>0.007100001000000006</v>
      </c>
      <c r="AN15" s="88">
        <f t="shared" si="7"/>
        <v>0</v>
      </c>
      <c r="AO15" s="36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37">
        <v>0</v>
      </c>
      <c r="BB15" s="139">
        <v>0.22329503144999996</v>
      </c>
      <c r="BC15" s="140">
        <v>0.011164751572500011</v>
      </c>
      <c r="BD15" s="141">
        <v>0.011164751572500011</v>
      </c>
      <c r="BE15" s="145">
        <f t="shared" si="8"/>
        <v>0</v>
      </c>
      <c r="BF15" s="139">
        <v>0.19876090949999994</v>
      </c>
      <c r="BG15" s="140">
        <v>0.134683400475</v>
      </c>
      <c r="BH15" s="141">
        <v>0.134683400475</v>
      </c>
      <c r="BI15" s="145">
        <f t="shared" si="9"/>
        <v>0</v>
      </c>
      <c r="BJ15" s="139">
        <v>0.3968900475</v>
      </c>
      <c r="BK15" s="140">
        <v>0.25861752802500004</v>
      </c>
      <c r="BL15" s="141">
        <v>0.25861752802500004</v>
      </c>
      <c r="BM15" s="145">
        <f t="shared" si="10"/>
        <v>0</v>
      </c>
      <c r="BN15" s="139">
        <v>0.053250007499999995</v>
      </c>
      <c r="BO15" s="140">
        <v>0.0026625003750000023</v>
      </c>
      <c r="BP15" s="141">
        <v>0.0026625003750000023</v>
      </c>
      <c r="BQ15" s="145">
        <f t="shared" si="11"/>
        <v>0</v>
      </c>
      <c r="BR15" s="139">
        <v>0.3017500425</v>
      </c>
      <c r="BS15" s="140">
        <v>0.015087502125000011</v>
      </c>
      <c r="BT15" s="141">
        <v>0.015087502125000011</v>
      </c>
      <c r="BU15" s="145">
        <f t="shared" si="12"/>
        <v>0</v>
      </c>
      <c r="BV15" s="139">
        <v>0.23252503274999997</v>
      </c>
      <c r="BW15" s="140">
        <v>0.07570376066250001</v>
      </c>
      <c r="BX15" s="141">
        <v>0.07570376066250001</v>
      </c>
      <c r="BY15" s="145">
        <f t="shared" si="13"/>
        <v>0</v>
      </c>
      <c r="BZ15" s="139">
        <v>0.049700007</v>
      </c>
      <c r="CA15" s="140">
        <v>0.049700007</v>
      </c>
      <c r="CB15" s="141">
        <v>0.049700007</v>
      </c>
      <c r="CC15" s="145">
        <f t="shared" si="14"/>
        <v>0</v>
      </c>
      <c r="CE15" s="157"/>
      <c r="CF15" s="162">
        <f t="shared" si="15"/>
        <v>470.69570422124997</v>
      </c>
      <c r="CG15" s="156">
        <f t="shared" si="16"/>
        <v>470.69570422124997</v>
      </c>
      <c r="CH15" s="162">
        <f t="shared" si="17"/>
        <v>10.14987565455976</v>
      </c>
      <c r="CI15" s="156">
        <f t="shared" si="18"/>
        <v>10.14987565455976</v>
      </c>
      <c r="CJ15" s="162">
        <f t="shared" si="19"/>
        <v>1215.3941789200003</v>
      </c>
      <c r="CK15" s="156">
        <f t="shared" si="20"/>
        <v>1215.3941789200003</v>
      </c>
      <c r="CL15" s="162" t="s">
        <v>1186</v>
      </c>
      <c r="CM15" s="158" t="s">
        <v>1186</v>
      </c>
      <c r="CO15" s="157"/>
      <c r="CP15" s="162">
        <f t="shared" si="21"/>
        <v>372.86483236349994</v>
      </c>
      <c r="CQ15" s="156">
        <f t="shared" si="22"/>
        <v>372.86483236349994</v>
      </c>
      <c r="CR15" s="162">
        <f t="shared" si="23"/>
        <v>1662.0623090932513</v>
      </c>
      <c r="CS15" s="156">
        <f t="shared" si="24"/>
        <v>1662.0623090932513</v>
      </c>
      <c r="CT15" s="162">
        <f t="shared" si="25"/>
        <v>0.3349425471750003</v>
      </c>
      <c r="CU15" s="156">
        <f t="shared" si="26"/>
        <v>0.3349425471750003</v>
      </c>
      <c r="CV15" s="162">
        <f t="shared" si="27"/>
        <v>143.92825803000002</v>
      </c>
      <c r="CW15" s="156">
        <f t="shared" si="28"/>
        <v>143.92825803000002</v>
      </c>
      <c r="CX15" s="162">
        <f t="shared" si="29"/>
        <v>12.207896230612501</v>
      </c>
      <c r="CY15" s="156">
        <f t="shared" si="30"/>
        <v>12.207896230612501</v>
      </c>
      <c r="CZ15" s="162" t="s">
        <v>1186</v>
      </c>
      <c r="DA15" s="156" t="s">
        <v>1186</v>
      </c>
      <c r="DB15" s="162">
        <f t="shared" si="31"/>
        <v>7.907764258484999</v>
      </c>
      <c r="DC15" s="156">
        <f t="shared" si="32"/>
        <v>7.907764258484999</v>
      </c>
      <c r="DD15" s="162">
        <f t="shared" si="33"/>
        <v>0</v>
      </c>
      <c r="DE15" s="164">
        <f t="shared" si="33"/>
        <v>0</v>
      </c>
    </row>
    <row r="16" spans="1:109" ht="12.75">
      <c r="A16" s="56" t="s">
        <v>340</v>
      </c>
      <c r="B16" s="20" t="s">
        <v>341</v>
      </c>
      <c r="C16" s="20" t="s">
        <v>61</v>
      </c>
      <c r="D16" s="68" t="s">
        <v>764</v>
      </c>
      <c r="E16" s="68" t="s">
        <v>765</v>
      </c>
      <c r="F16" s="68" t="s">
        <v>1087</v>
      </c>
      <c r="G16" s="68" t="s">
        <v>1088</v>
      </c>
      <c r="H16" s="51" t="s">
        <v>205</v>
      </c>
      <c r="I16" s="44">
        <v>56.040431999999996</v>
      </c>
      <c r="J16" s="125">
        <v>43.6411707</v>
      </c>
      <c r="K16" s="22">
        <v>43.6411707</v>
      </c>
      <c r="L16" s="45">
        <f t="shared" si="0"/>
        <v>0</v>
      </c>
      <c r="M16" s="44">
        <v>338.609276</v>
      </c>
      <c r="N16" s="125">
        <v>108.99332600000001</v>
      </c>
      <c r="O16" s="22">
        <v>108.99332600000001</v>
      </c>
      <c r="P16" s="45">
        <f t="shared" si="1"/>
        <v>0</v>
      </c>
      <c r="Q16" s="28">
        <v>5.64303119</v>
      </c>
      <c r="R16" s="129">
        <v>3.0407170900000007</v>
      </c>
      <c r="S16" s="23">
        <v>3.0407170900000007</v>
      </c>
      <c r="T16" s="29">
        <f t="shared" si="2"/>
        <v>0</v>
      </c>
      <c r="U16" s="28">
        <v>0.2094742</v>
      </c>
      <c r="V16" s="129">
        <v>0.010473710000000008</v>
      </c>
      <c r="W16" s="23">
        <v>0.010473710000000008</v>
      </c>
      <c r="X16" s="29">
        <f t="shared" si="3"/>
        <v>0</v>
      </c>
      <c r="Y16" s="28">
        <v>3.170368140000001</v>
      </c>
      <c r="Z16" s="129">
        <v>1.02728594</v>
      </c>
      <c r="AA16" s="23">
        <v>1.02728594</v>
      </c>
      <c r="AB16" s="29">
        <f t="shared" si="4"/>
        <v>0</v>
      </c>
      <c r="AC16" s="36">
        <v>42.0733632</v>
      </c>
      <c r="AD16" s="122">
        <v>36.1033485</v>
      </c>
      <c r="AE16" s="24">
        <v>36.1033485</v>
      </c>
      <c r="AF16" s="37">
        <f t="shared" si="5"/>
        <v>0</v>
      </c>
      <c r="AG16" s="28">
        <v>2.0780643</v>
      </c>
      <c r="AH16" s="129">
        <v>1.5576014799999995</v>
      </c>
      <c r="AI16" s="23">
        <v>1.5576014799999995</v>
      </c>
      <c r="AJ16" s="29">
        <f t="shared" si="6"/>
        <v>0</v>
      </c>
      <c r="AK16" s="28">
        <v>0.38672159999999994</v>
      </c>
      <c r="AL16" s="129">
        <v>0.019336080000000016</v>
      </c>
      <c r="AM16" s="23">
        <v>0.019336080000000016</v>
      </c>
      <c r="AN16" s="88">
        <f t="shared" si="7"/>
        <v>0</v>
      </c>
      <c r="AO16" s="36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37">
        <v>0</v>
      </c>
      <c r="BB16" s="139">
        <v>0.09506906000000001</v>
      </c>
      <c r="BC16" s="140">
        <v>0.004753453000000005</v>
      </c>
      <c r="BD16" s="141">
        <v>0.004753453000000005</v>
      </c>
      <c r="BE16" s="145">
        <f t="shared" si="8"/>
        <v>0</v>
      </c>
      <c r="BF16" s="139">
        <v>0.14003781</v>
      </c>
      <c r="BG16" s="140">
        <v>0.14003781</v>
      </c>
      <c r="BH16" s="141">
        <v>0.14003781</v>
      </c>
      <c r="BI16" s="145">
        <f t="shared" si="9"/>
        <v>0</v>
      </c>
      <c r="BJ16" s="139">
        <v>1.2261083300000002</v>
      </c>
      <c r="BK16" s="140">
        <v>0.9964923800000002</v>
      </c>
      <c r="BL16" s="141">
        <v>0.9964923800000002</v>
      </c>
      <c r="BM16" s="145">
        <f t="shared" si="10"/>
        <v>0</v>
      </c>
      <c r="BN16" s="139">
        <v>0</v>
      </c>
      <c r="BO16" s="140">
        <v>0</v>
      </c>
      <c r="BP16" s="141">
        <v>0</v>
      </c>
      <c r="BQ16" s="145">
        <f t="shared" si="11"/>
        <v>0</v>
      </c>
      <c r="BR16" s="139">
        <v>0.17724740000000003</v>
      </c>
      <c r="BS16" s="140">
        <v>0.008862370000000008</v>
      </c>
      <c r="BT16" s="141">
        <v>0.008862370000000008</v>
      </c>
      <c r="BU16" s="145">
        <f t="shared" si="12"/>
        <v>0</v>
      </c>
      <c r="BV16" s="139">
        <v>0.4270051</v>
      </c>
      <c r="BW16" s="140">
        <v>0.31219712499999996</v>
      </c>
      <c r="BX16" s="141">
        <v>0.31219712499999996</v>
      </c>
      <c r="BY16" s="145">
        <f t="shared" si="13"/>
        <v>0</v>
      </c>
      <c r="BZ16" s="139">
        <v>0.2255876</v>
      </c>
      <c r="CA16" s="140">
        <v>0.2255876</v>
      </c>
      <c r="CB16" s="141">
        <v>0.2255876</v>
      </c>
      <c r="CC16" s="145">
        <f t="shared" si="14"/>
        <v>0</v>
      </c>
      <c r="CE16" s="157"/>
      <c r="CF16" s="162">
        <f t="shared" si="15"/>
        <v>775.3828579500001</v>
      </c>
      <c r="CG16" s="156">
        <f t="shared" si="16"/>
        <v>775.3828579500001</v>
      </c>
      <c r="CH16" s="162">
        <f t="shared" si="17"/>
        <v>4.321364122300005</v>
      </c>
      <c r="CI16" s="156">
        <f t="shared" si="18"/>
        <v>4.321364122300005</v>
      </c>
      <c r="CJ16" s="162">
        <f t="shared" si="19"/>
        <v>1561.4746288000001</v>
      </c>
      <c r="CK16" s="156">
        <f t="shared" si="20"/>
        <v>1561.4746288000001</v>
      </c>
      <c r="CL16" s="162" t="s">
        <v>1186</v>
      </c>
      <c r="CM16" s="158" t="s">
        <v>1186</v>
      </c>
      <c r="CO16" s="157"/>
      <c r="CP16" s="162">
        <f t="shared" si="21"/>
        <v>614.2248521800001</v>
      </c>
      <c r="CQ16" s="156">
        <f t="shared" si="22"/>
        <v>614.2248521800001</v>
      </c>
      <c r="CR16" s="162">
        <f t="shared" si="23"/>
        <v>952.1649761000007</v>
      </c>
      <c r="CS16" s="156">
        <f t="shared" si="24"/>
        <v>952.1649761000007</v>
      </c>
      <c r="CT16" s="162">
        <f t="shared" si="25"/>
        <v>0.14260359000000014</v>
      </c>
      <c r="CU16" s="156">
        <f t="shared" si="26"/>
        <v>0.14260359000000014</v>
      </c>
      <c r="CV16" s="162">
        <f t="shared" si="27"/>
        <v>184.9114692</v>
      </c>
      <c r="CW16" s="156">
        <f t="shared" si="28"/>
        <v>184.9114692</v>
      </c>
      <c r="CX16" s="162">
        <f t="shared" si="29"/>
        <v>16.246506825</v>
      </c>
      <c r="CY16" s="156">
        <f t="shared" si="30"/>
        <v>16.246506825</v>
      </c>
      <c r="CZ16" s="162" t="s">
        <v>1186</v>
      </c>
      <c r="DA16" s="156" t="s">
        <v>1186</v>
      </c>
      <c r="DB16" s="162">
        <f t="shared" si="31"/>
        <v>14.174173467999996</v>
      </c>
      <c r="DC16" s="156">
        <f t="shared" si="32"/>
        <v>14.174173467999996</v>
      </c>
      <c r="DD16" s="162">
        <f t="shared" si="33"/>
        <v>0</v>
      </c>
      <c r="DE16" s="164">
        <f t="shared" si="33"/>
        <v>0</v>
      </c>
    </row>
    <row r="17" spans="1:109" ht="12.75">
      <c r="A17" s="56" t="s">
        <v>286</v>
      </c>
      <c r="B17" s="20" t="s">
        <v>287</v>
      </c>
      <c r="C17" s="20" t="s">
        <v>61</v>
      </c>
      <c r="D17" s="68" t="s">
        <v>1004</v>
      </c>
      <c r="E17" s="68" t="s">
        <v>1005</v>
      </c>
      <c r="F17" s="68"/>
      <c r="G17" s="68"/>
      <c r="H17" s="51" t="s">
        <v>205</v>
      </c>
      <c r="I17" s="44">
        <v>40.327556</v>
      </c>
      <c r="J17" s="125">
        <v>40.327556</v>
      </c>
      <c r="K17" s="22">
        <v>33.52155935</v>
      </c>
      <c r="L17" s="45">
        <f t="shared" si="0"/>
        <v>6.805996650000004</v>
      </c>
      <c r="M17" s="44">
        <v>272.229266</v>
      </c>
      <c r="N17" s="125">
        <v>272.229266</v>
      </c>
      <c r="O17" s="22">
        <v>146.192291</v>
      </c>
      <c r="P17" s="45">
        <f t="shared" si="1"/>
        <v>126.03697499999998</v>
      </c>
      <c r="Q17" s="28">
        <v>3.3998239399999997</v>
      </c>
      <c r="R17" s="129">
        <v>3.3998239399999997</v>
      </c>
      <c r="S17" s="23">
        <v>1.9714048899999999</v>
      </c>
      <c r="T17" s="29">
        <f t="shared" si="2"/>
        <v>1.4284190499999998</v>
      </c>
      <c r="U17" s="28">
        <v>0.1149811</v>
      </c>
      <c r="V17" s="129">
        <v>0.1149811</v>
      </c>
      <c r="W17" s="23">
        <v>0.005749055000000005</v>
      </c>
      <c r="X17" s="29">
        <f t="shared" si="3"/>
        <v>0.109232045</v>
      </c>
      <c r="Y17" s="28">
        <v>1.91181214</v>
      </c>
      <c r="Z17" s="129">
        <v>1.91181214</v>
      </c>
      <c r="AA17" s="23">
        <v>0.7354670400000001</v>
      </c>
      <c r="AB17" s="29">
        <f t="shared" si="4"/>
        <v>1.1763451</v>
      </c>
      <c r="AC17" s="36">
        <v>32.3619421</v>
      </c>
      <c r="AD17" s="122">
        <v>32.3619421</v>
      </c>
      <c r="AE17" s="24">
        <v>29.084980750000003</v>
      </c>
      <c r="AF17" s="37">
        <f t="shared" si="5"/>
        <v>3.276961349999997</v>
      </c>
      <c r="AG17" s="28">
        <v>1.1032176</v>
      </c>
      <c r="AH17" s="129">
        <v>1.1032176</v>
      </c>
      <c r="AI17" s="23">
        <v>0.81753379</v>
      </c>
      <c r="AJ17" s="29">
        <f t="shared" si="6"/>
        <v>0.28568381</v>
      </c>
      <c r="AK17" s="28">
        <v>0.21227279999999998</v>
      </c>
      <c r="AL17" s="129">
        <v>0.21227279999999998</v>
      </c>
      <c r="AM17" s="23">
        <v>0.010613640000000008</v>
      </c>
      <c r="AN17" s="88">
        <f t="shared" si="7"/>
        <v>0.20165915999999998</v>
      </c>
      <c r="AO17" s="36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37">
        <v>0</v>
      </c>
      <c r="BB17" s="139">
        <v>0.052183730000000005</v>
      </c>
      <c r="BC17" s="140">
        <v>0.052183730000000005</v>
      </c>
      <c r="BD17" s="141">
        <v>0.0026091865000000027</v>
      </c>
      <c r="BE17" s="145">
        <f t="shared" si="8"/>
        <v>0.0495745435</v>
      </c>
      <c r="BF17" s="139">
        <v>0.13389496</v>
      </c>
      <c r="BG17" s="140">
        <v>0.13389496</v>
      </c>
      <c r="BH17" s="141">
        <v>0.13389496</v>
      </c>
      <c r="BI17" s="145">
        <f t="shared" si="9"/>
        <v>0</v>
      </c>
      <c r="BJ17" s="139">
        <v>0.6649599799999999</v>
      </c>
      <c r="BK17" s="140">
        <v>0.6649599799999999</v>
      </c>
      <c r="BL17" s="141">
        <v>0.538923005</v>
      </c>
      <c r="BM17" s="145">
        <f t="shared" si="10"/>
        <v>0.12603697499999988</v>
      </c>
      <c r="BN17" s="139">
        <v>0</v>
      </c>
      <c r="BO17" s="140">
        <v>0</v>
      </c>
      <c r="BP17" s="141">
        <v>0</v>
      </c>
      <c r="BQ17" s="145">
        <f t="shared" si="11"/>
        <v>0</v>
      </c>
      <c r="BR17" s="139">
        <v>0.09729170000000001</v>
      </c>
      <c r="BS17" s="140">
        <v>0.09729170000000001</v>
      </c>
      <c r="BT17" s="141">
        <v>0.004864585000000005</v>
      </c>
      <c r="BU17" s="145">
        <f t="shared" si="12"/>
        <v>0.092427115</v>
      </c>
      <c r="BV17" s="139">
        <v>0.23438454999999997</v>
      </c>
      <c r="BW17" s="140">
        <v>0.23438454999999997</v>
      </c>
      <c r="BX17" s="141">
        <v>0.17136606249999997</v>
      </c>
      <c r="BY17" s="145">
        <f t="shared" si="13"/>
        <v>0.0630184875</v>
      </c>
      <c r="BZ17" s="139">
        <v>0.1238258</v>
      </c>
      <c r="CA17" s="140">
        <v>0.1238258</v>
      </c>
      <c r="CB17" s="141">
        <v>0.1238258</v>
      </c>
      <c r="CC17" s="145">
        <f t="shared" si="14"/>
        <v>0</v>
      </c>
      <c r="CE17" s="157"/>
      <c r="CF17" s="162">
        <f t="shared" si="15"/>
        <v>866.9551046999999</v>
      </c>
      <c r="CG17" s="156">
        <f t="shared" si="16"/>
        <v>502.70824695</v>
      </c>
      <c r="CH17" s="162">
        <f t="shared" si="17"/>
        <v>47.44022894300001</v>
      </c>
      <c r="CI17" s="156">
        <f t="shared" si="18"/>
        <v>2.3720114471500025</v>
      </c>
      <c r="CJ17" s="162">
        <f t="shared" si="19"/>
        <v>2905.9544528</v>
      </c>
      <c r="CK17" s="156">
        <f t="shared" si="20"/>
        <v>1117.9099008</v>
      </c>
      <c r="CL17" s="162" t="s">
        <v>1186</v>
      </c>
      <c r="CM17" s="158" t="s">
        <v>1186</v>
      </c>
      <c r="CO17" s="157"/>
      <c r="CP17" s="162">
        <f t="shared" si="21"/>
        <v>686.76443588</v>
      </c>
      <c r="CQ17" s="156">
        <f t="shared" si="22"/>
        <v>398.22378777999995</v>
      </c>
      <c r="CR17" s="162">
        <f t="shared" si="23"/>
        <v>10452.931801</v>
      </c>
      <c r="CS17" s="156">
        <f t="shared" si="24"/>
        <v>522.6465900500004</v>
      </c>
      <c r="CT17" s="162">
        <f t="shared" si="25"/>
        <v>1.5655119000000002</v>
      </c>
      <c r="CU17" s="156">
        <f t="shared" si="26"/>
        <v>0.07827559500000009</v>
      </c>
      <c r="CV17" s="162">
        <f t="shared" si="27"/>
        <v>344.1261852</v>
      </c>
      <c r="CW17" s="156">
        <f t="shared" si="28"/>
        <v>132.3840672</v>
      </c>
      <c r="CX17" s="162">
        <f t="shared" si="29"/>
        <v>14.562873945</v>
      </c>
      <c r="CY17" s="156">
        <f t="shared" si="30"/>
        <v>13.088241337500001</v>
      </c>
      <c r="CZ17" s="162" t="s">
        <v>1186</v>
      </c>
      <c r="DA17" s="156" t="s">
        <v>1186</v>
      </c>
      <c r="DB17" s="162">
        <f t="shared" si="31"/>
        <v>10.03928016</v>
      </c>
      <c r="DC17" s="156">
        <f t="shared" si="32"/>
        <v>7.439557489</v>
      </c>
      <c r="DD17" s="162">
        <f t="shared" si="33"/>
        <v>0</v>
      </c>
      <c r="DE17" s="164">
        <f t="shared" si="33"/>
        <v>0</v>
      </c>
    </row>
    <row r="18" spans="1:109" ht="12.75">
      <c r="A18" s="56" t="s">
        <v>338</v>
      </c>
      <c r="B18" s="20" t="s">
        <v>339</v>
      </c>
      <c r="C18" s="20" t="s">
        <v>61</v>
      </c>
      <c r="D18" s="68" t="s">
        <v>1084</v>
      </c>
      <c r="E18" s="68" t="s">
        <v>339</v>
      </c>
      <c r="F18" s="68" t="s">
        <v>1085</v>
      </c>
      <c r="G18" s="68" t="s">
        <v>1086</v>
      </c>
      <c r="H18" s="51" t="s">
        <v>205</v>
      </c>
      <c r="I18" s="44">
        <v>57.113436</v>
      </c>
      <c r="J18" s="125">
        <v>44.50079235</v>
      </c>
      <c r="K18" s="22">
        <v>44.50079235</v>
      </c>
      <c r="L18" s="45">
        <f t="shared" si="0"/>
        <v>0</v>
      </c>
      <c r="M18" s="44">
        <v>344.736202</v>
      </c>
      <c r="N18" s="125">
        <v>111.16872699999999</v>
      </c>
      <c r="O18" s="22">
        <v>111.16872699999999</v>
      </c>
      <c r="P18" s="45">
        <f t="shared" si="1"/>
        <v>0</v>
      </c>
      <c r="Q18" s="28">
        <v>5.7448835800000015</v>
      </c>
      <c r="R18" s="129">
        <v>3.0977855300000003</v>
      </c>
      <c r="S18" s="23">
        <v>3.0977855300000003</v>
      </c>
      <c r="T18" s="29">
        <f t="shared" si="2"/>
        <v>0</v>
      </c>
      <c r="U18" s="28">
        <v>0.2130791</v>
      </c>
      <c r="V18" s="129">
        <v>0.010653955000000008</v>
      </c>
      <c r="W18" s="23">
        <v>0.010653955000000008</v>
      </c>
      <c r="X18" s="29">
        <f t="shared" si="3"/>
        <v>0</v>
      </c>
      <c r="Y18" s="28">
        <v>3.2273059800000006</v>
      </c>
      <c r="Z18" s="129">
        <v>1.0473428800000002</v>
      </c>
      <c r="AA18" s="23">
        <v>1.0473428800000002</v>
      </c>
      <c r="AB18" s="29">
        <f t="shared" si="4"/>
        <v>0</v>
      </c>
      <c r="AC18" s="36">
        <v>42.89568810000001</v>
      </c>
      <c r="AD18" s="122">
        <v>36.82293375000001</v>
      </c>
      <c r="AE18" s="24">
        <v>36.82293375000001</v>
      </c>
      <c r="AF18" s="37">
        <f t="shared" si="5"/>
        <v>0</v>
      </c>
      <c r="AG18" s="28">
        <v>2.115618</v>
      </c>
      <c r="AH18" s="129">
        <v>1.5861983899999996</v>
      </c>
      <c r="AI18" s="23">
        <v>1.5861983899999996</v>
      </c>
      <c r="AJ18" s="29">
        <f t="shared" si="6"/>
        <v>0</v>
      </c>
      <c r="AK18" s="28">
        <v>0.39337679999999997</v>
      </c>
      <c r="AL18" s="129">
        <v>0.019668840000000017</v>
      </c>
      <c r="AM18" s="23">
        <v>0.019668840000000017</v>
      </c>
      <c r="AN18" s="88">
        <f t="shared" si="7"/>
        <v>0</v>
      </c>
      <c r="AO18" s="36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37">
        <v>0</v>
      </c>
      <c r="BB18" s="139">
        <v>0.09670513</v>
      </c>
      <c r="BC18" s="140">
        <v>0.0048352565000000045</v>
      </c>
      <c r="BD18" s="141">
        <v>0.0048352565000000045</v>
      </c>
      <c r="BE18" s="145">
        <f t="shared" si="8"/>
        <v>0</v>
      </c>
      <c r="BF18" s="139">
        <v>0.14292012</v>
      </c>
      <c r="BG18" s="140">
        <v>0.14292012</v>
      </c>
      <c r="BH18" s="141">
        <v>0.14292012</v>
      </c>
      <c r="BI18" s="145">
        <f t="shared" si="9"/>
        <v>0</v>
      </c>
      <c r="BJ18" s="139">
        <v>1.24759426</v>
      </c>
      <c r="BK18" s="140">
        <v>1.014026785</v>
      </c>
      <c r="BL18" s="141">
        <v>1.014026785</v>
      </c>
      <c r="BM18" s="145">
        <f t="shared" si="10"/>
        <v>0</v>
      </c>
      <c r="BN18" s="139">
        <v>0</v>
      </c>
      <c r="BO18" s="140">
        <v>0</v>
      </c>
      <c r="BP18" s="141">
        <v>0</v>
      </c>
      <c r="BQ18" s="145">
        <f t="shared" si="11"/>
        <v>0</v>
      </c>
      <c r="BR18" s="139">
        <v>0.1802977</v>
      </c>
      <c r="BS18" s="140">
        <v>0.009014885000000007</v>
      </c>
      <c r="BT18" s="141">
        <v>0.009014885000000007</v>
      </c>
      <c r="BU18" s="145">
        <f t="shared" si="12"/>
        <v>0</v>
      </c>
      <c r="BV18" s="139">
        <v>0.43435355</v>
      </c>
      <c r="BW18" s="140">
        <v>0.31756981250000005</v>
      </c>
      <c r="BX18" s="141">
        <v>0.31756981250000005</v>
      </c>
      <c r="BY18" s="145">
        <f t="shared" si="13"/>
        <v>0</v>
      </c>
      <c r="BZ18" s="139">
        <v>0.2294698</v>
      </c>
      <c r="CA18" s="140">
        <v>0.2294698</v>
      </c>
      <c r="CB18" s="141">
        <v>0.2294698</v>
      </c>
      <c r="CC18" s="145">
        <f t="shared" si="14"/>
        <v>0</v>
      </c>
      <c r="CE18" s="157"/>
      <c r="CF18" s="162">
        <f t="shared" si="15"/>
        <v>789.9353101500001</v>
      </c>
      <c r="CG18" s="156">
        <f t="shared" si="16"/>
        <v>789.9353101500001</v>
      </c>
      <c r="CH18" s="162">
        <f t="shared" si="17"/>
        <v>4.395731684150004</v>
      </c>
      <c r="CI18" s="156">
        <f t="shared" si="18"/>
        <v>4.395731684150004</v>
      </c>
      <c r="CJ18" s="162">
        <f t="shared" si="19"/>
        <v>1591.9611776000004</v>
      </c>
      <c r="CK18" s="156">
        <f t="shared" si="20"/>
        <v>1591.9611776000004</v>
      </c>
      <c r="CL18" s="162" t="s">
        <v>1186</v>
      </c>
      <c r="CM18" s="158" t="s">
        <v>1186</v>
      </c>
      <c r="CO18" s="157"/>
      <c r="CP18" s="162">
        <f t="shared" si="21"/>
        <v>625.7526770600001</v>
      </c>
      <c r="CQ18" s="156">
        <f t="shared" si="22"/>
        <v>625.7526770600001</v>
      </c>
      <c r="CR18" s="162">
        <f t="shared" si="23"/>
        <v>968.5510490500008</v>
      </c>
      <c r="CS18" s="156">
        <f t="shared" si="24"/>
        <v>968.5510490500008</v>
      </c>
      <c r="CT18" s="162">
        <f t="shared" si="25"/>
        <v>0.14505769500000013</v>
      </c>
      <c r="CU18" s="156">
        <f t="shared" si="26"/>
        <v>0.14505769500000013</v>
      </c>
      <c r="CV18" s="162">
        <f t="shared" si="27"/>
        <v>188.52171840000003</v>
      </c>
      <c r="CW18" s="156">
        <f t="shared" si="28"/>
        <v>188.52171840000003</v>
      </c>
      <c r="CX18" s="162">
        <f t="shared" si="29"/>
        <v>16.570320187500005</v>
      </c>
      <c r="CY18" s="156">
        <f t="shared" si="30"/>
        <v>16.570320187500005</v>
      </c>
      <c r="CZ18" s="162" t="s">
        <v>1186</v>
      </c>
      <c r="DA18" s="156" t="s">
        <v>1186</v>
      </c>
      <c r="DB18" s="162">
        <f t="shared" si="31"/>
        <v>14.434405348999997</v>
      </c>
      <c r="DC18" s="156">
        <f t="shared" si="32"/>
        <v>14.434405348999997</v>
      </c>
      <c r="DD18" s="162">
        <f t="shared" si="33"/>
        <v>0</v>
      </c>
      <c r="DE18" s="164">
        <f t="shared" si="33"/>
        <v>0</v>
      </c>
    </row>
    <row r="19" spans="1:109" ht="12.75">
      <c r="A19" s="56" t="s">
        <v>342</v>
      </c>
      <c r="B19" s="20" t="s">
        <v>343</v>
      </c>
      <c r="C19" s="20" t="s">
        <v>150</v>
      </c>
      <c r="D19" s="68" t="s">
        <v>1112</v>
      </c>
      <c r="E19" s="68" t="s">
        <v>1113</v>
      </c>
      <c r="F19" s="68" t="s">
        <v>1114</v>
      </c>
      <c r="G19" s="68" t="s">
        <v>1115</v>
      </c>
      <c r="H19" s="51" t="s">
        <v>205</v>
      </c>
      <c r="I19" s="44">
        <v>120.83792499999996</v>
      </c>
      <c r="J19" s="125">
        <v>94.58046887499998</v>
      </c>
      <c r="K19" s="22">
        <v>94.58046887499998</v>
      </c>
      <c r="L19" s="45">
        <f t="shared" si="0"/>
        <v>0</v>
      </c>
      <c r="M19" s="44">
        <v>761.946621</v>
      </c>
      <c r="N19" s="125">
        <v>275.6974335000001</v>
      </c>
      <c r="O19" s="22">
        <v>275.6974335000001</v>
      </c>
      <c r="P19" s="45">
        <f t="shared" si="1"/>
        <v>0</v>
      </c>
      <c r="Q19" s="28">
        <v>11.969664840000002</v>
      </c>
      <c r="R19" s="129">
        <v>6.458840715000001</v>
      </c>
      <c r="S19" s="23">
        <v>6.458840715000001</v>
      </c>
      <c r="T19" s="29">
        <f t="shared" si="2"/>
        <v>0</v>
      </c>
      <c r="U19" s="28">
        <v>0.44359575</v>
      </c>
      <c r="V19" s="129">
        <v>0.022179787500000013</v>
      </c>
      <c r="W19" s="23">
        <v>0.022179787500000013</v>
      </c>
      <c r="X19" s="29">
        <f t="shared" si="3"/>
        <v>0</v>
      </c>
      <c r="Y19" s="28">
        <v>6.7365300400000026</v>
      </c>
      <c r="Z19" s="129">
        <v>2.1982042900000005</v>
      </c>
      <c r="AA19" s="23">
        <v>2.1982042900000005</v>
      </c>
      <c r="AB19" s="29">
        <f t="shared" si="4"/>
        <v>0</v>
      </c>
      <c r="AC19" s="36">
        <v>91.45065124999999</v>
      </c>
      <c r="AD19" s="122">
        <v>78.808172375</v>
      </c>
      <c r="AE19" s="24">
        <v>78.808172375</v>
      </c>
      <c r="AF19" s="37">
        <f t="shared" si="5"/>
        <v>0</v>
      </c>
      <c r="AG19" s="28">
        <v>4.309584900000001</v>
      </c>
      <c r="AH19" s="129">
        <v>3.2074200750000004</v>
      </c>
      <c r="AI19" s="23">
        <v>3.2074200750000004</v>
      </c>
      <c r="AJ19" s="29">
        <f t="shared" si="6"/>
        <v>0</v>
      </c>
      <c r="AK19" s="28">
        <v>0.818946</v>
      </c>
      <c r="AL19" s="129">
        <v>0.040947300000000034</v>
      </c>
      <c r="AM19" s="23">
        <v>0.040947300000000034</v>
      </c>
      <c r="AN19" s="88">
        <f t="shared" si="7"/>
        <v>0</v>
      </c>
      <c r="AO19" s="36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37">
        <v>0</v>
      </c>
      <c r="BB19" s="139">
        <v>0.20132422500000002</v>
      </c>
      <c r="BC19" s="140">
        <v>0.01006621125000001</v>
      </c>
      <c r="BD19" s="141">
        <v>0.01006621125000001</v>
      </c>
      <c r="BE19" s="145">
        <f t="shared" si="8"/>
        <v>0</v>
      </c>
      <c r="BF19" s="139">
        <v>0.31596556</v>
      </c>
      <c r="BG19" s="140">
        <v>0.31596556</v>
      </c>
      <c r="BH19" s="141">
        <v>0.31596556</v>
      </c>
      <c r="BI19" s="145">
        <f t="shared" si="9"/>
        <v>0</v>
      </c>
      <c r="BJ19" s="139">
        <v>2.5768935799999997</v>
      </c>
      <c r="BK19" s="140">
        <v>2.0906443925</v>
      </c>
      <c r="BL19" s="141">
        <v>2.0906443925</v>
      </c>
      <c r="BM19" s="145">
        <f t="shared" si="10"/>
        <v>0</v>
      </c>
      <c r="BN19" s="139">
        <v>0</v>
      </c>
      <c r="BO19" s="140">
        <v>0</v>
      </c>
      <c r="BP19" s="141">
        <v>0</v>
      </c>
      <c r="BQ19" s="145">
        <f t="shared" si="11"/>
        <v>0</v>
      </c>
      <c r="BR19" s="139">
        <v>0.37535025000000005</v>
      </c>
      <c r="BS19" s="140">
        <v>0.018767512500000017</v>
      </c>
      <c r="BT19" s="141">
        <v>0.018767512500000017</v>
      </c>
      <c r="BU19" s="145">
        <f t="shared" si="12"/>
        <v>0</v>
      </c>
      <c r="BV19" s="139">
        <v>0.904252875</v>
      </c>
      <c r="BW19" s="140">
        <v>0.6611282812500001</v>
      </c>
      <c r="BX19" s="141">
        <v>0.6611282812500001</v>
      </c>
      <c r="BY19" s="145">
        <f t="shared" si="13"/>
        <v>0</v>
      </c>
      <c r="BZ19" s="139">
        <v>0.4777185</v>
      </c>
      <c r="CA19" s="140">
        <v>0.4777185</v>
      </c>
      <c r="CB19" s="141">
        <v>0.4777185</v>
      </c>
      <c r="CC19" s="145">
        <f t="shared" si="14"/>
        <v>0</v>
      </c>
      <c r="CE19" s="157"/>
      <c r="CF19" s="162">
        <f t="shared" si="15"/>
        <v>1647.0043823250003</v>
      </c>
      <c r="CG19" s="156">
        <f t="shared" si="16"/>
        <v>1647.0043823250003</v>
      </c>
      <c r="CH19" s="162">
        <f t="shared" si="17"/>
        <v>9.15119264737501</v>
      </c>
      <c r="CI19" s="156">
        <f t="shared" si="18"/>
        <v>9.15119264737501</v>
      </c>
      <c r="CJ19" s="162">
        <f t="shared" si="19"/>
        <v>3341.2705208000007</v>
      </c>
      <c r="CK19" s="156">
        <f t="shared" si="20"/>
        <v>3341.2705208000007</v>
      </c>
      <c r="CL19" s="162" t="s">
        <v>1186</v>
      </c>
      <c r="CM19" s="158" t="s">
        <v>1186</v>
      </c>
      <c r="CO19" s="157"/>
      <c r="CP19" s="162">
        <f t="shared" si="21"/>
        <v>1304.6858244300001</v>
      </c>
      <c r="CQ19" s="156">
        <f t="shared" si="22"/>
        <v>1304.6858244300001</v>
      </c>
      <c r="CR19" s="162">
        <f t="shared" si="23"/>
        <v>2016.3644816250012</v>
      </c>
      <c r="CS19" s="156">
        <f t="shared" si="24"/>
        <v>2016.3644816250012</v>
      </c>
      <c r="CT19" s="162">
        <f t="shared" si="25"/>
        <v>0.3019863375000003</v>
      </c>
      <c r="CU19" s="156">
        <f t="shared" si="26"/>
        <v>0.3019863375000003</v>
      </c>
      <c r="CV19" s="162">
        <f t="shared" si="27"/>
        <v>395.6767722000001</v>
      </c>
      <c r="CW19" s="156">
        <f t="shared" si="28"/>
        <v>395.6767722000001</v>
      </c>
      <c r="CX19" s="162">
        <f t="shared" si="29"/>
        <v>35.46367756875</v>
      </c>
      <c r="CY19" s="156">
        <f t="shared" si="30"/>
        <v>35.46367756875</v>
      </c>
      <c r="CZ19" s="162" t="s">
        <v>1186</v>
      </c>
      <c r="DA19" s="156" t="s">
        <v>1186</v>
      </c>
      <c r="DB19" s="162">
        <f t="shared" si="31"/>
        <v>29.187522682500003</v>
      </c>
      <c r="DC19" s="156">
        <f t="shared" si="32"/>
        <v>29.187522682500003</v>
      </c>
      <c r="DD19" s="162">
        <f t="shared" si="33"/>
        <v>0</v>
      </c>
      <c r="DE19" s="164">
        <f t="shared" si="33"/>
        <v>0</v>
      </c>
    </row>
    <row r="20" spans="1:109" ht="12.75">
      <c r="A20" s="56" t="s">
        <v>258</v>
      </c>
      <c r="B20" s="20" t="s">
        <v>259</v>
      </c>
      <c r="C20" s="20" t="s">
        <v>150</v>
      </c>
      <c r="D20" s="68" t="s">
        <v>961</v>
      </c>
      <c r="E20" s="68" t="s">
        <v>962</v>
      </c>
      <c r="F20" s="68" t="s">
        <v>963</v>
      </c>
      <c r="G20" s="68" t="s">
        <v>964</v>
      </c>
      <c r="H20" s="51" t="s">
        <v>205</v>
      </c>
      <c r="I20" s="44">
        <v>52.980616905000005</v>
      </c>
      <c r="J20" s="125">
        <v>43.50389057025001</v>
      </c>
      <c r="K20" s="22">
        <v>43.50389057025001</v>
      </c>
      <c r="L20" s="45">
        <f t="shared" si="0"/>
        <v>0</v>
      </c>
      <c r="M20" s="44">
        <v>354.59291844</v>
      </c>
      <c r="N20" s="125">
        <v>233.18290134</v>
      </c>
      <c r="O20" s="22">
        <v>233.18290134</v>
      </c>
      <c r="P20" s="45">
        <f t="shared" si="1"/>
        <v>0</v>
      </c>
      <c r="Q20" s="28">
        <v>4.923824381999999</v>
      </c>
      <c r="R20" s="129">
        <v>2.2595490067499995</v>
      </c>
      <c r="S20" s="23">
        <v>2.2595490067499995</v>
      </c>
      <c r="T20" s="29">
        <f t="shared" si="2"/>
        <v>0</v>
      </c>
      <c r="U20" s="28">
        <v>0.36565005149999996</v>
      </c>
      <c r="V20" s="129">
        <v>0.018282502575000015</v>
      </c>
      <c r="W20" s="23">
        <v>0.018282502575000015</v>
      </c>
      <c r="X20" s="29">
        <f t="shared" si="3"/>
        <v>0</v>
      </c>
      <c r="Y20" s="28">
        <v>3.6598725539999997</v>
      </c>
      <c r="Z20" s="129">
        <v>1.0293221835000002</v>
      </c>
      <c r="AA20" s="23">
        <v>1.0293221835000002</v>
      </c>
      <c r="AB20" s="29">
        <f t="shared" si="4"/>
        <v>0</v>
      </c>
      <c r="AC20" s="36">
        <v>41.4642606465</v>
      </c>
      <c r="AD20" s="122">
        <v>38.93488529025</v>
      </c>
      <c r="AE20" s="24">
        <v>38.93488529025</v>
      </c>
      <c r="AF20" s="37">
        <f t="shared" si="5"/>
        <v>0</v>
      </c>
      <c r="AG20" s="28">
        <v>1.1860001279999999</v>
      </c>
      <c r="AH20" s="129">
        <v>0.8689850833499999</v>
      </c>
      <c r="AI20" s="23">
        <v>0.8689850833499999</v>
      </c>
      <c r="AJ20" s="29">
        <f t="shared" si="6"/>
        <v>0</v>
      </c>
      <c r="AK20" s="28">
        <v>0.14200002</v>
      </c>
      <c r="AL20" s="129">
        <v>0.007100001000000006</v>
      </c>
      <c r="AM20" s="23">
        <v>0.007100001000000006</v>
      </c>
      <c r="AN20" s="88">
        <f t="shared" si="7"/>
        <v>0</v>
      </c>
      <c r="AO20" s="36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37">
        <v>0</v>
      </c>
      <c r="BB20" s="139">
        <v>0.22329503144999996</v>
      </c>
      <c r="BC20" s="140">
        <v>0.011164751572500011</v>
      </c>
      <c r="BD20" s="141">
        <v>0.011164751572500011</v>
      </c>
      <c r="BE20" s="145">
        <f t="shared" si="8"/>
        <v>0</v>
      </c>
      <c r="BF20" s="139">
        <v>0.2685806595</v>
      </c>
      <c r="BG20" s="140">
        <v>0.20450315047499998</v>
      </c>
      <c r="BH20" s="141">
        <v>0.20450315047499998</v>
      </c>
      <c r="BI20" s="145">
        <f t="shared" si="9"/>
        <v>0</v>
      </c>
      <c r="BJ20" s="139">
        <v>0.3968900475</v>
      </c>
      <c r="BK20" s="140">
        <v>0.25861752802500004</v>
      </c>
      <c r="BL20" s="141">
        <v>0.25861752802500004</v>
      </c>
      <c r="BM20" s="145">
        <f t="shared" si="10"/>
        <v>0</v>
      </c>
      <c r="BN20" s="139">
        <v>0.053250007499999995</v>
      </c>
      <c r="BO20" s="140">
        <v>0.0026625003750000023</v>
      </c>
      <c r="BP20" s="141">
        <v>0.0026625003750000023</v>
      </c>
      <c r="BQ20" s="145">
        <f t="shared" si="11"/>
        <v>0</v>
      </c>
      <c r="BR20" s="139">
        <v>0.3017500425</v>
      </c>
      <c r="BS20" s="140">
        <v>0.015087502125000011</v>
      </c>
      <c r="BT20" s="141">
        <v>0.015087502125000011</v>
      </c>
      <c r="BU20" s="145">
        <f t="shared" si="12"/>
        <v>0</v>
      </c>
      <c r="BV20" s="139">
        <v>0.23252503274999997</v>
      </c>
      <c r="BW20" s="140">
        <v>0.07570376066250001</v>
      </c>
      <c r="BX20" s="141">
        <v>0.07570376066250001</v>
      </c>
      <c r="BY20" s="145">
        <f t="shared" si="13"/>
        <v>0</v>
      </c>
      <c r="BZ20" s="139">
        <v>0.049700007</v>
      </c>
      <c r="CA20" s="140">
        <v>0.049700007</v>
      </c>
      <c r="CB20" s="141">
        <v>0.049700007</v>
      </c>
      <c r="CC20" s="145">
        <f t="shared" si="14"/>
        <v>0</v>
      </c>
      <c r="CE20" s="157"/>
      <c r="CF20" s="162">
        <f t="shared" si="15"/>
        <v>576.1849967212498</v>
      </c>
      <c r="CG20" s="156">
        <f t="shared" si="16"/>
        <v>576.1849967212498</v>
      </c>
      <c r="CH20" s="162">
        <f t="shared" si="17"/>
        <v>10.14987565455976</v>
      </c>
      <c r="CI20" s="156">
        <f t="shared" si="18"/>
        <v>10.14987565455976</v>
      </c>
      <c r="CJ20" s="162">
        <f t="shared" si="19"/>
        <v>1564.5697189200002</v>
      </c>
      <c r="CK20" s="156">
        <f t="shared" si="20"/>
        <v>1564.5697189200002</v>
      </c>
      <c r="CL20" s="162" t="s">
        <v>1186</v>
      </c>
      <c r="CM20" s="158" t="s">
        <v>1186</v>
      </c>
      <c r="CO20" s="157"/>
      <c r="CP20" s="162">
        <f t="shared" si="21"/>
        <v>456.4288993634999</v>
      </c>
      <c r="CQ20" s="156">
        <f t="shared" si="22"/>
        <v>456.4288993634999</v>
      </c>
      <c r="CR20" s="162">
        <f t="shared" si="23"/>
        <v>1662.0623090932513</v>
      </c>
      <c r="CS20" s="156">
        <f t="shared" si="24"/>
        <v>1662.0623090932513</v>
      </c>
      <c r="CT20" s="162">
        <f t="shared" si="25"/>
        <v>0.3349425471750003</v>
      </c>
      <c r="CU20" s="156">
        <f t="shared" si="26"/>
        <v>0.3349425471750003</v>
      </c>
      <c r="CV20" s="162">
        <f t="shared" si="27"/>
        <v>185.27799303000003</v>
      </c>
      <c r="CW20" s="156">
        <f t="shared" si="28"/>
        <v>185.27799303000003</v>
      </c>
      <c r="CX20" s="162">
        <f t="shared" si="29"/>
        <v>17.5206983806125</v>
      </c>
      <c r="CY20" s="156">
        <f t="shared" si="30"/>
        <v>17.5206983806125</v>
      </c>
      <c r="CZ20" s="162" t="s">
        <v>1186</v>
      </c>
      <c r="DA20" s="156" t="s">
        <v>1186</v>
      </c>
      <c r="DB20" s="162">
        <f t="shared" si="31"/>
        <v>7.907764258484999</v>
      </c>
      <c r="DC20" s="156">
        <f t="shared" si="32"/>
        <v>7.907764258484999</v>
      </c>
      <c r="DD20" s="162">
        <f t="shared" si="33"/>
        <v>0</v>
      </c>
      <c r="DE20" s="164">
        <f t="shared" si="33"/>
        <v>0</v>
      </c>
    </row>
    <row r="21" spans="1:109" ht="12.75">
      <c r="A21" s="56" t="s">
        <v>344</v>
      </c>
      <c r="B21" s="20" t="s">
        <v>345</v>
      </c>
      <c r="C21" s="20" t="s">
        <v>150</v>
      </c>
      <c r="D21" s="68" t="s">
        <v>1089</v>
      </c>
      <c r="E21" s="68" t="s">
        <v>277</v>
      </c>
      <c r="F21" s="68" t="s">
        <v>1090</v>
      </c>
      <c r="G21" s="68" t="s">
        <v>1091</v>
      </c>
      <c r="H21" s="51" t="s">
        <v>205</v>
      </c>
      <c r="I21" s="44">
        <v>68.668944</v>
      </c>
      <c r="J21" s="125">
        <v>57.21855315</v>
      </c>
      <c r="K21" s="22">
        <v>57.21855315</v>
      </c>
      <c r="L21" s="45">
        <f t="shared" si="0"/>
        <v>0</v>
      </c>
      <c r="M21" s="44">
        <v>359.38788600000004</v>
      </c>
      <c r="N21" s="125">
        <v>147.343611</v>
      </c>
      <c r="O21" s="22">
        <v>147.343611</v>
      </c>
      <c r="P21" s="45">
        <f t="shared" si="1"/>
        <v>0</v>
      </c>
      <c r="Q21" s="28">
        <v>5.949621165000001</v>
      </c>
      <c r="R21" s="129">
        <v>3.546452715</v>
      </c>
      <c r="S21" s="23">
        <v>3.546452715</v>
      </c>
      <c r="T21" s="29">
        <f t="shared" si="2"/>
        <v>0</v>
      </c>
      <c r="U21" s="28">
        <v>0.1934439</v>
      </c>
      <c r="V21" s="129">
        <v>0.009672195000000007</v>
      </c>
      <c r="W21" s="23">
        <v>0.009672195000000007</v>
      </c>
      <c r="X21" s="29">
        <f t="shared" si="3"/>
        <v>0</v>
      </c>
      <c r="Y21" s="28">
        <v>3.29823549</v>
      </c>
      <c r="Z21" s="129">
        <v>1.31915559</v>
      </c>
      <c r="AA21" s="23">
        <v>1.31915559</v>
      </c>
      <c r="AB21" s="29">
        <f t="shared" si="4"/>
        <v>0</v>
      </c>
      <c r="AC21" s="36">
        <v>54.163601400000005</v>
      </c>
      <c r="AD21" s="122">
        <v>48.650450250000006</v>
      </c>
      <c r="AE21" s="24">
        <v>48.650450250000006</v>
      </c>
      <c r="AF21" s="37">
        <f t="shared" si="5"/>
        <v>0</v>
      </c>
      <c r="AG21" s="28">
        <v>2.19816945</v>
      </c>
      <c r="AH21" s="129">
        <v>1.7175357599999996</v>
      </c>
      <c r="AI21" s="23">
        <v>1.7175357599999996</v>
      </c>
      <c r="AJ21" s="29">
        <f t="shared" si="6"/>
        <v>0</v>
      </c>
      <c r="AK21" s="28">
        <v>0.3571272</v>
      </c>
      <c r="AL21" s="129">
        <v>0.017856360000000016</v>
      </c>
      <c r="AM21" s="23">
        <v>0.017856360000000016</v>
      </c>
      <c r="AN21" s="88">
        <f t="shared" si="7"/>
        <v>0</v>
      </c>
      <c r="AO21" s="36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37">
        <v>0</v>
      </c>
      <c r="BB21" s="139">
        <v>0.08779377</v>
      </c>
      <c r="BC21" s="140">
        <v>0.004389688500000004</v>
      </c>
      <c r="BD21" s="141">
        <v>0.004389688500000004</v>
      </c>
      <c r="BE21" s="145">
        <f t="shared" si="8"/>
        <v>0</v>
      </c>
      <c r="BF21" s="139">
        <v>0.202910535</v>
      </c>
      <c r="BG21" s="140">
        <v>0.202910535</v>
      </c>
      <c r="BH21" s="141">
        <v>0.202910535</v>
      </c>
      <c r="BI21" s="145">
        <f t="shared" si="9"/>
        <v>0</v>
      </c>
      <c r="BJ21" s="139">
        <v>1.1923343549999998</v>
      </c>
      <c r="BK21" s="140">
        <v>0.9802900800000002</v>
      </c>
      <c r="BL21" s="141">
        <v>0.9802900800000002</v>
      </c>
      <c r="BM21" s="145">
        <f t="shared" si="10"/>
        <v>0</v>
      </c>
      <c r="BN21" s="139">
        <v>0</v>
      </c>
      <c r="BO21" s="140">
        <v>0</v>
      </c>
      <c r="BP21" s="141">
        <v>0</v>
      </c>
      <c r="BQ21" s="145">
        <f t="shared" si="11"/>
        <v>0</v>
      </c>
      <c r="BR21" s="139">
        <v>0.1636833</v>
      </c>
      <c r="BS21" s="140">
        <v>0.008184165000000007</v>
      </c>
      <c r="BT21" s="141">
        <v>0.008184165000000007</v>
      </c>
      <c r="BU21" s="145">
        <f t="shared" si="12"/>
        <v>0</v>
      </c>
      <c r="BV21" s="139">
        <v>0.39432795000000004</v>
      </c>
      <c r="BW21" s="140">
        <v>0.2883058125</v>
      </c>
      <c r="BX21" s="141">
        <v>0.2883058125</v>
      </c>
      <c r="BY21" s="145">
        <f t="shared" si="13"/>
        <v>0</v>
      </c>
      <c r="BZ21" s="139">
        <v>0.20832420000000001</v>
      </c>
      <c r="CA21" s="140">
        <v>0.20832420000000001</v>
      </c>
      <c r="CB21" s="141">
        <v>0.20832420000000001</v>
      </c>
      <c r="CC21" s="145">
        <f t="shared" si="14"/>
        <v>0</v>
      </c>
      <c r="CE21" s="157"/>
      <c r="CF21" s="162">
        <f t="shared" si="15"/>
        <v>904.345442325</v>
      </c>
      <c r="CG21" s="156">
        <f t="shared" si="16"/>
        <v>904.345442325</v>
      </c>
      <c r="CH21" s="162">
        <f t="shared" si="17"/>
        <v>3.990665815350004</v>
      </c>
      <c r="CI21" s="156">
        <f t="shared" si="18"/>
        <v>3.990665815350004</v>
      </c>
      <c r="CJ21" s="162">
        <f t="shared" si="19"/>
        <v>2005.1164968</v>
      </c>
      <c r="CK21" s="156">
        <f t="shared" si="20"/>
        <v>2005.1164968</v>
      </c>
      <c r="CL21" s="162" t="s">
        <v>1186</v>
      </c>
      <c r="CM21" s="158" t="s">
        <v>1186</v>
      </c>
      <c r="CO21" s="157"/>
      <c r="CP21" s="162">
        <f t="shared" si="21"/>
        <v>716.38344843</v>
      </c>
      <c r="CQ21" s="156">
        <f t="shared" si="22"/>
        <v>716.38344843</v>
      </c>
      <c r="CR21" s="162">
        <f t="shared" si="23"/>
        <v>879.2992474500006</v>
      </c>
      <c r="CS21" s="156">
        <f t="shared" si="24"/>
        <v>879.2992474500006</v>
      </c>
      <c r="CT21" s="162">
        <f t="shared" si="25"/>
        <v>0.13169065500000013</v>
      </c>
      <c r="CU21" s="156">
        <f t="shared" si="26"/>
        <v>0.13169065500000013</v>
      </c>
      <c r="CV21" s="162">
        <f t="shared" si="27"/>
        <v>237.4480062</v>
      </c>
      <c r="CW21" s="156">
        <f t="shared" si="28"/>
        <v>237.4480062</v>
      </c>
      <c r="CX21" s="162">
        <f t="shared" si="29"/>
        <v>21.892702612500003</v>
      </c>
      <c r="CY21" s="156">
        <f t="shared" si="30"/>
        <v>21.892702612500003</v>
      </c>
      <c r="CZ21" s="162" t="s">
        <v>1186</v>
      </c>
      <c r="DA21" s="156" t="s">
        <v>1186</v>
      </c>
      <c r="DB21" s="162">
        <f t="shared" si="31"/>
        <v>15.629575415999996</v>
      </c>
      <c r="DC21" s="156">
        <f t="shared" si="32"/>
        <v>15.629575415999996</v>
      </c>
      <c r="DD21" s="162">
        <f t="shared" si="33"/>
        <v>0</v>
      </c>
      <c r="DE21" s="164">
        <f t="shared" si="33"/>
        <v>0</v>
      </c>
    </row>
    <row r="22" spans="1:109" ht="12.75">
      <c r="A22" s="56" t="s">
        <v>216</v>
      </c>
      <c r="B22" s="20" t="s">
        <v>217</v>
      </c>
      <c r="C22" s="20" t="s">
        <v>150</v>
      </c>
      <c r="D22" s="68" t="s">
        <v>903</v>
      </c>
      <c r="E22" s="68" t="s">
        <v>904</v>
      </c>
      <c r="F22" s="68" t="s">
        <v>905</v>
      </c>
      <c r="G22" s="68" t="s">
        <v>906</v>
      </c>
      <c r="H22" s="51" t="s">
        <v>205</v>
      </c>
      <c r="I22" s="44">
        <v>53.847002219999986</v>
      </c>
      <c r="J22" s="125">
        <v>45.65182606574999</v>
      </c>
      <c r="K22" s="22">
        <v>45.65182606574999</v>
      </c>
      <c r="L22" s="45">
        <f t="shared" si="0"/>
        <v>0</v>
      </c>
      <c r="M22" s="44">
        <v>292.91102324999997</v>
      </c>
      <c r="N22" s="125">
        <v>141.148501875</v>
      </c>
      <c r="O22" s="22">
        <v>141.148501875</v>
      </c>
      <c r="P22" s="45">
        <f t="shared" si="1"/>
        <v>0</v>
      </c>
      <c r="Q22" s="28">
        <v>4.4196903945</v>
      </c>
      <c r="R22" s="129">
        <v>2.6997151522500005</v>
      </c>
      <c r="S22" s="23">
        <v>2.6997151522500005</v>
      </c>
      <c r="T22" s="29">
        <f t="shared" si="2"/>
        <v>0</v>
      </c>
      <c r="U22" s="28">
        <v>0.13845001949999997</v>
      </c>
      <c r="V22" s="129">
        <v>0.006922500975000006</v>
      </c>
      <c r="W22" s="23">
        <v>0.006922500975000006</v>
      </c>
      <c r="X22" s="29">
        <f t="shared" si="3"/>
        <v>0</v>
      </c>
      <c r="Y22" s="28">
        <v>2.4491402295000007</v>
      </c>
      <c r="Z22" s="129">
        <v>1.03269003</v>
      </c>
      <c r="AA22" s="23">
        <v>1.03269003</v>
      </c>
      <c r="AB22" s="29">
        <f t="shared" si="4"/>
        <v>0</v>
      </c>
      <c r="AC22" s="36">
        <v>43.24995120450001</v>
      </c>
      <c r="AD22" s="122">
        <v>39.30412564875001</v>
      </c>
      <c r="AE22" s="24">
        <v>39.30412564875001</v>
      </c>
      <c r="AF22" s="37">
        <f t="shared" si="5"/>
        <v>0</v>
      </c>
      <c r="AG22" s="28">
        <v>1.5768001439999997</v>
      </c>
      <c r="AH22" s="129">
        <v>1.2328050955499998</v>
      </c>
      <c r="AI22" s="23">
        <v>1.2328050955499998</v>
      </c>
      <c r="AJ22" s="29">
        <f t="shared" si="6"/>
        <v>0</v>
      </c>
      <c r="AK22" s="28">
        <v>0.255600036</v>
      </c>
      <c r="AL22" s="129">
        <v>0.01278000180000001</v>
      </c>
      <c r="AM22" s="23">
        <v>0.01278000180000001</v>
      </c>
      <c r="AN22" s="88">
        <f t="shared" si="7"/>
        <v>0</v>
      </c>
      <c r="AO22" s="36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37">
        <v>0</v>
      </c>
      <c r="BB22" s="139">
        <v>0.06283500885</v>
      </c>
      <c r="BC22" s="140">
        <v>0.003141750442500003</v>
      </c>
      <c r="BD22" s="141">
        <v>0.003141750442500003</v>
      </c>
      <c r="BE22" s="145">
        <f t="shared" si="8"/>
        <v>0</v>
      </c>
      <c r="BF22" s="139">
        <v>0.17151</v>
      </c>
      <c r="BG22" s="140">
        <v>0.17151</v>
      </c>
      <c r="BH22" s="141">
        <v>0.17151</v>
      </c>
      <c r="BI22" s="145">
        <f t="shared" si="9"/>
        <v>0</v>
      </c>
      <c r="BJ22" s="139">
        <v>0.8541301034999998</v>
      </c>
      <c r="BK22" s="140">
        <v>0.7023675821249998</v>
      </c>
      <c r="BL22" s="141">
        <v>0.7023675821249998</v>
      </c>
      <c r="BM22" s="145">
        <f t="shared" si="10"/>
        <v>0</v>
      </c>
      <c r="BN22" s="139">
        <v>0</v>
      </c>
      <c r="BO22" s="140">
        <v>0</v>
      </c>
      <c r="BP22" s="141">
        <v>0</v>
      </c>
      <c r="BQ22" s="145">
        <f t="shared" si="11"/>
        <v>0</v>
      </c>
      <c r="BR22" s="139">
        <v>0.1171500165</v>
      </c>
      <c r="BS22" s="140">
        <v>0.005857500825000005</v>
      </c>
      <c r="BT22" s="141">
        <v>0.005857500825000005</v>
      </c>
      <c r="BU22" s="145">
        <f t="shared" si="12"/>
        <v>0</v>
      </c>
      <c r="BV22" s="139">
        <v>0.28222503974999996</v>
      </c>
      <c r="BW22" s="140">
        <v>0.2063437790625</v>
      </c>
      <c r="BX22" s="141">
        <v>0.2063437790625</v>
      </c>
      <c r="BY22" s="145">
        <f t="shared" si="13"/>
        <v>0</v>
      </c>
      <c r="BZ22" s="139">
        <v>0.149100021</v>
      </c>
      <c r="CA22" s="140">
        <v>0.149100021</v>
      </c>
      <c r="CB22" s="141">
        <v>0.149100021</v>
      </c>
      <c r="CC22" s="145">
        <f t="shared" si="14"/>
        <v>0</v>
      </c>
      <c r="CE22" s="157"/>
      <c r="CF22" s="162">
        <f t="shared" si="15"/>
        <v>688.4273638237502</v>
      </c>
      <c r="CG22" s="156">
        <f t="shared" si="16"/>
        <v>688.4273638237502</v>
      </c>
      <c r="CH22" s="162">
        <f t="shared" si="17"/>
        <v>2.8561653272767527</v>
      </c>
      <c r="CI22" s="156">
        <f t="shared" si="18"/>
        <v>2.8561653272767527</v>
      </c>
      <c r="CJ22" s="162">
        <f t="shared" si="19"/>
        <v>1569.6888456</v>
      </c>
      <c r="CK22" s="156">
        <f t="shared" si="20"/>
        <v>1569.6888456</v>
      </c>
      <c r="CL22" s="162" t="s">
        <v>1186</v>
      </c>
      <c r="CM22" s="158" t="s">
        <v>1186</v>
      </c>
      <c r="CO22" s="157"/>
      <c r="CP22" s="162">
        <f t="shared" si="21"/>
        <v>545.3424607545</v>
      </c>
      <c r="CQ22" s="156">
        <f t="shared" si="22"/>
        <v>545.3424607545</v>
      </c>
      <c r="CR22" s="162">
        <f t="shared" si="23"/>
        <v>629.3245636372505</v>
      </c>
      <c r="CS22" s="156">
        <f t="shared" si="24"/>
        <v>629.3245636372505</v>
      </c>
      <c r="CT22" s="162">
        <f t="shared" si="25"/>
        <v>0.09425251327500009</v>
      </c>
      <c r="CU22" s="156">
        <f t="shared" si="26"/>
        <v>0.09425251327500009</v>
      </c>
      <c r="CV22" s="162">
        <f t="shared" si="27"/>
        <v>185.88420539999998</v>
      </c>
      <c r="CW22" s="156">
        <f t="shared" si="28"/>
        <v>185.88420539999998</v>
      </c>
      <c r="CX22" s="162">
        <f t="shared" si="29"/>
        <v>17.686856541937505</v>
      </c>
      <c r="CY22" s="156">
        <f t="shared" si="30"/>
        <v>17.686856541937505</v>
      </c>
      <c r="CZ22" s="162" t="s">
        <v>1186</v>
      </c>
      <c r="DA22" s="156" t="s">
        <v>1186</v>
      </c>
      <c r="DB22" s="162">
        <f t="shared" si="31"/>
        <v>11.218526369504998</v>
      </c>
      <c r="DC22" s="156">
        <f t="shared" si="32"/>
        <v>11.218526369504998</v>
      </c>
      <c r="DD22" s="162">
        <f t="shared" si="33"/>
        <v>0</v>
      </c>
      <c r="DE22" s="164">
        <f t="shared" si="33"/>
        <v>0</v>
      </c>
    </row>
    <row r="23" spans="1:109" ht="12.75">
      <c r="A23" s="56" t="s">
        <v>260</v>
      </c>
      <c r="B23" s="20" t="s">
        <v>261</v>
      </c>
      <c r="C23" s="20" t="s">
        <v>150</v>
      </c>
      <c r="D23" s="68" t="s">
        <v>965</v>
      </c>
      <c r="E23" s="68" t="s">
        <v>966</v>
      </c>
      <c r="F23" s="68" t="s">
        <v>967</v>
      </c>
      <c r="G23" s="68" t="s">
        <v>968</v>
      </c>
      <c r="H23" s="51" t="s">
        <v>205</v>
      </c>
      <c r="I23" s="44">
        <v>38.200816905</v>
      </c>
      <c r="J23" s="125">
        <v>28.724090570250002</v>
      </c>
      <c r="K23" s="22">
        <v>28.724090570250002</v>
      </c>
      <c r="L23" s="45">
        <f t="shared" si="0"/>
        <v>0</v>
      </c>
      <c r="M23" s="44">
        <v>238.92491844</v>
      </c>
      <c r="N23" s="125">
        <v>117.51490134000001</v>
      </c>
      <c r="O23" s="22">
        <v>117.51490134000001</v>
      </c>
      <c r="P23" s="45">
        <f t="shared" si="1"/>
        <v>0</v>
      </c>
      <c r="Q23" s="28">
        <v>4.422596382</v>
      </c>
      <c r="R23" s="129">
        <v>1.7583210067500001</v>
      </c>
      <c r="S23" s="23">
        <v>1.7583210067500001</v>
      </c>
      <c r="T23" s="29">
        <f t="shared" si="2"/>
        <v>0</v>
      </c>
      <c r="U23" s="28">
        <v>0.36565005149999996</v>
      </c>
      <c r="V23" s="129">
        <v>0.018282502575000015</v>
      </c>
      <c r="W23" s="23">
        <v>0.018282502575000015</v>
      </c>
      <c r="X23" s="29">
        <f t="shared" si="3"/>
        <v>0</v>
      </c>
      <c r="Y23" s="28">
        <v>3.383554554</v>
      </c>
      <c r="Z23" s="129">
        <v>0.7530041835000002</v>
      </c>
      <c r="AA23" s="23">
        <v>0.7530041835000002</v>
      </c>
      <c r="AB23" s="29">
        <f t="shared" si="4"/>
        <v>0</v>
      </c>
      <c r="AC23" s="36">
        <v>27.327060646499998</v>
      </c>
      <c r="AD23" s="122">
        <v>24.797685290249998</v>
      </c>
      <c r="AE23" s="24">
        <v>24.797685290249998</v>
      </c>
      <c r="AF23" s="37">
        <f t="shared" si="5"/>
        <v>0</v>
      </c>
      <c r="AG23" s="28">
        <v>1.1860001279999999</v>
      </c>
      <c r="AH23" s="129">
        <v>0.8689850833499999</v>
      </c>
      <c r="AI23" s="23">
        <v>0.8689850833499999</v>
      </c>
      <c r="AJ23" s="29">
        <f t="shared" si="6"/>
        <v>0</v>
      </c>
      <c r="AK23" s="28">
        <v>0.14200002</v>
      </c>
      <c r="AL23" s="129">
        <v>0.007100001000000006</v>
      </c>
      <c r="AM23" s="23">
        <v>0.007100001000000006</v>
      </c>
      <c r="AN23" s="88">
        <f t="shared" si="7"/>
        <v>0</v>
      </c>
      <c r="AO23" s="36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37">
        <v>0</v>
      </c>
      <c r="BB23" s="139">
        <v>0.22329503144999996</v>
      </c>
      <c r="BC23" s="140">
        <v>0.011164751572500011</v>
      </c>
      <c r="BD23" s="141">
        <v>0.011164751572500011</v>
      </c>
      <c r="BE23" s="145">
        <f t="shared" si="8"/>
        <v>0</v>
      </c>
      <c r="BF23" s="139">
        <v>0.18504265949999998</v>
      </c>
      <c r="BG23" s="140">
        <v>0.12096515047499998</v>
      </c>
      <c r="BH23" s="141">
        <v>0.12096515047499998</v>
      </c>
      <c r="BI23" s="145">
        <f t="shared" si="9"/>
        <v>0</v>
      </c>
      <c r="BJ23" s="139">
        <v>0.3968900475</v>
      </c>
      <c r="BK23" s="140">
        <v>0.25861752802500004</v>
      </c>
      <c r="BL23" s="141">
        <v>0.25861752802500004</v>
      </c>
      <c r="BM23" s="145">
        <f t="shared" si="10"/>
        <v>0</v>
      </c>
      <c r="BN23" s="139">
        <v>0.053250007499999995</v>
      </c>
      <c r="BO23" s="140">
        <v>0.0026625003750000023</v>
      </c>
      <c r="BP23" s="141">
        <v>0.0026625003750000023</v>
      </c>
      <c r="BQ23" s="145">
        <f t="shared" si="11"/>
        <v>0</v>
      </c>
      <c r="BR23" s="139">
        <v>0.3017500425</v>
      </c>
      <c r="BS23" s="140">
        <v>0.015087502125000011</v>
      </c>
      <c r="BT23" s="141">
        <v>0.015087502125000011</v>
      </c>
      <c r="BU23" s="145">
        <f t="shared" si="12"/>
        <v>0</v>
      </c>
      <c r="BV23" s="139">
        <v>0.23252503274999997</v>
      </c>
      <c r="BW23" s="140">
        <v>0.07570376066250001</v>
      </c>
      <c r="BX23" s="141">
        <v>0.07570376066250001</v>
      </c>
      <c r="BY23" s="145">
        <f t="shared" si="13"/>
        <v>0</v>
      </c>
      <c r="BZ23" s="139">
        <v>0.049700007</v>
      </c>
      <c r="CA23" s="140">
        <v>0.049700007</v>
      </c>
      <c r="CB23" s="141">
        <v>0.049700007</v>
      </c>
      <c r="CC23" s="145">
        <f t="shared" si="14"/>
        <v>0</v>
      </c>
      <c r="CE23" s="157"/>
      <c r="CF23" s="162">
        <f t="shared" si="15"/>
        <v>448.37185672125</v>
      </c>
      <c r="CG23" s="156">
        <f t="shared" si="16"/>
        <v>448.37185672125</v>
      </c>
      <c r="CH23" s="162">
        <f t="shared" si="17"/>
        <v>10.14987565455976</v>
      </c>
      <c r="CI23" s="156">
        <f t="shared" si="18"/>
        <v>10.14987565455976</v>
      </c>
      <c r="CJ23" s="162">
        <f t="shared" si="19"/>
        <v>1144.5663589200003</v>
      </c>
      <c r="CK23" s="156">
        <f t="shared" si="20"/>
        <v>1144.5663589200003</v>
      </c>
      <c r="CL23" s="162" t="s">
        <v>1186</v>
      </c>
      <c r="CM23" s="158" t="s">
        <v>1186</v>
      </c>
      <c r="CO23" s="157"/>
      <c r="CP23" s="162">
        <f t="shared" si="21"/>
        <v>355.1808433635</v>
      </c>
      <c r="CQ23" s="156">
        <f t="shared" si="22"/>
        <v>355.1808433635</v>
      </c>
      <c r="CR23" s="162">
        <f t="shared" si="23"/>
        <v>1662.0623090932513</v>
      </c>
      <c r="CS23" s="156">
        <f t="shared" si="24"/>
        <v>1662.0623090932513</v>
      </c>
      <c r="CT23" s="162">
        <f t="shared" si="25"/>
        <v>0.3349425471750003</v>
      </c>
      <c r="CU23" s="156">
        <f t="shared" si="26"/>
        <v>0.3349425471750003</v>
      </c>
      <c r="CV23" s="162">
        <f t="shared" si="27"/>
        <v>135.54075303000005</v>
      </c>
      <c r="CW23" s="156">
        <f t="shared" si="28"/>
        <v>135.54075303000005</v>
      </c>
      <c r="CX23" s="162">
        <f t="shared" si="29"/>
        <v>11.1589583806125</v>
      </c>
      <c r="CY23" s="156">
        <f t="shared" si="30"/>
        <v>11.1589583806125</v>
      </c>
      <c r="CZ23" s="162" t="s">
        <v>1186</v>
      </c>
      <c r="DA23" s="156" t="s">
        <v>1186</v>
      </c>
      <c r="DB23" s="162">
        <f t="shared" si="31"/>
        <v>7.907764258484999</v>
      </c>
      <c r="DC23" s="156">
        <f t="shared" si="32"/>
        <v>7.907764258484999</v>
      </c>
      <c r="DD23" s="162">
        <f t="shared" si="33"/>
        <v>0</v>
      </c>
      <c r="DE23" s="164">
        <f t="shared" si="33"/>
        <v>0</v>
      </c>
    </row>
    <row r="24" spans="1:109" ht="12.75">
      <c r="A24" s="56" t="s">
        <v>228</v>
      </c>
      <c r="B24" s="20" t="s">
        <v>229</v>
      </c>
      <c r="C24" s="20" t="s">
        <v>133</v>
      </c>
      <c r="D24" s="68" t="s">
        <v>1116</v>
      </c>
      <c r="E24" s="68" t="s">
        <v>1117</v>
      </c>
      <c r="F24" s="68" t="s">
        <v>1118</v>
      </c>
      <c r="G24" s="68" t="s">
        <v>1119</v>
      </c>
      <c r="H24" s="51" t="s">
        <v>227</v>
      </c>
      <c r="I24" s="44">
        <v>19.24</v>
      </c>
      <c r="J24" s="125">
        <v>19.24</v>
      </c>
      <c r="K24" s="22">
        <v>9.236500000000001</v>
      </c>
      <c r="L24" s="45">
        <f t="shared" si="0"/>
        <v>10.003499999999997</v>
      </c>
      <c r="M24" s="44">
        <v>201.5</v>
      </c>
      <c r="N24" s="125">
        <v>201.5</v>
      </c>
      <c r="O24" s="22">
        <v>16.25</v>
      </c>
      <c r="P24" s="45">
        <f t="shared" si="1"/>
        <v>185.25</v>
      </c>
      <c r="Q24" s="28">
        <v>3.4189999999999996</v>
      </c>
      <c r="R24" s="129">
        <v>3.4189999999999996</v>
      </c>
      <c r="S24" s="23">
        <v>1.3195000000000001</v>
      </c>
      <c r="T24" s="29">
        <f t="shared" si="2"/>
        <v>2.0994999999999995</v>
      </c>
      <c r="U24" s="28">
        <v>0.169</v>
      </c>
      <c r="V24" s="129">
        <v>0.169</v>
      </c>
      <c r="W24" s="23">
        <v>0.008450000000000006</v>
      </c>
      <c r="X24" s="29">
        <f t="shared" si="3"/>
        <v>0.16055</v>
      </c>
      <c r="Y24" s="28">
        <v>1.9890000000000003</v>
      </c>
      <c r="Z24" s="129">
        <v>1.9890000000000003</v>
      </c>
      <c r="AA24" s="23">
        <v>0.26</v>
      </c>
      <c r="AB24" s="29">
        <f t="shared" si="4"/>
        <v>1.7290000000000003</v>
      </c>
      <c r="AC24" s="36">
        <v>10.439000000000002</v>
      </c>
      <c r="AD24" s="122">
        <v>10.439000000000002</v>
      </c>
      <c r="AE24" s="24">
        <v>5.6225</v>
      </c>
      <c r="AF24" s="37">
        <f t="shared" si="5"/>
        <v>4.816500000000002</v>
      </c>
      <c r="AG24" s="28">
        <v>1.248</v>
      </c>
      <c r="AH24" s="129">
        <v>1.248</v>
      </c>
      <c r="AI24" s="23">
        <v>0.8281000000000001</v>
      </c>
      <c r="AJ24" s="29">
        <f t="shared" si="6"/>
        <v>0.41989999999999994</v>
      </c>
      <c r="AK24" s="28">
        <v>0.312</v>
      </c>
      <c r="AL24" s="129">
        <v>0.312</v>
      </c>
      <c r="AM24" s="23">
        <v>0.015600000000000011</v>
      </c>
      <c r="AN24" s="88">
        <f t="shared" si="7"/>
        <v>0.2964</v>
      </c>
      <c r="AO24" s="36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37">
        <v>0</v>
      </c>
      <c r="BB24" s="139">
        <v>0.0767</v>
      </c>
      <c r="BC24" s="140">
        <v>0.0767</v>
      </c>
      <c r="BD24" s="141">
        <v>0.0038350000000000038</v>
      </c>
      <c r="BE24" s="145">
        <f t="shared" si="8"/>
        <v>0.072865</v>
      </c>
      <c r="BF24" s="139">
        <v>0</v>
      </c>
      <c r="BG24" s="140">
        <v>0</v>
      </c>
      <c r="BH24" s="141">
        <v>0</v>
      </c>
      <c r="BI24" s="145">
        <f t="shared" si="9"/>
        <v>0</v>
      </c>
      <c r="BJ24" s="139">
        <v>0.897</v>
      </c>
      <c r="BK24" s="140">
        <v>0.897</v>
      </c>
      <c r="BL24" s="141">
        <v>0.7117500000000001</v>
      </c>
      <c r="BM24" s="145">
        <f t="shared" si="10"/>
        <v>0.18524999999999991</v>
      </c>
      <c r="BN24" s="139">
        <v>0</v>
      </c>
      <c r="BO24" s="140">
        <v>0</v>
      </c>
      <c r="BP24" s="141">
        <v>0</v>
      </c>
      <c r="BQ24" s="145">
        <f t="shared" si="11"/>
        <v>0</v>
      </c>
      <c r="BR24" s="139">
        <v>0.143</v>
      </c>
      <c r="BS24" s="140">
        <v>0.143</v>
      </c>
      <c r="BT24" s="141">
        <v>0.007150000000000006</v>
      </c>
      <c r="BU24" s="145">
        <f t="shared" si="12"/>
        <v>0.13584999999999997</v>
      </c>
      <c r="BV24" s="139">
        <v>0.3445</v>
      </c>
      <c r="BW24" s="140">
        <v>0.3445</v>
      </c>
      <c r="BX24" s="141">
        <v>0.251875</v>
      </c>
      <c r="BY24" s="145">
        <f t="shared" si="13"/>
        <v>0.09262499999999996</v>
      </c>
      <c r="BZ24" s="139">
        <v>0.182</v>
      </c>
      <c r="CA24" s="140">
        <v>0.182</v>
      </c>
      <c r="CB24" s="141">
        <v>0.182</v>
      </c>
      <c r="CC24" s="145">
        <f t="shared" si="14"/>
        <v>0</v>
      </c>
      <c r="CE24" s="157"/>
      <c r="CF24" s="162">
        <f t="shared" si="15"/>
        <v>871.8449999999999</v>
      </c>
      <c r="CG24" s="156">
        <f t="shared" si="16"/>
        <v>336.4725</v>
      </c>
      <c r="CH24" s="162">
        <f t="shared" si="17"/>
        <v>69.72797</v>
      </c>
      <c r="CI24" s="156">
        <f t="shared" si="18"/>
        <v>3.4863985000000035</v>
      </c>
      <c r="CJ24" s="162">
        <f t="shared" si="19"/>
        <v>3023.2800000000007</v>
      </c>
      <c r="CK24" s="156">
        <f t="shared" si="20"/>
        <v>395.2</v>
      </c>
      <c r="CL24" s="162" t="s">
        <v>1186</v>
      </c>
      <c r="CM24" s="158" t="s">
        <v>1186</v>
      </c>
      <c r="CO24" s="157"/>
      <c r="CP24" s="162">
        <f t="shared" si="21"/>
        <v>690.6379999999999</v>
      </c>
      <c r="CQ24" s="156">
        <f t="shared" si="22"/>
        <v>266.53900000000004</v>
      </c>
      <c r="CR24" s="162">
        <f t="shared" si="23"/>
        <v>15363.79</v>
      </c>
      <c r="CS24" s="156">
        <f t="shared" si="24"/>
        <v>768.1895000000005</v>
      </c>
      <c r="CT24" s="162">
        <f t="shared" si="25"/>
        <v>2.301</v>
      </c>
      <c r="CU24" s="156">
        <f t="shared" si="26"/>
        <v>0.11505000000000011</v>
      </c>
      <c r="CV24" s="162">
        <f t="shared" si="27"/>
        <v>358.02000000000004</v>
      </c>
      <c r="CW24" s="156">
        <f t="shared" si="28"/>
        <v>46.800000000000004</v>
      </c>
      <c r="CX24" s="162">
        <f t="shared" si="29"/>
        <v>4.697550000000001</v>
      </c>
      <c r="CY24" s="156">
        <f t="shared" si="30"/>
        <v>2.530125</v>
      </c>
      <c r="CZ24" s="162" t="s">
        <v>1186</v>
      </c>
      <c r="DA24" s="156" t="s">
        <v>1186</v>
      </c>
      <c r="DB24" s="162">
        <f t="shared" si="31"/>
        <v>11.3568</v>
      </c>
      <c r="DC24" s="156">
        <f t="shared" si="32"/>
        <v>7.53571</v>
      </c>
      <c r="DD24" s="162">
        <f t="shared" si="33"/>
        <v>0</v>
      </c>
      <c r="DE24" s="164">
        <f t="shared" si="33"/>
        <v>0</v>
      </c>
    </row>
    <row r="25" spans="1:109" ht="12.75">
      <c r="A25" s="56" t="s">
        <v>295</v>
      </c>
      <c r="B25" s="20" t="s">
        <v>296</v>
      </c>
      <c r="C25" s="20" t="s">
        <v>297</v>
      </c>
      <c r="D25" s="68" t="s">
        <v>1015</v>
      </c>
      <c r="E25" s="68" t="s">
        <v>1016</v>
      </c>
      <c r="F25" s="68" t="s">
        <v>1017</v>
      </c>
      <c r="G25" s="68" t="s">
        <v>1018</v>
      </c>
      <c r="H25" s="51" t="s">
        <v>205</v>
      </c>
      <c r="I25" s="44">
        <v>33.795323999999994</v>
      </c>
      <c r="J25" s="125">
        <v>33.795323999999994</v>
      </c>
      <c r="K25" s="22">
        <v>26.322478649999997</v>
      </c>
      <c r="L25" s="45">
        <f t="shared" si="0"/>
        <v>7.4728453499999965</v>
      </c>
      <c r="M25" s="44">
        <v>204.13152599999998</v>
      </c>
      <c r="N25" s="125">
        <v>204.13152599999998</v>
      </c>
      <c r="O25" s="22">
        <v>65.745501</v>
      </c>
      <c r="P25" s="45">
        <f t="shared" si="1"/>
        <v>138.38602499999996</v>
      </c>
      <c r="Q25" s="28">
        <v>3.4018683899999997</v>
      </c>
      <c r="R25" s="129">
        <v>3.4018683899999997</v>
      </c>
      <c r="S25" s="23">
        <v>1.8334934400000003</v>
      </c>
      <c r="T25" s="29">
        <f t="shared" si="2"/>
        <v>1.5683749499999995</v>
      </c>
      <c r="U25" s="28">
        <v>0.1262469</v>
      </c>
      <c r="V25" s="129">
        <v>0.1262469</v>
      </c>
      <c r="W25" s="23">
        <v>0.006312345000000006</v>
      </c>
      <c r="X25" s="29">
        <f t="shared" si="3"/>
        <v>0.11993455499999998</v>
      </c>
      <c r="Y25" s="28">
        <v>1.91118384</v>
      </c>
      <c r="Z25" s="129">
        <v>1.91118384</v>
      </c>
      <c r="AA25" s="23">
        <v>0.61958094</v>
      </c>
      <c r="AB25" s="29">
        <f t="shared" si="4"/>
        <v>1.2916029</v>
      </c>
      <c r="AC25" s="36">
        <v>25.375626900000004</v>
      </c>
      <c r="AD25" s="122">
        <v>25.375626900000004</v>
      </c>
      <c r="AE25" s="24">
        <v>21.777590250000003</v>
      </c>
      <c r="AF25" s="37">
        <f t="shared" si="5"/>
        <v>3.598036650000001</v>
      </c>
      <c r="AG25" s="28">
        <v>1.2527577</v>
      </c>
      <c r="AH25" s="129">
        <v>1.2527577</v>
      </c>
      <c r="AI25" s="23">
        <v>0.9390827099999999</v>
      </c>
      <c r="AJ25" s="29">
        <f t="shared" si="6"/>
        <v>0.3136749900000002</v>
      </c>
      <c r="AK25" s="28">
        <v>0.23307119999999998</v>
      </c>
      <c r="AL25" s="129">
        <v>0.23307119999999998</v>
      </c>
      <c r="AM25" s="23">
        <v>0.01165356000000001</v>
      </c>
      <c r="AN25" s="88">
        <f t="shared" si="7"/>
        <v>0.22141763999999997</v>
      </c>
      <c r="AO25" s="36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37">
        <v>0</v>
      </c>
      <c r="BB25" s="139">
        <v>0.05729667</v>
      </c>
      <c r="BC25" s="140">
        <v>0.05729667</v>
      </c>
      <c r="BD25" s="141">
        <v>0.002864833500000003</v>
      </c>
      <c r="BE25" s="145">
        <f t="shared" si="8"/>
        <v>0.0544318365</v>
      </c>
      <c r="BF25" s="139">
        <v>0.08448831</v>
      </c>
      <c r="BG25" s="140">
        <v>0.08448831</v>
      </c>
      <c r="BH25" s="141">
        <v>0.08448831</v>
      </c>
      <c r="BI25" s="145">
        <f t="shared" si="9"/>
        <v>0</v>
      </c>
      <c r="BJ25" s="139">
        <v>0.73902993</v>
      </c>
      <c r="BK25" s="140">
        <v>0.73902993</v>
      </c>
      <c r="BL25" s="141">
        <v>0.6006439050000001</v>
      </c>
      <c r="BM25" s="145">
        <f t="shared" si="10"/>
        <v>0.13838602499999986</v>
      </c>
      <c r="BN25" s="139">
        <v>0</v>
      </c>
      <c r="BO25" s="140">
        <v>0</v>
      </c>
      <c r="BP25" s="141">
        <v>0</v>
      </c>
      <c r="BQ25" s="145">
        <f t="shared" si="11"/>
        <v>0</v>
      </c>
      <c r="BR25" s="139">
        <v>0.10682430000000001</v>
      </c>
      <c r="BS25" s="140">
        <v>0.10682430000000001</v>
      </c>
      <c r="BT25" s="141">
        <v>0.005341215000000005</v>
      </c>
      <c r="BU25" s="145">
        <f t="shared" si="12"/>
        <v>0.101483085</v>
      </c>
      <c r="BV25" s="139">
        <v>0.25734945</v>
      </c>
      <c r="BW25" s="140">
        <v>0.25734945</v>
      </c>
      <c r="BX25" s="141">
        <v>0.1881564375</v>
      </c>
      <c r="BY25" s="145">
        <f t="shared" si="13"/>
        <v>0.06919301249999998</v>
      </c>
      <c r="BZ25" s="139">
        <v>0.1359582</v>
      </c>
      <c r="CA25" s="140">
        <v>0.1359582</v>
      </c>
      <c r="CB25" s="141">
        <v>0.1359582</v>
      </c>
      <c r="CC25" s="145">
        <f t="shared" si="14"/>
        <v>0</v>
      </c>
      <c r="CE25" s="157"/>
      <c r="CF25" s="162">
        <f t="shared" si="15"/>
        <v>867.4764394499999</v>
      </c>
      <c r="CG25" s="156">
        <f t="shared" si="16"/>
        <v>467.5408272000001</v>
      </c>
      <c r="CH25" s="162">
        <f t="shared" si="17"/>
        <v>52.088402697</v>
      </c>
      <c r="CI25" s="156">
        <f t="shared" si="18"/>
        <v>2.604420134850003</v>
      </c>
      <c r="CJ25" s="162">
        <f t="shared" si="19"/>
        <v>2904.9994368000002</v>
      </c>
      <c r="CK25" s="156">
        <f t="shared" si="20"/>
        <v>941.7630287999999</v>
      </c>
      <c r="CL25" s="162" t="s">
        <v>1186</v>
      </c>
      <c r="CM25" s="158" t="s">
        <v>1186</v>
      </c>
      <c r="CO25" s="157"/>
      <c r="CP25" s="162">
        <f t="shared" si="21"/>
        <v>687.1774147799999</v>
      </c>
      <c r="CQ25" s="156">
        <f t="shared" si="22"/>
        <v>370.36567488000003</v>
      </c>
      <c r="CR25" s="162">
        <f t="shared" si="23"/>
        <v>11477.105679</v>
      </c>
      <c r="CS25" s="156">
        <f t="shared" si="24"/>
        <v>573.8552839500005</v>
      </c>
      <c r="CT25" s="162">
        <f t="shared" si="25"/>
        <v>1.7189001</v>
      </c>
      <c r="CU25" s="156">
        <f t="shared" si="26"/>
        <v>0.08594500500000009</v>
      </c>
      <c r="CV25" s="162">
        <f t="shared" si="27"/>
        <v>344.0130912</v>
      </c>
      <c r="CW25" s="156">
        <f t="shared" si="28"/>
        <v>111.52456919999999</v>
      </c>
      <c r="CX25" s="162">
        <f t="shared" si="29"/>
        <v>11.419032105000001</v>
      </c>
      <c r="CY25" s="156">
        <f t="shared" si="30"/>
        <v>9.799915612500001</v>
      </c>
      <c r="CZ25" s="162" t="s">
        <v>1186</v>
      </c>
      <c r="DA25" s="156" t="s">
        <v>1186</v>
      </c>
      <c r="DB25" s="162">
        <f t="shared" si="31"/>
        <v>11.40009507</v>
      </c>
      <c r="DC25" s="156">
        <f t="shared" si="32"/>
        <v>8.545652660999998</v>
      </c>
      <c r="DD25" s="162">
        <f t="shared" si="33"/>
        <v>0</v>
      </c>
      <c r="DE25" s="164">
        <f t="shared" si="33"/>
        <v>0</v>
      </c>
    </row>
    <row r="26" spans="1:109" ht="12.75">
      <c r="A26" s="56" t="s">
        <v>346</v>
      </c>
      <c r="B26" s="20" t="s">
        <v>347</v>
      </c>
      <c r="C26" s="20" t="s">
        <v>297</v>
      </c>
      <c r="D26" s="68" t="s">
        <v>1092</v>
      </c>
      <c r="E26" s="68" t="s">
        <v>1093</v>
      </c>
      <c r="F26" s="68" t="s">
        <v>1094</v>
      </c>
      <c r="G26" s="68" t="s">
        <v>1095</v>
      </c>
      <c r="H26" s="51" t="s">
        <v>205</v>
      </c>
      <c r="I26" s="44">
        <v>65.27488899999999</v>
      </c>
      <c r="J26" s="125">
        <v>50.863654525</v>
      </c>
      <c r="K26" s="22">
        <v>50.863654525</v>
      </c>
      <c r="L26" s="45">
        <f t="shared" si="0"/>
        <v>0</v>
      </c>
      <c r="M26" s="44">
        <v>393.915284</v>
      </c>
      <c r="N26" s="125">
        <v>127.0405715</v>
      </c>
      <c r="O26" s="22">
        <v>127.0405715</v>
      </c>
      <c r="P26" s="45">
        <f t="shared" si="1"/>
        <v>0</v>
      </c>
      <c r="Q26" s="28">
        <v>6.564536135000001</v>
      </c>
      <c r="R26" s="129">
        <v>3.53995606</v>
      </c>
      <c r="S26" s="23">
        <v>3.53995606</v>
      </c>
      <c r="T26" s="29">
        <f t="shared" si="2"/>
        <v>0</v>
      </c>
      <c r="U26" s="28">
        <v>0.24346465</v>
      </c>
      <c r="V26" s="129">
        <v>0.01217323250000001</v>
      </c>
      <c r="W26" s="23">
        <v>0.01217323250000001</v>
      </c>
      <c r="X26" s="29">
        <f t="shared" si="3"/>
        <v>0</v>
      </c>
      <c r="Y26" s="28">
        <v>3.6877091100000006</v>
      </c>
      <c r="Z26" s="129">
        <v>1.19687846</v>
      </c>
      <c r="AA26" s="23">
        <v>1.19687846</v>
      </c>
      <c r="AB26" s="29">
        <f t="shared" si="4"/>
        <v>0</v>
      </c>
      <c r="AC26" s="36">
        <v>49.028628649999995</v>
      </c>
      <c r="AD26" s="122">
        <v>42.089886125</v>
      </c>
      <c r="AE26" s="24">
        <v>42.089886125</v>
      </c>
      <c r="AF26" s="37">
        <f t="shared" si="5"/>
        <v>0</v>
      </c>
      <c r="AG26" s="28">
        <v>2.4174427499999998</v>
      </c>
      <c r="AH26" s="129">
        <v>1.8125267349999998</v>
      </c>
      <c r="AI26" s="23">
        <v>1.8125267349999998</v>
      </c>
      <c r="AJ26" s="29">
        <f t="shared" si="6"/>
        <v>0</v>
      </c>
      <c r="AK26" s="28">
        <v>0.4494731999999999</v>
      </c>
      <c r="AL26" s="129">
        <v>0.02247366000000002</v>
      </c>
      <c r="AM26" s="23">
        <v>0.02247366000000002</v>
      </c>
      <c r="AN26" s="88">
        <f t="shared" si="7"/>
        <v>0</v>
      </c>
      <c r="AO26" s="36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37">
        <v>0</v>
      </c>
      <c r="BB26" s="139">
        <v>0.110495495</v>
      </c>
      <c r="BC26" s="140">
        <v>0.005524774750000006</v>
      </c>
      <c r="BD26" s="141">
        <v>0.005524774750000006</v>
      </c>
      <c r="BE26" s="145">
        <f t="shared" si="8"/>
        <v>0</v>
      </c>
      <c r="BF26" s="139">
        <v>0.16340427</v>
      </c>
      <c r="BG26" s="140">
        <v>0.16340427</v>
      </c>
      <c r="BH26" s="141">
        <v>0.16340427</v>
      </c>
      <c r="BI26" s="145">
        <f t="shared" si="9"/>
        <v>0</v>
      </c>
      <c r="BJ26" s="139">
        <v>1.42558836</v>
      </c>
      <c r="BK26" s="140">
        <v>1.1587136475000004</v>
      </c>
      <c r="BL26" s="141">
        <v>1.1587136475000004</v>
      </c>
      <c r="BM26" s="145">
        <f t="shared" si="10"/>
        <v>0</v>
      </c>
      <c r="BN26" s="139">
        <v>0</v>
      </c>
      <c r="BO26" s="140">
        <v>0</v>
      </c>
      <c r="BP26" s="141">
        <v>0</v>
      </c>
      <c r="BQ26" s="145">
        <f t="shared" si="11"/>
        <v>0</v>
      </c>
      <c r="BR26" s="139">
        <v>0.20600855</v>
      </c>
      <c r="BS26" s="140">
        <v>0.010300427500000011</v>
      </c>
      <c r="BT26" s="141">
        <v>0.010300427500000011</v>
      </c>
      <c r="BU26" s="145">
        <f t="shared" si="12"/>
        <v>0</v>
      </c>
      <c r="BV26" s="139">
        <v>0.496293325</v>
      </c>
      <c r="BW26" s="140">
        <v>0.3628559687499999</v>
      </c>
      <c r="BX26" s="141">
        <v>0.3628559687499999</v>
      </c>
      <c r="BY26" s="145">
        <f t="shared" si="13"/>
        <v>0</v>
      </c>
      <c r="BZ26" s="139">
        <v>0.2621927</v>
      </c>
      <c r="CA26" s="140">
        <v>0.2621927</v>
      </c>
      <c r="CB26" s="141">
        <v>0.2621927</v>
      </c>
      <c r="CC26" s="145">
        <f t="shared" si="14"/>
        <v>0</v>
      </c>
      <c r="CE26" s="157"/>
      <c r="CF26" s="162">
        <f t="shared" si="15"/>
        <v>902.6887953</v>
      </c>
      <c r="CG26" s="156">
        <f t="shared" si="16"/>
        <v>902.6887953</v>
      </c>
      <c r="CH26" s="162">
        <f t="shared" si="17"/>
        <v>5.022572725225006</v>
      </c>
      <c r="CI26" s="156">
        <f t="shared" si="18"/>
        <v>5.022572725225006</v>
      </c>
      <c r="CJ26" s="162">
        <f t="shared" si="19"/>
        <v>1819.2552592</v>
      </c>
      <c r="CK26" s="156">
        <f t="shared" si="20"/>
        <v>1819.2552592</v>
      </c>
      <c r="CL26" s="162" t="s">
        <v>1186</v>
      </c>
      <c r="CM26" s="158" t="s">
        <v>1186</v>
      </c>
      <c r="CO26" s="157"/>
      <c r="CP26" s="162">
        <f t="shared" si="21"/>
        <v>715.07112412</v>
      </c>
      <c r="CQ26" s="156">
        <f t="shared" si="22"/>
        <v>715.07112412</v>
      </c>
      <c r="CR26" s="162">
        <f t="shared" si="23"/>
        <v>1106.6685665750008</v>
      </c>
      <c r="CS26" s="156">
        <f t="shared" si="24"/>
        <v>1106.6685665750008</v>
      </c>
      <c r="CT26" s="162">
        <f t="shared" si="25"/>
        <v>0.1657432425000002</v>
      </c>
      <c r="CU26" s="156">
        <f t="shared" si="26"/>
        <v>0.1657432425000002</v>
      </c>
      <c r="CV26" s="162">
        <f t="shared" si="27"/>
        <v>215.4381228</v>
      </c>
      <c r="CW26" s="156">
        <f t="shared" si="28"/>
        <v>215.4381228</v>
      </c>
      <c r="CX26" s="162">
        <f t="shared" si="29"/>
        <v>18.94044875625</v>
      </c>
      <c r="CY26" s="156">
        <f t="shared" si="30"/>
        <v>18.94044875625</v>
      </c>
      <c r="CZ26" s="162" t="s">
        <v>1186</v>
      </c>
      <c r="DA26" s="156" t="s">
        <v>1186</v>
      </c>
      <c r="DB26" s="162">
        <f t="shared" si="31"/>
        <v>16.493993288499997</v>
      </c>
      <c r="DC26" s="156">
        <f t="shared" si="32"/>
        <v>16.493993288499997</v>
      </c>
      <c r="DD26" s="162">
        <f t="shared" si="33"/>
        <v>0</v>
      </c>
      <c r="DE26" s="164">
        <f t="shared" si="33"/>
        <v>0</v>
      </c>
    </row>
    <row r="27" spans="1:109" ht="12.75">
      <c r="A27" s="56" t="s">
        <v>305</v>
      </c>
      <c r="B27" s="20" t="s">
        <v>306</v>
      </c>
      <c r="C27" s="20" t="s">
        <v>48</v>
      </c>
      <c r="D27" s="68" t="s">
        <v>1027</v>
      </c>
      <c r="E27" s="68" t="s">
        <v>1028</v>
      </c>
      <c r="F27" s="68" t="s">
        <v>1029</v>
      </c>
      <c r="G27" s="68" t="s">
        <v>1030</v>
      </c>
      <c r="H27" s="51" t="s">
        <v>205</v>
      </c>
      <c r="I27" s="44">
        <v>20.069499999999998</v>
      </c>
      <c r="J27" s="125">
        <v>20.069499999999998</v>
      </c>
      <c r="K27" s="22">
        <v>8.9545</v>
      </c>
      <c r="L27" s="45">
        <f t="shared" si="0"/>
        <v>11.114999999999998</v>
      </c>
      <c r="M27" s="44">
        <v>142.84464000000003</v>
      </c>
      <c r="N27" s="125">
        <v>142.84464000000003</v>
      </c>
      <c r="O27" s="22">
        <v>26.137140000000006</v>
      </c>
      <c r="P27" s="45">
        <f t="shared" si="1"/>
        <v>116.70750000000002</v>
      </c>
      <c r="Q27" s="28">
        <v>4.3819123499999995</v>
      </c>
      <c r="R27" s="129">
        <v>4.3819123499999995</v>
      </c>
      <c r="S27" s="23">
        <v>0.9362623500000001</v>
      </c>
      <c r="T27" s="29">
        <f t="shared" si="2"/>
        <v>3.445649999999999</v>
      </c>
      <c r="U27" s="28">
        <v>0.5265</v>
      </c>
      <c r="V27" s="129">
        <v>0.5265</v>
      </c>
      <c r="W27" s="23">
        <v>0.026325000000000022</v>
      </c>
      <c r="X27" s="29">
        <f t="shared" si="3"/>
        <v>0.5001749999999999</v>
      </c>
      <c r="Y27" s="28">
        <v>3.9727641000000005</v>
      </c>
      <c r="Z27" s="129">
        <v>3.9727641000000005</v>
      </c>
      <c r="AA27" s="23">
        <v>0.4159641000000002</v>
      </c>
      <c r="AB27" s="29">
        <f t="shared" si="4"/>
        <v>3.5568000000000004</v>
      </c>
      <c r="AC27" s="36">
        <v>8.693795</v>
      </c>
      <c r="AD27" s="122">
        <v>8.693795</v>
      </c>
      <c r="AE27" s="24">
        <v>6.6930950000000005</v>
      </c>
      <c r="AF27" s="37">
        <f t="shared" si="5"/>
        <v>2.0006999999999993</v>
      </c>
      <c r="AG27" s="28">
        <v>1.0422434999999999</v>
      </c>
      <c r="AH27" s="129">
        <v>1.0422434999999999</v>
      </c>
      <c r="AI27" s="23">
        <v>0.7087935000000001</v>
      </c>
      <c r="AJ27" s="29">
        <f t="shared" si="6"/>
        <v>0.3334499999999998</v>
      </c>
      <c r="AK27" s="28">
        <v>0.09360000000000002</v>
      </c>
      <c r="AL27" s="129">
        <v>0.09360000000000002</v>
      </c>
      <c r="AM27" s="23">
        <v>0.004680000000000004</v>
      </c>
      <c r="AN27" s="88">
        <f t="shared" si="7"/>
        <v>0.08892000000000001</v>
      </c>
      <c r="AO27" s="36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37">
        <v>0</v>
      </c>
      <c r="BB27" s="139">
        <v>0.33345</v>
      </c>
      <c r="BC27" s="140">
        <v>0.33345</v>
      </c>
      <c r="BD27" s="141">
        <v>0.016672500000000014</v>
      </c>
      <c r="BE27" s="145">
        <f t="shared" si="8"/>
        <v>0.3167775</v>
      </c>
      <c r="BF27" s="139">
        <v>0.13915965</v>
      </c>
      <c r="BG27" s="140">
        <v>0.13915965</v>
      </c>
      <c r="BH27" s="141">
        <v>0.033567150000000004</v>
      </c>
      <c r="BI27" s="145">
        <f t="shared" si="9"/>
        <v>0.10559249999999999</v>
      </c>
      <c r="BJ27" s="139">
        <v>0.17495845</v>
      </c>
      <c r="BK27" s="140">
        <v>0.17495845</v>
      </c>
      <c r="BL27" s="141">
        <v>0.03046345000000001</v>
      </c>
      <c r="BM27" s="145">
        <f t="shared" si="10"/>
        <v>0.14449499999999998</v>
      </c>
      <c r="BN27" s="139">
        <v>0.08775</v>
      </c>
      <c r="BO27" s="140">
        <v>0.08775</v>
      </c>
      <c r="BP27" s="141">
        <v>0.004387500000000004</v>
      </c>
      <c r="BQ27" s="145">
        <f t="shared" si="11"/>
        <v>0.08336249999999999</v>
      </c>
      <c r="BR27" s="139">
        <v>0.43290000000000006</v>
      </c>
      <c r="BS27" s="140">
        <v>0.43290000000000006</v>
      </c>
      <c r="BT27" s="141">
        <v>0.02164500000000002</v>
      </c>
      <c r="BU27" s="145">
        <f t="shared" si="12"/>
        <v>0.41125500000000004</v>
      </c>
      <c r="BV27" s="139">
        <v>0.22814999999999996</v>
      </c>
      <c r="BW27" s="140">
        <v>0.22814999999999996</v>
      </c>
      <c r="BX27" s="141">
        <v>0.01140750000000001</v>
      </c>
      <c r="BY27" s="145">
        <f t="shared" si="13"/>
        <v>0.21674249999999995</v>
      </c>
      <c r="BZ27" s="139">
        <v>0</v>
      </c>
      <c r="CA27" s="140">
        <v>0</v>
      </c>
      <c r="CB27" s="141">
        <v>0</v>
      </c>
      <c r="CC27" s="145">
        <f t="shared" si="14"/>
        <v>0</v>
      </c>
      <c r="CE27" s="157"/>
      <c r="CF27" s="162">
        <f t="shared" si="15"/>
        <v>1117.3876492499999</v>
      </c>
      <c r="CG27" s="156">
        <f t="shared" si="16"/>
        <v>238.74689925000004</v>
      </c>
      <c r="CH27" s="162">
        <f t="shared" si="17"/>
        <v>303.13939500000004</v>
      </c>
      <c r="CI27" s="156">
        <f t="shared" si="18"/>
        <v>15.156969750000012</v>
      </c>
      <c r="CJ27" s="162">
        <f t="shared" si="19"/>
        <v>6038.601432</v>
      </c>
      <c r="CK27" s="156">
        <f t="shared" si="20"/>
        <v>632.2654320000004</v>
      </c>
      <c r="CL27" s="162" t="s">
        <v>1186</v>
      </c>
      <c r="CM27" s="158" t="s">
        <v>1186</v>
      </c>
      <c r="CO27" s="157"/>
      <c r="CP27" s="162">
        <f t="shared" si="21"/>
        <v>885.1462946999999</v>
      </c>
      <c r="CQ27" s="156">
        <f t="shared" si="22"/>
        <v>189.12499470000003</v>
      </c>
      <c r="CR27" s="162">
        <f t="shared" si="23"/>
        <v>47864.115</v>
      </c>
      <c r="CS27" s="156">
        <f t="shared" si="24"/>
        <v>2393.205750000002</v>
      </c>
      <c r="CT27" s="162">
        <f t="shared" si="25"/>
        <v>10.0035</v>
      </c>
      <c r="CU27" s="156">
        <f t="shared" si="26"/>
        <v>0.5001750000000004</v>
      </c>
      <c r="CV27" s="162">
        <f t="shared" si="27"/>
        <v>715.0975380000001</v>
      </c>
      <c r="CW27" s="156">
        <f t="shared" si="28"/>
        <v>74.87353800000004</v>
      </c>
      <c r="CX27" s="162">
        <f t="shared" si="29"/>
        <v>3.91220775</v>
      </c>
      <c r="CY27" s="156">
        <f t="shared" si="30"/>
        <v>3.0118927500000003</v>
      </c>
      <c r="CZ27" s="162" t="s">
        <v>1186</v>
      </c>
      <c r="DA27" s="156" t="s">
        <v>1186</v>
      </c>
      <c r="DB27" s="162">
        <f t="shared" si="31"/>
        <v>9.484415849999998</v>
      </c>
      <c r="DC27" s="156">
        <f t="shared" si="32"/>
        <v>6.4500208500000005</v>
      </c>
      <c r="DD27" s="162">
        <f t="shared" si="33"/>
        <v>0</v>
      </c>
      <c r="DE27" s="164">
        <f t="shared" si="33"/>
        <v>0</v>
      </c>
    </row>
    <row r="28" spans="1:109" ht="12.75">
      <c r="A28" s="56" t="s">
        <v>348</v>
      </c>
      <c r="B28" s="20" t="s">
        <v>349</v>
      </c>
      <c r="C28" s="20" t="s">
        <v>48</v>
      </c>
      <c r="D28" s="68" t="s">
        <v>1096</v>
      </c>
      <c r="E28" s="68" t="s">
        <v>1097</v>
      </c>
      <c r="F28" s="68" t="s">
        <v>1098</v>
      </c>
      <c r="G28" s="68" t="s">
        <v>1099</v>
      </c>
      <c r="H28" s="51" t="s">
        <v>205</v>
      </c>
      <c r="I28" s="44">
        <v>62.607960000000006</v>
      </c>
      <c r="J28" s="125">
        <v>48.629261475</v>
      </c>
      <c r="K28" s="22">
        <v>48.629261475</v>
      </c>
      <c r="L28" s="45">
        <f t="shared" si="0"/>
        <v>0</v>
      </c>
      <c r="M28" s="44">
        <v>380.924313</v>
      </c>
      <c r="N28" s="125">
        <v>122.05952549999999</v>
      </c>
      <c r="O28" s="22">
        <v>122.05952549999999</v>
      </c>
      <c r="P28" s="45">
        <f t="shared" si="1"/>
        <v>0</v>
      </c>
      <c r="Q28" s="28">
        <v>6.341459845000001</v>
      </c>
      <c r="R28" s="129">
        <v>3.4076589200000003</v>
      </c>
      <c r="S28" s="23">
        <v>3.4076589200000003</v>
      </c>
      <c r="T28" s="29">
        <f t="shared" si="2"/>
        <v>0</v>
      </c>
      <c r="U28" s="28">
        <v>0.23615735000000002</v>
      </c>
      <c r="V28" s="129">
        <v>0.01180786750000001</v>
      </c>
      <c r="W28" s="23">
        <v>0.01180786750000001</v>
      </c>
      <c r="X28" s="29">
        <f t="shared" si="3"/>
        <v>0</v>
      </c>
      <c r="Y28" s="28">
        <v>3.5625798199999994</v>
      </c>
      <c r="Z28" s="129">
        <v>1.1465084700000001</v>
      </c>
      <c r="AA28" s="23">
        <v>1.1465084700000001</v>
      </c>
      <c r="AB28" s="29">
        <f t="shared" si="4"/>
        <v>0</v>
      </c>
      <c r="AC28" s="36">
        <v>46.91088235000001</v>
      </c>
      <c r="AD28" s="122">
        <v>40.18039787500001</v>
      </c>
      <c r="AE28" s="24">
        <v>40.18039787500001</v>
      </c>
      <c r="AF28" s="37">
        <f t="shared" si="5"/>
        <v>0</v>
      </c>
      <c r="AG28" s="28">
        <v>2.3330851499999996</v>
      </c>
      <c r="AH28" s="129">
        <v>1.7463249650000003</v>
      </c>
      <c r="AI28" s="23">
        <v>1.7463249650000003</v>
      </c>
      <c r="AJ28" s="29">
        <f t="shared" si="6"/>
        <v>0</v>
      </c>
      <c r="AK28" s="28">
        <v>0.4359828</v>
      </c>
      <c r="AL28" s="129">
        <v>0.021799140000000015</v>
      </c>
      <c r="AM28" s="23">
        <v>0.021799140000000015</v>
      </c>
      <c r="AN28" s="88">
        <f t="shared" si="7"/>
        <v>0</v>
      </c>
      <c r="AO28" s="36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37">
        <v>0</v>
      </c>
      <c r="BB28" s="139">
        <v>0.107179105</v>
      </c>
      <c r="BC28" s="140">
        <v>0.005358955250000005</v>
      </c>
      <c r="BD28" s="141">
        <v>0.005358955250000005</v>
      </c>
      <c r="BE28" s="145">
        <f t="shared" si="8"/>
        <v>0</v>
      </c>
      <c r="BF28" s="139">
        <v>0.155322405</v>
      </c>
      <c r="BG28" s="140">
        <v>0.155322405</v>
      </c>
      <c r="BH28" s="141">
        <v>0.155322405</v>
      </c>
      <c r="BI28" s="145">
        <f t="shared" si="9"/>
        <v>0</v>
      </c>
      <c r="BJ28" s="139">
        <v>1.3802079150000004</v>
      </c>
      <c r="BK28" s="140">
        <v>1.1213431275000003</v>
      </c>
      <c r="BL28" s="141">
        <v>1.1213431275000003</v>
      </c>
      <c r="BM28" s="145">
        <f t="shared" si="10"/>
        <v>0</v>
      </c>
      <c r="BN28" s="139">
        <v>0</v>
      </c>
      <c r="BO28" s="140">
        <v>0</v>
      </c>
      <c r="BP28" s="141">
        <v>0</v>
      </c>
      <c r="BQ28" s="145">
        <f t="shared" si="11"/>
        <v>0</v>
      </c>
      <c r="BR28" s="139">
        <v>0.19982545000000002</v>
      </c>
      <c r="BS28" s="140">
        <v>0.009991272500000009</v>
      </c>
      <c r="BT28" s="141">
        <v>0.009991272500000009</v>
      </c>
      <c r="BU28" s="145">
        <f t="shared" si="12"/>
        <v>0</v>
      </c>
      <c r="BV28" s="139">
        <v>0.48139767499999997</v>
      </c>
      <c r="BW28" s="140">
        <v>0.35196528125000004</v>
      </c>
      <c r="BX28" s="141">
        <v>0.35196528125000004</v>
      </c>
      <c r="BY28" s="145">
        <f t="shared" si="13"/>
        <v>0</v>
      </c>
      <c r="BZ28" s="139">
        <v>0.2543233</v>
      </c>
      <c r="CA28" s="140">
        <v>0.2543233</v>
      </c>
      <c r="CB28" s="141">
        <v>0.2543233</v>
      </c>
      <c r="CC28" s="145">
        <f t="shared" si="14"/>
        <v>0</v>
      </c>
      <c r="CE28" s="157"/>
      <c r="CF28" s="162">
        <f t="shared" si="15"/>
        <v>868.9530246</v>
      </c>
      <c r="CG28" s="156">
        <f t="shared" si="16"/>
        <v>868.9530246</v>
      </c>
      <c r="CH28" s="162">
        <f t="shared" si="17"/>
        <v>4.871826217775005</v>
      </c>
      <c r="CI28" s="156">
        <f t="shared" si="18"/>
        <v>4.871826217775005</v>
      </c>
      <c r="CJ28" s="162">
        <f t="shared" si="19"/>
        <v>1742.6928744000002</v>
      </c>
      <c r="CK28" s="156">
        <f t="shared" si="20"/>
        <v>1742.6928744000002</v>
      </c>
      <c r="CL28" s="162" t="s">
        <v>1186</v>
      </c>
      <c r="CM28" s="158" t="s">
        <v>1186</v>
      </c>
      <c r="CO28" s="157"/>
      <c r="CP28" s="162">
        <f t="shared" si="21"/>
        <v>688.34710184</v>
      </c>
      <c r="CQ28" s="156">
        <f t="shared" si="22"/>
        <v>688.34710184</v>
      </c>
      <c r="CR28" s="162">
        <f t="shared" si="23"/>
        <v>1073.4532344250008</v>
      </c>
      <c r="CS28" s="156">
        <f t="shared" si="24"/>
        <v>1073.4532344250008</v>
      </c>
      <c r="CT28" s="162">
        <f t="shared" si="25"/>
        <v>0.16076865750000016</v>
      </c>
      <c r="CU28" s="156">
        <f t="shared" si="26"/>
        <v>0.16076865750000016</v>
      </c>
      <c r="CV28" s="162">
        <f t="shared" si="27"/>
        <v>206.37152460000001</v>
      </c>
      <c r="CW28" s="156">
        <f t="shared" si="28"/>
        <v>206.37152460000001</v>
      </c>
      <c r="CX28" s="162">
        <f t="shared" si="29"/>
        <v>18.081179043750005</v>
      </c>
      <c r="CY28" s="156">
        <f t="shared" si="30"/>
        <v>18.081179043750005</v>
      </c>
      <c r="CZ28" s="162" t="s">
        <v>1186</v>
      </c>
      <c r="DA28" s="156" t="s">
        <v>1186</v>
      </c>
      <c r="DB28" s="162">
        <f t="shared" si="31"/>
        <v>15.891557181500003</v>
      </c>
      <c r="DC28" s="156">
        <f t="shared" si="32"/>
        <v>15.891557181500003</v>
      </c>
      <c r="DD28" s="162">
        <f t="shared" si="33"/>
        <v>0</v>
      </c>
      <c r="DE28" s="164">
        <f t="shared" si="33"/>
        <v>0</v>
      </c>
    </row>
    <row r="29" spans="1:109" ht="12.75">
      <c r="A29" s="56" t="s">
        <v>352</v>
      </c>
      <c r="B29" s="20" t="s">
        <v>162</v>
      </c>
      <c r="C29" s="20" t="s">
        <v>48</v>
      </c>
      <c r="D29" s="68" t="s">
        <v>590</v>
      </c>
      <c r="E29" s="68" t="s">
        <v>110</v>
      </c>
      <c r="F29" s="68" t="s">
        <v>591</v>
      </c>
      <c r="G29" s="68" t="s">
        <v>592</v>
      </c>
      <c r="H29" s="51" t="s">
        <v>205</v>
      </c>
      <c r="I29" s="44">
        <v>35.46831300000001</v>
      </c>
      <c r="J29" s="125">
        <v>22.78248989999999</v>
      </c>
      <c r="K29" s="22">
        <v>22.78248989999999</v>
      </c>
      <c r="L29" s="45">
        <f t="shared" si="0"/>
        <v>0</v>
      </c>
      <c r="M29" s="44">
        <v>306.61599599999994</v>
      </c>
      <c r="N29" s="125">
        <v>71.69334600000002</v>
      </c>
      <c r="O29" s="22">
        <v>71.69334600000002</v>
      </c>
      <c r="P29" s="45">
        <f t="shared" si="1"/>
        <v>0</v>
      </c>
      <c r="Q29" s="28">
        <v>4.78546594</v>
      </c>
      <c r="R29" s="129">
        <v>2.1230092399999996</v>
      </c>
      <c r="S29" s="23">
        <v>2.1230092399999996</v>
      </c>
      <c r="T29" s="29">
        <f t="shared" si="2"/>
        <v>0</v>
      </c>
      <c r="U29" s="28">
        <v>0.2143154</v>
      </c>
      <c r="V29" s="129">
        <v>0.010715770000000008</v>
      </c>
      <c r="W29" s="23">
        <v>0.010715770000000008</v>
      </c>
      <c r="X29" s="29">
        <f t="shared" si="3"/>
        <v>0</v>
      </c>
      <c r="Y29" s="28">
        <v>2.753106889999999</v>
      </c>
      <c r="Z29" s="129">
        <v>0.5604954900000001</v>
      </c>
      <c r="AA29" s="23">
        <v>0.5604954900000001</v>
      </c>
      <c r="AB29" s="29">
        <f t="shared" si="4"/>
        <v>0</v>
      </c>
      <c r="AC29" s="36">
        <v>23.451858400000006</v>
      </c>
      <c r="AD29" s="122">
        <v>17.343869500000004</v>
      </c>
      <c r="AE29" s="24">
        <v>17.343869500000004</v>
      </c>
      <c r="AF29" s="37">
        <f t="shared" si="5"/>
        <v>0</v>
      </c>
      <c r="AG29" s="28">
        <v>1.7006052000000003</v>
      </c>
      <c r="AH29" s="129">
        <v>1.1681138600000003</v>
      </c>
      <c r="AI29" s="23">
        <v>1.1681138600000003</v>
      </c>
      <c r="AJ29" s="29">
        <f t="shared" si="6"/>
        <v>0</v>
      </c>
      <c r="AK29" s="28">
        <v>0.3956592</v>
      </c>
      <c r="AL29" s="129">
        <v>0.019782960000000016</v>
      </c>
      <c r="AM29" s="23">
        <v>0.019782960000000016</v>
      </c>
      <c r="AN29" s="88">
        <f t="shared" si="7"/>
        <v>0</v>
      </c>
      <c r="AO29" s="36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37">
        <v>0</v>
      </c>
      <c r="BB29" s="139">
        <v>0.09726622000000001</v>
      </c>
      <c r="BC29" s="140">
        <v>0.004863311000000005</v>
      </c>
      <c r="BD29" s="141">
        <v>0.004863311000000005</v>
      </c>
      <c r="BE29" s="145">
        <f t="shared" si="8"/>
        <v>0</v>
      </c>
      <c r="BF29" s="139">
        <v>0.05316501</v>
      </c>
      <c r="BG29" s="140">
        <v>0.05316501</v>
      </c>
      <c r="BH29" s="141">
        <v>0.05316501</v>
      </c>
      <c r="BI29" s="145">
        <f t="shared" si="9"/>
        <v>0</v>
      </c>
      <c r="BJ29" s="139">
        <v>1.1629012799999998</v>
      </c>
      <c r="BK29" s="140">
        <v>0.9279786299999999</v>
      </c>
      <c r="BL29" s="141">
        <v>0.9279786299999999</v>
      </c>
      <c r="BM29" s="145">
        <f t="shared" si="10"/>
        <v>0</v>
      </c>
      <c r="BN29" s="139">
        <v>0</v>
      </c>
      <c r="BO29" s="140">
        <v>0</v>
      </c>
      <c r="BP29" s="141">
        <v>0</v>
      </c>
      <c r="BQ29" s="145">
        <f t="shared" si="11"/>
        <v>0</v>
      </c>
      <c r="BR29" s="139">
        <v>0.1813438</v>
      </c>
      <c r="BS29" s="140">
        <v>0.009067190000000008</v>
      </c>
      <c r="BT29" s="141">
        <v>0.009067190000000008</v>
      </c>
      <c r="BU29" s="145">
        <f t="shared" si="12"/>
        <v>0</v>
      </c>
      <c r="BV29" s="139">
        <v>0.43687370000000003</v>
      </c>
      <c r="BW29" s="140">
        <v>0.31941237499999997</v>
      </c>
      <c r="BX29" s="141">
        <v>0.31941237499999997</v>
      </c>
      <c r="BY29" s="145">
        <f t="shared" si="13"/>
        <v>0</v>
      </c>
      <c r="BZ29" s="139">
        <v>0.23080119999999998</v>
      </c>
      <c r="CA29" s="140">
        <v>0.23080119999999998</v>
      </c>
      <c r="CB29" s="141">
        <v>0.23080119999999998</v>
      </c>
      <c r="CC29" s="145">
        <f t="shared" si="14"/>
        <v>0</v>
      </c>
      <c r="CE29" s="157"/>
      <c r="CF29" s="162">
        <f t="shared" si="15"/>
        <v>541.3673561999999</v>
      </c>
      <c r="CG29" s="156">
        <f t="shared" si="16"/>
        <v>541.3673561999999</v>
      </c>
      <c r="CH29" s="162">
        <f t="shared" si="17"/>
        <v>4.421236030100005</v>
      </c>
      <c r="CI29" s="156">
        <f t="shared" si="18"/>
        <v>4.421236030100005</v>
      </c>
      <c r="CJ29" s="162">
        <f t="shared" si="19"/>
        <v>851.9531448000001</v>
      </c>
      <c r="CK29" s="156">
        <f t="shared" si="20"/>
        <v>851.9531448000001</v>
      </c>
      <c r="CL29" s="162" t="s">
        <v>1186</v>
      </c>
      <c r="CM29" s="158" t="s">
        <v>1186</v>
      </c>
      <c r="CO29" s="157"/>
      <c r="CP29" s="162">
        <f t="shared" si="21"/>
        <v>428.84786647999994</v>
      </c>
      <c r="CQ29" s="156">
        <f t="shared" si="22"/>
        <v>428.84786647999994</v>
      </c>
      <c r="CR29" s="162">
        <f t="shared" si="23"/>
        <v>974.1706507000007</v>
      </c>
      <c r="CS29" s="156">
        <f t="shared" si="24"/>
        <v>974.1706507000007</v>
      </c>
      <c r="CT29" s="162">
        <f t="shared" si="25"/>
        <v>0.14589933000000013</v>
      </c>
      <c r="CU29" s="156">
        <f t="shared" si="26"/>
        <v>0.14589933000000013</v>
      </c>
      <c r="CV29" s="162">
        <f t="shared" si="27"/>
        <v>100.88918820000002</v>
      </c>
      <c r="CW29" s="156">
        <f t="shared" si="28"/>
        <v>100.88918820000002</v>
      </c>
      <c r="CX29" s="162">
        <f t="shared" si="29"/>
        <v>7.804741275000002</v>
      </c>
      <c r="CY29" s="156">
        <f t="shared" si="30"/>
        <v>7.804741275000002</v>
      </c>
      <c r="CZ29" s="162" t="s">
        <v>1186</v>
      </c>
      <c r="DA29" s="156" t="s">
        <v>1186</v>
      </c>
      <c r="DB29" s="162">
        <f t="shared" si="31"/>
        <v>10.629836126000002</v>
      </c>
      <c r="DC29" s="156">
        <f t="shared" si="32"/>
        <v>10.629836126000002</v>
      </c>
      <c r="DD29" s="162">
        <f t="shared" si="33"/>
        <v>0</v>
      </c>
      <c r="DE29" s="164">
        <f t="shared" si="33"/>
        <v>0</v>
      </c>
    </row>
    <row r="30" spans="1:109" ht="12.75">
      <c r="A30" s="56" t="s">
        <v>350</v>
      </c>
      <c r="B30" s="20" t="s">
        <v>351</v>
      </c>
      <c r="C30" s="20" t="s">
        <v>48</v>
      </c>
      <c r="D30" s="68" t="s">
        <v>884</v>
      </c>
      <c r="E30" s="68" t="s">
        <v>885</v>
      </c>
      <c r="F30" s="68" t="s">
        <v>886</v>
      </c>
      <c r="G30" s="68" t="s">
        <v>887</v>
      </c>
      <c r="H30" s="51" t="s">
        <v>255</v>
      </c>
      <c r="I30" s="44">
        <v>50.30045</v>
      </c>
      <c r="J30" s="125">
        <v>50.30045</v>
      </c>
      <c r="K30" s="22">
        <v>47.61931250000001</v>
      </c>
      <c r="L30" s="45">
        <f t="shared" si="0"/>
        <v>2.6811374999999913</v>
      </c>
      <c r="M30" s="44">
        <v>214.531992</v>
      </c>
      <c r="N30" s="125">
        <v>214.531992</v>
      </c>
      <c r="O30" s="22">
        <v>185.35986699999998</v>
      </c>
      <c r="P30" s="45">
        <f t="shared" si="1"/>
        <v>29.172125000000023</v>
      </c>
      <c r="Q30" s="28">
        <v>7.7165918300000005</v>
      </c>
      <c r="R30" s="129">
        <v>7.7165918300000005</v>
      </c>
      <c r="S30" s="23">
        <v>7.35742058</v>
      </c>
      <c r="T30" s="29">
        <f t="shared" si="2"/>
        <v>0.35917125000000016</v>
      </c>
      <c r="U30" s="28">
        <v>0.023075</v>
      </c>
      <c r="V30" s="129">
        <v>0.023075</v>
      </c>
      <c r="W30" s="23">
        <v>0.001153750000000001</v>
      </c>
      <c r="X30" s="29">
        <f t="shared" si="3"/>
        <v>0.021921249999999996</v>
      </c>
      <c r="Y30" s="28">
        <v>1.88876798</v>
      </c>
      <c r="Z30" s="129">
        <v>1.88876798</v>
      </c>
      <c r="AA30" s="23">
        <v>1.63414423</v>
      </c>
      <c r="AB30" s="29">
        <f t="shared" si="4"/>
        <v>0.2546237499999999</v>
      </c>
      <c r="AC30" s="36">
        <v>30.132551</v>
      </c>
      <c r="AD30" s="122">
        <v>30.132551</v>
      </c>
      <c r="AE30" s="24">
        <v>28.783551000000003</v>
      </c>
      <c r="AF30" s="37">
        <f t="shared" si="5"/>
        <v>1.3489999999999966</v>
      </c>
      <c r="AG30" s="28">
        <v>0.9642543000000001</v>
      </c>
      <c r="AH30" s="129">
        <v>0.9642543000000001</v>
      </c>
      <c r="AI30" s="23">
        <v>0.8563343000000001</v>
      </c>
      <c r="AJ30" s="29">
        <f t="shared" si="6"/>
        <v>0.10792000000000002</v>
      </c>
      <c r="AK30" s="28">
        <v>0.0426</v>
      </c>
      <c r="AL30" s="129">
        <v>0.0426</v>
      </c>
      <c r="AM30" s="23">
        <v>0.0021300000000000017</v>
      </c>
      <c r="AN30" s="88">
        <f t="shared" si="7"/>
        <v>0.04047</v>
      </c>
      <c r="AO30" s="36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37">
        <v>0</v>
      </c>
      <c r="BB30" s="139">
        <v>0.010472500000000001</v>
      </c>
      <c r="BC30" s="140">
        <v>0.010472500000000001</v>
      </c>
      <c r="BD30" s="141">
        <v>0.0005236250000000005</v>
      </c>
      <c r="BE30" s="145">
        <f t="shared" si="8"/>
        <v>0.009948875000000001</v>
      </c>
      <c r="BF30" s="139">
        <v>0.08610477</v>
      </c>
      <c r="BG30" s="140">
        <v>0.08610477</v>
      </c>
      <c r="BH30" s="141">
        <v>0.08610477</v>
      </c>
      <c r="BI30" s="145">
        <f t="shared" si="9"/>
        <v>0</v>
      </c>
      <c r="BJ30" s="139">
        <v>5.05214441</v>
      </c>
      <c r="BK30" s="140">
        <v>5.05214441</v>
      </c>
      <c r="BL30" s="141">
        <v>4.98975316</v>
      </c>
      <c r="BM30" s="145">
        <f t="shared" si="10"/>
        <v>0.06239125000000012</v>
      </c>
      <c r="BN30" s="139">
        <v>0</v>
      </c>
      <c r="BO30" s="140">
        <v>0</v>
      </c>
      <c r="BP30" s="141">
        <v>0</v>
      </c>
      <c r="BQ30" s="145">
        <f t="shared" si="11"/>
        <v>0</v>
      </c>
      <c r="BR30" s="139">
        <v>0.019525</v>
      </c>
      <c r="BS30" s="140">
        <v>0.019525</v>
      </c>
      <c r="BT30" s="141">
        <v>0.0009762500000000009</v>
      </c>
      <c r="BU30" s="145">
        <f t="shared" si="12"/>
        <v>0.01854875</v>
      </c>
      <c r="BV30" s="139">
        <v>0.0470375</v>
      </c>
      <c r="BW30" s="140">
        <v>0.0470375</v>
      </c>
      <c r="BX30" s="141">
        <v>0.034390625</v>
      </c>
      <c r="BY30" s="145">
        <f t="shared" si="13"/>
        <v>0.012646875000000002</v>
      </c>
      <c r="BZ30" s="139">
        <v>0.02485</v>
      </c>
      <c r="CA30" s="140">
        <v>0.02485</v>
      </c>
      <c r="CB30" s="141">
        <v>0.02485</v>
      </c>
      <c r="CC30" s="145">
        <f t="shared" si="14"/>
        <v>0</v>
      </c>
      <c r="CE30" s="157"/>
      <c r="CF30" s="162">
        <f t="shared" si="15"/>
        <v>1967.7309166500002</v>
      </c>
      <c r="CG30" s="156">
        <f t="shared" si="16"/>
        <v>1876.1422479</v>
      </c>
      <c r="CH30" s="162">
        <f t="shared" si="17"/>
        <v>9.52054975</v>
      </c>
      <c r="CI30" s="156">
        <f t="shared" si="18"/>
        <v>0.4760274875000005</v>
      </c>
      <c r="CJ30" s="162">
        <f t="shared" si="19"/>
        <v>2870.9273295999997</v>
      </c>
      <c r="CK30" s="156">
        <f t="shared" si="20"/>
        <v>2483.8992296</v>
      </c>
      <c r="CL30" s="162" t="s">
        <v>1186</v>
      </c>
      <c r="CM30" s="158" t="s">
        <v>1186</v>
      </c>
      <c r="CO30" s="157"/>
      <c r="CP30" s="162">
        <f t="shared" si="21"/>
        <v>1558.7515496600001</v>
      </c>
      <c r="CQ30" s="156">
        <f t="shared" si="22"/>
        <v>1486.19895716</v>
      </c>
      <c r="CR30" s="162">
        <f t="shared" si="23"/>
        <v>2097.7482499999996</v>
      </c>
      <c r="CS30" s="156">
        <f t="shared" si="24"/>
        <v>104.88741250000008</v>
      </c>
      <c r="CT30" s="162">
        <f t="shared" si="25"/>
        <v>0.31417500000000004</v>
      </c>
      <c r="CU30" s="156">
        <f t="shared" si="26"/>
        <v>0.015708750000000018</v>
      </c>
      <c r="CV30" s="162">
        <f t="shared" si="27"/>
        <v>339.97823639999996</v>
      </c>
      <c r="CW30" s="156">
        <f t="shared" si="28"/>
        <v>294.1459614</v>
      </c>
      <c r="CX30" s="162">
        <f t="shared" si="29"/>
        <v>13.55964795</v>
      </c>
      <c r="CY30" s="156">
        <f t="shared" si="30"/>
        <v>12.952597950000001</v>
      </c>
      <c r="CZ30" s="162" t="s">
        <v>1186</v>
      </c>
      <c r="DA30" s="156" t="s">
        <v>1186</v>
      </c>
      <c r="DB30" s="162">
        <f t="shared" si="31"/>
        <v>8.774714130000001</v>
      </c>
      <c r="DC30" s="156">
        <f t="shared" si="32"/>
        <v>7.792642130000001</v>
      </c>
      <c r="DD30" s="162">
        <f t="shared" si="33"/>
        <v>0</v>
      </c>
      <c r="DE30" s="164">
        <f t="shared" si="33"/>
        <v>0</v>
      </c>
    </row>
    <row r="31" spans="1:109" ht="12.75">
      <c r="A31" s="56" t="s">
        <v>332</v>
      </c>
      <c r="B31" s="20" t="s">
        <v>333</v>
      </c>
      <c r="C31" s="20" t="s">
        <v>48</v>
      </c>
      <c r="D31" s="68" t="s">
        <v>1074</v>
      </c>
      <c r="E31" s="68" t="s">
        <v>1075</v>
      </c>
      <c r="F31" s="68" t="s">
        <v>1076</v>
      </c>
      <c r="G31" s="68" t="s">
        <v>1077</v>
      </c>
      <c r="H31" s="51" t="s">
        <v>205</v>
      </c>
      <c r="I31" s="44">
        <v>30.7339</v>
      </c>
      <c r="J31" s="125">
        <v>30.7339</v>
      </c>
      <c r="K31" s="22">
        <v>23.29091125</v>
      </c>
      <c r="L31" s="45">
        <f t="shared" si="0"/>
        <v>7.442988749999998</v>
      </c>
      <c r="M31" s="44">
        <v>195.239086</v>
      </c>
      <c r="N31" s="125">
        <v>195.239086</v>
      </c>
      <c r="O31" s="22">
        <v>57.405961000000005</v>
      </c>
      <c r="P31" s="45">
        <f t="shared" si="1"/>
        <v>137.833125</v>
      </c>
      <c r="Q31" s="28">
        <v>3.2605393900000004</v>
      </c>
      <c r="R31" s="129">
        <v>3.2605393900000004</v>
      </c>
      <c r="S31" s="23">
        <v>1.69843064</v>
      </c>
      <c r="T31" s="29">
        <f t="shared" si="2"/>
        <v>1.5621087500000004</v>
      </c>
      <c r="U31" s="28">
        <v>0.12574249999999998</v>
      </c>
      <c r="V31" s="129">
        <v>0.12574249999999998</v>
      </c>
      <c r="W31" s="23">
        <v>0.0062871250000000045</v>
      </c>
      <c r="X31" s="29">
        <f t="shared" si="3"/>
        <v>0.11945537499999997</v>
      </c>
      <c r="Y31" s="28">
        <v>1.8394598400000002</v>
      </c>
      <c r="Z31" s="129">
        <v>1.8394598400000002</v>
      </c>
      <c r="AA31" s="23">
        <v>0.5530173400000001</v>
      </c>
      <c r="AB31" s="29">
        <f t="shared" si="4"/>
        <v>1.2864425000000002</v>
      </c>
      <c r="AC31" s="36">
        <v>22.6258505</v>
      </c>
      <c r="AD31" s="122">
        <v>22.6258505</v>
      </c>
      <c r="AE31" s="24">
        <v>19.04218925</v>
      </c>
      <c r="AF31" s="37">
        <f t="shared" si="5"/>
        <v>3.5836612499999987</v>
      </c>
      <c r="AG31" s="28">
        <v>1.1994669</v>
      </c>
      <c r="AH31" s="129">
        <v>1.1994669</v>
      </c>
      <c r="AI31" s="23">
        <v>0.8870451499999998</v>
      </c>
      <c r="AJ31" s="29">
        <f t="shared" si="6"/>
        <v>0.31242175000000016</v>
      </c>
      <c r="AK31" s="28">
        <v>0.23213999999999996</v>
      </c>
      <c r="AL31" s="129">
        <v>0.23213999999999996</v>
      </c>
      <c r="AM31" s="23">
        <v>0.01160700000000001</v>
      </c>
      <c r="AN31" s="88">
        <f t="shared" si="7"/>
        <v>0.22053299999999995</v>
      </c>
      <c r="AO31" s="36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37">
        <v>0</v>
      </c>
      <c r="BB31" s="139">
        <v>0.05706775</v>
      </c>
      <c r="BC31" s="140">
        <v>0.05706775</v>
      </c>
      <c r="BD31" s="141">
        <v>0.002853387500000003</v>
      </c>
      <c r="BE31" s="145">
        <f t="shared" si="8"/>
        <v>0.054214362499999995</v>
      </c>
      <c r="BF31" s="139">
        <v>0.07142091</v>
      </c>
      <c r="BG31" s="140">
        <v>0.07142091</v>
      </c>
      <c r="BH31" s="141">
        <v>0.07142091</v>
      </c>
      <c r="BI31" s="145">
        <f t="shared" si="9"/>
        <v>0</v>
      </c>
      <c r="BJ31" s="139">
        <v>0.72568853</v>
      </c>
      <c r="BK31" s="140">
        <v>0.72568853</v>
      </c>
      <c r="BL31" s="141">
        <v>0.5878554050000001</v>
      </c>
      <c r="BM31" s="145">
        <f t="shared" si="10"/>
        <v>0.1378331249999999</v>
      </c>
      <c r="BN31" s="139">
        <v>0</v>
      </c>
      <c r="BO31" s="140">
        <v>0</v>
      </c>
      <c r="BP31" s="141">
        <v>0</v>
      </c>
      <c r="BQ31" s="145">
        <f t="shared" si="11"/>
        <v>0</v>
      </c>
      <c r="BR31" s="139">
        <v>0.1063975</v>
      </c>
      <c r="BS31" s="140">
        <v>0.1063975</v>
      </c>
      <c r="BT31" s="141">
        <v>0.005319875000000005</v>
      </c>
      <c r="BU31" s="145">
        <f t="shared" si="12"/>
        <v>0.101077625</v>
      </c>
      <c r="BV31" s="139">
        <v>0.25632125</v>
      </c>
      <c r="BW31" s="140">
        <v>0.25632125</v>
      </c>
      <c r="BX31" s="141">
        <v>0.1874046875</v>
      </c>
      <c r="BY31" s="145">
        <f t="shared" si="13"/>
        <v>0.0689165625</v>
      </c>
      <c r="BZ31" s="139">
        <v>0.135415</v>
      </c>
      <c r="CA31" s="140">
        <v>0.135415</v>
      </c>
      <c r="CB31" s="141">
        <v>0.135415</v>
      </c>
      <c r="CC31" s="145">
        <f t="shared" si="14"/>
        <v>0</v>
      </c>
      <c r="CE31" s="157"/>
      <c r="CF31" s="162">
        <f t="shared" si="15"/>
        <v>831.4375444500001</v>
      </c>
      <c r="CG31" s="156">
        <f t="shared" si="16"/>
        <v>433.09981319999997</v>
      </c>
      <c r="CH31" s="162">
        <f t="shared" si="17"/>
        <v>51.880291525000004</v>
      </c>
      <c r="CI31" s="156">
        <f t="shared" si="18"/>
        <v>2.594014576250003</v>
      </c>
      <c r="CJ31" s="162">
        <f t="shared" si="19"/>
        <v>2795.9789568</v>
      </c>
      <c r="CK31" s="156">
        <f t="shared" si="20"/>
        <v>840.5863568000002</v>
      </c>
      <c r="CL31" s="162" t="s">
        <v>1186</v>
      </c>
      <c r="CM31" s="158" t="s">
        <v>1186</v>
      </c>
      <c r="CO31" s="157"/>
      <c r="CP31" s="162">
        <f t="shared" si="21"/>
        <v>658.6289567800001</v>
      </c>
      <c r="CQ31" s="156">
        <f t="shared" si="22"/>
        <v>343.08298928</v>
      </c>
      <c r="CR31" s="162">
        <f t="shared" si="23"/>
        <v>11431.250674999997</v>
      </c>
      <c r="CS31" s="156">
        <f t="shared" si="24"/>
        <v>571.5625337500004</v>
      </c>
      <c r="CT31" s="162">
        <f t="shared" si="25"/>
        <v>1.7120325</v>
      </c>
      <c r="CU31" s="156">
        <f t="shared" si="26"/>
        <v>0.08560162500000008</v>
      </c>
      <c r="CV31" s="162">
        <f t="shared" si="27"/>
        <v>331.1027712</v>
      </c>
      <c r="CW31" s="156">
        <f t="shared" si="28"/>
        <v>99.54312120000003</v>
      </c>
      <c r="CX31" s="162">
        <f t="shared" si="29"/>
        <v>10.181632725</v>
      </c>
      <c r="CY31" s="156">
        <f t="shared" si="30"/>
        <v>8.5689851625</v>
      </c>
      <c r="CZ31" s="162" t="s">
        <v>1186</v>
      </c>
      <c r="DA31" s="156" t="s">
        <v>1186</v>
      </c>
      <c r="DB31" s="162">
        <f t="shared" si="31"/>
        <v>10.91514879</v>
      </c>
      <c r="DC31" s="156">
        <f t="shared" si="32"/>
        <v>8.072110864999999</v>
      </c>
      <c r="DD31" s="162">
        <f t="shared" si="33"/>
        <v>0</v>
      </c>
      <c r="DE31" s="164">
        <f t="shared" si="33"/>
        <v>0</v>
      </c>
    </row>
    <row r="32" spans="1:109" ht="12.75">
      <c r="A32" s="56" t="s">
        <v>310</v>
      </c>
      <c r="B32" s="20" t="s">
        <v>311</v>
      </c>
      <c r="C32" s="20" t="s">
        <v>240</v>
      </c>
      <c r="D32" s="68" t="s">
        <v>1037</v>
      </c>
      <c r="E32" s="68" t="s">
        <v>1038</v>
      </c>
      <c r="F32" s="68" t="s">
        <v>1039</v>
      </c>
      <c r="G32" s="68" t="s">
        <v>1040</v>
      </c>
      <c r="H32" s="51" t="s">
        <v>205</v>
      </c>
      <c r="I32" s="44">
        <v>41.03191525</v>
      </c>
      <c r="J32" s="125">
        <v>22.915619500000002</v>
      </c>
      <c r="K32" s="22">
        <v>22.915619500000002</v>
      </c>
      <c r="L32" s="45">
        <f t="shared" si="0"/>
        <v>0</v>
      </c>
      <c r="M32" s="44">
        <v>142.924901</v>
      </c>
      <c r="N32" s="125">
        <v>59.388648375</v>
      </c>
      <c r="O32" s="22">
        <v>59.388648375</v>
      </c>
      <c r="P32" s="45">
        <f t="shared" si="1"/>
        <v>0</v>
      </c>
      <c r="Q32" s="28">
        <v>8.232663899999999</v>
      </c>
      <c r="R32" s="129">
        <v>1.9926064750000003</v>
      </c>
      <c r="S32" s="23">
        <v>1.9926064750000003</v>
      </c>
      <c r="T32" s="29">
        <f t="shared" si="2"/>
        <v>0</v>
      </c>
      <c r="U32" s="28">
        <v>0.95348925</v>
      </c>
      <c r="V32" s="129">
        <v>0.047674462500000035</v>
      </c>
      <c r="W32" s="23">
        <v>0.047674462500000035</v>
      </c>
      <c r="X32" s="29">
        <f t="shared" si="3"/>
        <v>0</v>
      </c>
      <c r="Y32" s="28">
        <v>5.330766525</v>
      </c>
      <c r="Z32" s="129">
        <v>0.8016925875000002</v>
      </c>
      <c r="AA32" s="23">
        <v>0.8016925875000002</v>
      </c>
      <c r="AB32" s="29">
        <f t="shared" si="4"/>
        <v>0</v>
      </c>
      <c r="AC32" s="36">
        <v>21.902951075</v>
      </c>
      <c r="AD32" s="122">
        <v>18.279691925</v>
      </c>
      <c r="AE32" s="24">
        <v>18.279691925</v>
      </c>
      <c r="AF32" s="37">
        <f t="shared" si="5"/>
        <v>0</v>
      </c>
      <c r="AG32" s="28">
        <v>1.999781</v>
      </c>
      <c r="AH32" s="129">
        <v>1.395904475</v>
      </c>
      <c r="AI32" s="23">
        <v>1.395904475</v>
      </c>
      <c r="AJ32" s="29">
        <f t="shared" si="6"/>
        <v>0</v>
      </c>
      <c r="AK32" s="28">
        <v>0.16950920000000003</v>
      </c>
      <c r="AL32" s="129">
        <v>0.008475460000000008</v>
      </c>
      <c r="AM32" s="23">
        <v>0.008475460000000008</v>
      </c>
      <c r="AN32" s="88">
        <f t="shared" si="7"/>
        <v>0</v>
      </c>
      <c r="AO32" s="36">
        <v>3.30304</v>
      </c>
      <c r="AP32" s="24">
        <v>9.152000000000001</v>
      </c>
      <c r="AQ32" s="24">
        <v>0.45344</v>
      </c>
      <c r="AR32" s="24">
        <v>1.7014399999999998</v>
      </c>
      <c r="AS32" s="24">
        <v>8.5696</v>
      </c>
      <c r="AT32" s="24">
        <v>1.46016</v>
      </c>
      <c r="AU32" s="24">
        <v>2.7039999999999997</v>
      </c>
      <c r="AV32" s="24">
        <v>19.843200000000003</v>
      </c>
      <c r="AW32" s="24">
        <v>644.8</v>
      </c>
      <c r="AX32" s="24">
        <v>1.47264</v>
      </c>
      <c r="AY32" s="24">
        <v>13.852800000000002</v>
      </c>
      <c r="AZ32" s="37">
        <v>1.16064</v>
      </c>
      <c r="BB32" s="139">
        <v>0.603876525</v>
      </c>
      <c r="BC32" s="140">
        <v>0.030193826250000028</v>
      </c>
      <c r="BD32" s="141">
        <v>0.030193826250000028</v>
      </c>
      <c r="BE32" s="145">
        <f t="shared" si="8"/>
        <v>0</v>
      </c>
      <c r="BF32" s="139">
        <v>0.281619275</v>
      </c>
      <c r="BG32" s="140">
        <v>0.09039170875000001</v>
      </c>
      <c r="BH32" s="141">
        <v>0.09039170875000001</v>
      </c>
      <c r="BI32" s="145">
        <f t="shared" si="9"/>
        <v>0</v>
      </c>
      <c r="BJ32" s="139">
        <v>0.34100675</v>
      </c>
      <c r="BK32" s="140">
        <v>0.07932692250000001</v>
      </c>
      <c r="BL32" s="141">
        <v>0.07932692250000001</v>
      </c>
      <c r="BM32" s="145">
        <f t="shared" si="10"/>
        <v>0</v>
      </c>
      <c r="BN32" s="139">
        <v>0.158914875</v>
      </c>
      <c r="BO32" s="140">
        <v>0.007945743750000008</v>
      </c>
      <c r="BP32" s="141">
        <v>0.007945743750000008</v>
      </c>
      <c r="BQ32" s="145">
        <f t="shared" si="11"/>
        <v>0</v>
      </c>
      <c r="BR32" s="139">
        <v>0.78398005</v>
      </c>
      <c r="BS32" s="140">
        <v>0.03919900250000004</v>
      </c>
      <c r="BT32" s="141">
        <v>0.03919900250000004</v>
      </c>
      <c r="BU32" s="145">
        <f t="shared" si="12"/>
        <v>0</v>
      </c>
      <c r="BV32" s="139">
        <v>0.41317867499999994</v>
      </c>
      <c r="BW32" s="140">
        <v>0.020658933750000018</v>
      </c>
      <c r="BX32" s="141">
        <v>0.020658933750000018</v>
      </c>
      <c r="BY32" s="145">
        <f t="shared" si="13"/>
        <v>0</v>
      </c>
      <c r="BZ32" s="139">
        <v>0</v>
      </c>
      <c r="CA32" s="140">
        <v>0</v>
      </c>
      <c r="CB32" s="141">
        <v>0</v>
      </c>
      <c r="CC32" s="145">
        <f t="shared" si="14"/>
        <v>0</v>
      </c>
      <c r="CE32" s="157"/>
      <c r="CF32" s="162">
        <f t="shared" si="15"/>
        <v>508.1146511250001</v>
      </c>
      <c r="CG32" s="156">
        <f t="shared" si="16"/>
        <v>508.1146511250001</v>
      </c>
      <c r="CH32" s="162">
        <f t="shared" si="17"/>
        <v>27.449207443875025</v>
      </c>
      <c r="CI32" s="156">
        <f t="shared" si="18"/>
        <v>27.449207443875025</v>
      </c>
      <c r="CJ32" s="162">
        <f t="shared" si="19"/>
        <v>1218.5727330000002</v>
      </c>
      <c r="CK32" s="156">
        <f t="shared" si="20"/>
        <v>1218.5727330000002</v>
      </c>
      <c r="CL32" s="162" t="s">
        <v>1186</v>
      </c>
      <c r="CM32" s="158" t="s">
        <v>1186</v>
      </c>
      <c r="CO32" s="157"/>
      <c r="CP32" s="162">
        <f t="shared" si="21"/>
        <v>402.50650795000007</v>
      </c>
      <c r="CQ32" s="156">
        <f t="shared" si="22"/>
        <v>402.50650795000007</v>
      </c>
      <c r="CR32" s="162">
        <f t="shared" si="23"/>
        <v>4334.085385875003</v>
      </c>
      <c r="CS32" s="156">
        <f t="shared" si="24"/>
        <v>4334.085385875003</v>
      </c>
      <c r="CT32" s="162">
        <f t="shared" si="25"/>
        <v>0.9058147875000009</v>
      </c>
      <c r="CU32" s="156">
        <f t="shared" si="26"/>
        <v>0.9058147875000009</v>
      </c>
      <c r="CV32" s="162">
        <f t="shared" si="27"/>
        <v>144.30466575000003</v>
      </c>
      <c r="CW32" s="156">
        <f t="shared" si="28"/>
        <v>144.30466575000003</v>
      </c>
      <c r="CX32" s="162">
        <f t="shared" si="29"/>
        <v>8.225861366250001</v>
      </c>
      <c r="CY32" s="156">
        <f t="shared" si="30"/>
        <v>8.225861366250001</v>
      </c>
      <c r="CZ32" s="162" t="s">
        <v>1186</v>
      </c>
      <c r="DA32" s="156" t="s">
        <v>1186</v>
      </c>
      <c r="DB32" s="162">
        <f t="shared" si="31"/>
        <v>12.7027307225</v>
      </c>
      <c r="DC32" s="156">
        <f t="shared" si="32"/>
        <v>12.7027307225</v>
      </c>
      <c r="DD32" s="162">
        <f t="shared" si="33"/>
        <v>5.86768</v>
      </c>
      <c r="DE32" s="164">
        <f t="shared" si="33"/>
        <v>5.86768</v>
      </c>
    </row>
    <row r="33" spans="1:109" ht="12.75">
      <c r="A33" s="56" t="s">
        <v>238</v>
      </c>
      <c r="B33" s="20" t="s">
        <v>239</v>
      </c>
      <c r="C33" s="20" t="s">
        <v>240</v>
      </c>
      <c r="D33" s="68" t="s">
        <v>937</v>
      </c>
      <c r="E33" s="68" t="s">
        <v>938</v>
      </c>
      <c r="F33" s="68" t="s">
        <v>939</v>
      </c>
      <c r="G33" s="68" t="s">
        <v>940</v>
      </c>
      <c r="H33" s="51" t="s">
        <v>205</v>
      </c>
      <c r="I33" s="44">
        <v>21.247092000000002</v>
      </c>
      <c r="J33" s="125">
        <v>21.247092000000002</v>
      </c>
      <c r="K33" s="22">
        <v>16.56245295</v>
      </c>
      <c r="L33" s="45">
        <f t="shared" si="0"/>
        <v>4.684639050000001</v>
      </c>
      <c r="M33" s="44">
        <v>128.13657000000003</v>
      </c>
      <c r="N33" s="125">
        <v>128.13657000000003</v>
      </c>
      <c r="O33" s="22">
        <v>41.383995000000006</v>
      </c>
      <c r="P33" s="45">
        <f t="shared" si="1"/>
        <v>86.75257500000004</v>
      </c>
      <c r="Q33" s="28">
        <v>2.1352627500000003</v>
      </c>
      <c r="R33" s="129">
        <v>2.1352627500000003</v>
      </c>
      <c r="S33" s="23">
        <v>1.1520669</v>
      </c>
      <c r="T33" s="29">
        <f t="shared" si="2"/>
        <v>0.9831958500000004</v>
      </c>
      <c r="U33" s="28">
        <v>0.0791427</v>
      </c>
      <c r="V33" s="129">
        <v>0.0791427</v>
      </c>
      <c r="W33" s="23">
        <v>0.003957135000000002</v>
      </c>
      <c r="X33" s="29">
        <f t="shared" si="3"/>
        <v>0.075185565</v>
      </c>
      <c r="Y33" s="28">
        <v>1.1994390000000001</v>
      </c>
      <c r="Z33" s="129">
        <v>1.1994390000000001</v>
      </c>
      <c r="AA33" s="23">
        <v>0.3897483</v>
      </c>
      <c r="AB33" s="29">
        <f t="shared" si="4"/>
        <v>0.8096907000000002</v>
      </c>
      <c r="AC33" s="36">
        <v>15.9630687</v>
      </c>
      <c r="AD33" s="122">
        <v>15.9630687</v>
      </c>
      <c r="AE33" s="24">
        <v>13.707501749999999</v>
      </c>
      <c r="AF33" s="37">
        <f t="shared" si="5"/>
        <v>2.255566950000002</v>
      </c>
      <c r="AG33" s="28">
        <v>0.7863488999999998</v>
      </c>
      <c r="AH33" s="129">
        <v>0.7863488999999998</v>
      </c>
      <c r="AI33" s="23">
        <v>0.5897097299999999</v>
      </c>
      <c r="AJ33" s="29">
        <f t="shared" si="6"/>
        <v>0.19663916999999986</v>
      </c>
      <c r="AK33" s="28">
        <v>0.14610959999999998</v>
      </c>
      <c r="AL33" s="129">
        <v>0.14610959999999998</v>
      </c>
      <c r="AM33" s="23">
        <v>0.0073054800000000066</v>
      </c>
      <c r="AN33" s="88">
        <f t="shared" si="7"/>
        <v>0.13880411999999998</v>
      </c>
      <c r="AO33" s="36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37">
        <v>0</v>
      </c>
      <c r="BB33" s="139">
        <v>0.035918610000000004</v>
      </c>
      <c r="BC33" s="140">
        <v>0.035918610000000004</v>
      </c>
      <c r="BD33" s="141">
        <v>0.0017959305000000017</v>
      </c>
      <c r="BE33" s="145">
        <f t="shared" si="8"/>
        <v>0.0341226795</v>
      </c>
      <c r="BF33" s="139">
        <v>0.05323095</v>
      </c>
      <c r="BG33" s="140">
        <v>0.05323095</v>
      </c>
      <c r="BH33" s="141">
        <v>0.05323095</v>
      </c>
      <c r="BI33" s="145">
        <f t="shared" si="9"/>
        <v>0</v>
      </c>
      <c r="BJ33" s="139">
        <v>0.46350645</v>
      </c>
      <c r="BK33" s="140">
        <v>0.46350645</v>
      </c>
      <c r="BL33" s="141">
        <v>0.37675387500000007</v>
      </c>
      <c r="BM33" s="145">
        <f t="shared" si="10"/>
        <v>0.08675257499999994</v>
      </c>
      <c r="BN33" s="139">
        <v>0</v>
      </c>
      <c r="BO33" s="140">
        <v>0</v>
      </c>
      <c r="BP33" s="141">
        <v>0</v>
      </c>
      <c r="BQ33" s="145">
        <f t="shared" si="11"/>
        <v>0</v>
      </c>
      <c r="BR33" s="139">
        <v>0.06696690000000001</v>
      </c>
      <c r="BS33" s="140">
        <v>0.06696690000000001</v>
      </c>
      <c r="BT33" s="141">
        <v>0.0033483450000000034</v>
      </c>
      <c r="BU33" s="145">
        <f t="shared" si="12"/>
        <v>0.06361855500000001</v>
      </c>
      <c r="BV33" s="139">
        <v>0.16132934999999998</v>
      </c>
      <c r="BW33" s="140">
        <v>0.16132934999999998</v>
      </c>
      <c r="BX33" s="141">
        <v>0.11795306249999998</v>
      </c>
      <c r="BY33" s="145">
        <f t="shared" si="13"/>
        <v>0.0433762875</v>
      </c>
      <c r="BZ33" s="139">
        <v>0.0852306</v>
      </c>
      <c r="CA33" s="140">
        <v>0.0852306</v>
      </c>
      <c r="CB33" s="141">
        <v>0.0852306</v>
      </c>
      <c r="CC33" s="145">
        <f t="shared" si="14"/>
        <v>0</v>
      </c>
      <c r="CE33" s="157"/>
      <c r="CF33" s="162">
        <f t="shared" si="15"/>
        <v>544.49200125</v>
      </c>
      <c r="CG33" s="156">
        <f t="shared" si="16"/>
        <v>293.77705949999995</v>
      </c>
      <c r="CH33" s="162">
        <f t="shared" si="17"/>
        <v>32.653608351</v>
      </c>
      <c r="CI33" s="156">
        <f t="shared" si="18"/>
        <v>1.6326804175500016</v>
      </c>
      <c r="CJ33" s="162">
        <f t="shared" si="19"/>
        <v>1823.1472800000001</v>
      </c>
      <c r="CK33" s="156">
        <f t="shared" si="20"/>
        <v>592.417416</v>
      </c>
      <c r="CL33" s="162" t="s">
        <v>1186</v>
      </c>
      <c r="CM33" s="158" t="s">
        <v>1186</v>
      </c>
      <c r="CO33" s="157"/>
      <c r="CP33" s="162">
        <f t="shared" si="21"/>
        <v>431.3230755000001</v>
      </c>
      <c r="CQ33" s="156">
        <f t="shared" si="22"/>
        <v>232.71751379999998</v>
      </c>
      <c r="CR33" s="162">
        <f t="shared" si="23"/>
        <v>7194.862857</v>
      </c>
      <c r="CS33" s="156">
        <f t="shared" si="24"/>
        <v>359.7431428500002</v>
      </c>
      <c r="CT33" s="162">
        <f t="shared" si="25"/>
        <v>1.0775583000000002</v>
      </c>
      <c r="CU33" s="156">
        <f t="shared" si="26"/>
        <v>0.053877915000000054</v>
      </c>
      <c r="CV33" s="162">
        <f t="shared" si="27"/>
        <v>215.89902000000004</v>
      </c>
      <c r="CW33" s="156">
        <f t="shared" si="28"/>
        <v>70.15469399999999</v>
      </c>
      <c r="CX33" s="162">
        <f t="shared" si="29"/>
        <v>7.183380915000001</v>
      </c>
      <c r="CY33" s="156">
        <f t="shared" si="30"/>
        <v>6.1683757875</v>
      </c>
      <c r="CZ33" s="162" t="s">
        <v>1186</v>
      </c>
      <c r="DA33" s="156" t="s">
        <v>1186</v>
      </c>
      <c r="DB33" s="162">
        <f t="shared" si="31"/>
        <v>7.155774989999998</v>
      </c>
      <c r="DC33" s="156">
        <f t="shared" si="32"/>
        <v>5.366358543</v>
      </c>
      <c r="DD33" s="162">
        <f t="shared" si="33"/>
        <v>0</v>
      </c>
      <c r="DE33" s="164">
        <f t="shared" si="33"/>
        <v>0</v>
      </c>
    </row>
    <row r="34" spans="1:109" ht="12.75">
      <c r="A34" s="56" t="s">
        <v>241</v>
      </c>
      <c r="B34" s="20" t="s">
        <v>242</v>
      </c>
      <c r="C34" s="20" t="s">
        <v>240</v>
      </c>
      <c r="D34" s="68" t="s">
        <v>941</v>
      </c>
      <c r="E34" s="68" t="s">
        <v>942</v>
      </c>
      <c r="F34" s="68" t="s">
        <v>943</v>
      </c>
      <c r="G34" s="68" t="s">
        <v>944</v>
      </c>
      <c r="H34" s="51" t="s">
        <v>205</v>
      </c>
      <c r="I34" s="44">
        <v>25.579871999999998</v>
      </c>
      <c r="J34" s="125">
        <v>25.579871999999998</v>
      </c>
      <c r="K34" s="22">
        <v>19.1842497</v>
      </c>
      <c r="L34" s="45">
        <f t="shared" si="0"/>
        <v>6.395622299999999</v>
      </c>
      <c r="M34" s="44">
        <v>165.47674</v>
      </c>
      <c r="N34" s="125">
        <v>165.47674</v>
      </c>
      <c r="O34" s="22">
        <v>47.03929000000001</v>
      </c>
      <c r="P34" s="45">
        <f t="shared" si="1"/>
        <v>118.43745</v>
      </c>
      <c r="Q34" s="28">
        <v>2.76552655</v>
      </c>
      <c r="R34" s="129">
        <v>2.76552655</v>
      </c>
      <c r="S34" s="23">
        <v>1.42323545</v>
      </c>
      <c r="T34" s="29">
        <f t="shared" si="2"/>
        <v>1.3422911000000002</v>
      </c>
      <c r="U34" s="28">
        <v>0.10804819999999998</v>
      </c>
      <c r="V34" s="129">
        <v>0.10804819999999998</v>
      </c>
      <c r="W34" s="23">
        <v>0.005402410000000004</v>
      </c>
      <c r="X34" s="29">
        <f t="shared" si="3"/>
        <v>0.10264578999999997</v>
      </c>
      <c r="Y34" s="28">
        <v>1.5624543000000002</v>
      </c>
      <c r="Z34" s="129">
        <v>1.5624543000000002</v>
      </c>
      <c r="AA34" s="23">
        <v>0.4570381</v>
      </c>
      <c r="AB34" s="29">
        <f t="shared" si="4"/>
        <v>1.1054162</v>
      </c>
      <c r="AC34" s="36">
        <v>18.6915492</v>
      </c>
      <c r="AD34" s="122">
        <v>18.6915492</v>
      </c>
      <c r="AE34" s="24">
        <v>15.612175500000001</v>
      </c>
      <c r="AF34" s="37">
        <f t="shared" si="5"/>
        <v>3.0793736999999997</v>
      </c>
      <c r="AG34" s="28">
        <v>1.0169979</v>
      </c>
      <c r="AH34" s="129">
        <v>1.0169979</v>
      </c>
      <c r="AI34" s="23">
        <v>0.74853968</v>
      </c>
      <c r="AJ34" s="29">
        <f t="shared" si="6"/>
        <v>0.26845821999999997</v>
      </c>
      <c r="AK34" s="28">
        <v>0.19947359999999997</v>
      </c>
      <c r="AL34" s="129">
        <v>0.19947359999999997</v>
      </c>
      <c r="AM34" s="23">
        <v>0.009973680000000009</v>
      </c>
      <c r="AN34" s="88">
        <f t="shared" si="7"/>
        <v>0.18949991999999996</v>
      </c>
      <c r="AO34" s="36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37">
        <v>0</v>
      </c>
      <c r="BB34" s="139">
        <v>0.04903726</v>
      </c>
      <c r="BC34" s="140">
        <v>0.04903726</v>
      </c>
      <c r="BD34" s="141">
        <v>0.0024518630000000025</v>
      </c>
      <c r="BE34" s="145">
        <f t="shared" si="8"/>
        <v>0.046585396999999994</v>
      </c>
      <c r="BF34" s="139">
        <v>0.05776365</v>
      </c>
      <c r="BG34" s="140">
        <v>0.05776365</v>
      </c>
      <c r="BH34" s="141">
        <v>0.05776365</v>
      </c>
      <c r="BI34" s="145">
        <f t="shared" si="9"/>
        <v>0</v>
      </c>
      <c r="BJ34" s="139">
        <v>0.6206270500000001</v>
      </c>
      <c r="BK34" s="140">
        <v>0.6206270500000001</v>
      </c>
      <c r="BL34" s="141">
        <v>0.5021896</v>
      </c>
      <c r="BM34" s="145">
        <f t="shared" si="10"/>
        <v>0.11843745000000006</v>
      </c>
      <c r="BN34" s="139">
        <v>0</v>
      </c>
      <c r="BO34" s="140">
        <v>0</v>
      </c>
      <c r="BP34" s="141">
        <v>0</v>
      </c>
      <c r="BQ34" s="145">
        <f t="shared" si="11"/>
        <v>0</v>
      </c>
      <c r="BR34" s="139">
        <v>0.0914254</v>
      </c>
      <c r="BS34" s="140">
        <v>0.0914254</v>
      </c>
      <c r="BT34" s="141">
        <v>0.004571270000000004</v>
      </c>
      <c r="BU34" s="145">
        <f t="shared" si="12"/>
        <v>0.08685413</v>
      </c>
      <c r="BV34" s="139">
        <v>0.2202521</v>
      </c>
      <c r="BW34" s="140">
        <v>0.2202521</v>
      </c>
      <c r="BX34" s="141">
        <v>0.16103337499999998</v>
      </c>
      <c r="BY34" s="145">
        <f t="shared" si="13"/>
        <v>0.05921872500000003</v>
      </c>
      <c r="BZ34" s="139">
        <v>0.11635960000000001</v>
      </c>
      <c r="CA34" s="140">
        <v>0.11635960000000001</v>
      </c>
      <c r="CB34" s="141">
        <v>0.11635960000000001</v>
      </c>
      <c r="CC34" s="145">
        <f t="shared" si="14"/>
        <v>0</v>
      </c>
      <c r="CE34" s="157"/>
      <c r="CF34" s="162">
        <f t="shared" si="15"/>
        <v>705.20927025</v>
      </c>
      <c r="CG34" s="156">
        <f t="shared" si="16"/>
        <v>362.92503975</v>
      </c>
      <c r="CH34" s="162">
        <f t="shared" si="17"/>
        <v>44.579773066</v>
      </c>
      <c r="CI34" s="156">
        <f t="shared" si="18"/>
        <v>2.2289886533000023</v>
      </c>
      <c r="CJ34" s="162">
        <f t="shared" si="19"/>
        <v>2374.9305360000003</v>
      </c>
      <c r="CK34" s="156">
        <f t="shared" si="20"/>
        <v>694.697912</v>
      </c>
      <c r="CL34" s="162" t="s">
        <v>1186</v>
      </c>
      <c r="CM34" s="158" t="s">
        <v>1186</v>
      </c>
      <c r="CO34" s="157"/>
      <c r="CP34" s="162">
        <f t="shared" si="21"/>
        <v>558.6363631</v>
      </c>
      <c r="CQ34" s="156">
        <f t="shared" si="22"/>
        <v>287.4935609</v>
      </c>
      <c r="CR34" s="162">
        <f t="shared" si="23"/>
        <v>9822.661861999999</v>
      </c>
      <c r="CS34" s="156">
        <f t="shared" si="24"/>
        <v>491.1330931000004</v>
      </c>
      <c r="CT34" s="162">
        <f t="shared" si="25"/>
        <v>1.4711178</v>
      </c>
      <c r="CU34" s="156">
        <f t="shared" si="26"/>
        <v>0.07355589000000007</v>
      </c>
      <c r="CV34" s="162">
        <f t="shared" si="27"/>
        <v>281.241774</v>
      </c>
      <c r="CW34" s="156">
        <f t="shared" si="28"/>
        <v>82.266858</v>
      </c>
      <c r="CX34" s="162">
        <f t="shared" si="29"/>
        <v>8.41119714</v>
      </c>
      <c r="CY34" s="156">
        <f t="shared" si="30"/>
        <v>7.025478975</v>
      </c>
      <c r="CZ34" s="162" t="s">
        <v>1186</v>
      </c>
      <c r="DA34" s="156" t="s">
        <v>1186</v>
      </c>
      <c r="DB34" s="162">
        <f t="shared" si="31"/>
        <v>9.25468089</v>
      </c>
      <c r="DC34" s="156">
        <f t="shared" si="32"/>
        <v>6.811711088</v>
      </c>
      <c r="DD34" s="162">
        <f t="shared" si="33"/>
        <v>0</v>
      </c>
      <c r="DE34" s="164">
        <f t="shared" si="33"/>
        <v>0</v>
      </c>
    </row>
    <row r="35" spans="1:109" ht="12.75">
      <c r="A35" s="56" t="s">
        <v>222</v>
      </c>
      <c r="B35" s="20" t="s">
        <v>223</v>
      </c>
      <c r="C35" s="20" t="s">
        <v>43</v>
      </c>
      <c r="D35" s="68" t="s">
        <v>915</v>
      </c>
      <c r="E35" s="68" t="s">
        <v>916</v>
      </c>
      <c r="F35" s="68" t="s">
        <v>917</v>
      </c>
      <c r="G35" s="68" t="s">
        <v>918</v>
      </c>
      <c r="H35" s="51" t="s">
        <v>205</v>
      </c>
      <c r="I35" s="44">
        <v>43.67400000000001</v>
      </c>
      <c r="J35" s="125">
        <v>34.016775</v>
      </c>
      <c r="K35" s="22">
        <v>34.016775</v>
      </c>
      <c r="L35" s="45">
        <f t="shared" si="0"/>
        <v>0</v>
      </c>
      <c r="M35" s="44">
        <v>263.801</v>
      </c>
      <c r="N35" s="125">
        <v>84.9635</v>
      </c>
      <c r="O35" s="22">
        <v>84.9635</v>
      </c>
      <c r="P35" s="45">
        <f t="shared" si="1"/>
        <v>0</v>
      </c>
      <c r="Q35" s="28">
        <v>4.3962650000000005</v>
      </c>
      <c r="R35" s="129">
        <v>2.36944</v>
      </c>
      <c r="S35" s="23">
        <v>2.36944</v>
      </c>
      <c r="T35" s="29">
        <f t="shared" si="2"/>
        <v>0</v>
      </c>
      <c r="U35" s="28">
        <v>0.16315000000000002</v>
      </c>
      <c r="V35" s="129">
        <v>0.008157500000000005</v>
      </c>
      <c r="W35" s="23">
        <v>0.008157500000000005</v>
      </c>
      <c r="X35" s="29">
        <f t="shared" si="3"/>
        <v>0</v>
      </c>
      <c r="Y35" s="28">
        <v>2.4698400000000005</v>
      </c>
      <c r="Z35" s="129">
        <v>0.8006900000000001</v>
      </c>
      <c r="AA35" s="23">
        <v>0.8006900000000001</v>
      </c>
      <c r="AB35" s="29">
        <f t="shared" si="4"/>
        <v>0</v>
      </c>
      <c r="AC35" s="36">
        <v>32.79315</v>
      </c>
      <c r="AD35" s="122">
        <v>28.143375000000002</v>
      </c>
      <c r="AE35" s="24">
        <v>28.143375000000002</v>
      </c>
      <c r="AF35" s="37">
        <f t="shared" si="5"/>
        <v>0</v>
      </c>
      <c r="AG35" s="28">
        <v>1.61895</v>
      </c>
      <c r="AH35" s="129">
        <v>1.213585</v>
      </c>
      <c r="AI35" s="23">
        <v>1.213585</v>
      </c>
      <c r="AJ35" s="29">
        <f t="shared" si="6"/>
        <v>0</v>
      </c>
      <c r="AK35" s="28">
        <v>0.30119999999999997</v>
      </c>
      <c r="AL35" s="129">
        <v>0.015060000000000014</v>
      </c>
      <c r="AM35" s="23">
        <v>0.015060000000000014</v>
      </c>
      <c r="AN35" s="88">
        <f t="shared" si="7"/>
        <v>0</v>
      </c>
      <c r="AO35" s="36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37">
        <v>0</v>
      </c>
      <c r="BB35" s="139">
        <v>0.074045</v>
      </c>
      <c r="BC35" s="140">
        <v>0.0037022500000000037</v>
      </c>
      <c r="BD35" s="141">
        <v>0.0037022500000000037</v>
      </c>
      <c r="BE35" s="145">
        <f t="shared" si="8"/>
        <v>0</v>
      </c>
      <c r="BF35" s="139">
        <v>0.109185</v>
      </c>
      <c r="BG35" s="140">
        <v>0.109185</v>
      </c>
      <c r="BH35" s="141">
        <v>0.109185</v>
      </c>
      <c r="BI35" s="145">
        <f t="shared" si="9"/>
        <v>0</v>
      </c>
      <c r="BJ35" s="139">
        <v>0.955055</v>
      </c>
      <c r="BK35" s="140">
        <v>0.7762175000000001</v>
      </c>
      <c r="BL35" s="141">
        <v>0.7762175000000001</v>
      </c>
      <c r="BM35" s="145">
        <f t="shared" si="10"/>
        <v>0</v>
      </c>
      <c r="BN35" s="139">
        <v>0</v>
      </c>
      <c r="BO35" s="140">
        <v>0</v>
      </c>
      <c r="BP35" s="141">
        <v>0</v>
      </c>
      <c r="BQ35" s="145">
        <f t="shared" si="11"/>
        <v>0</v>
      </c>
      <c r="BR35" s="139">
        <v>0.13805</v>
      </c>
      <c r="BS35" s="140">
        <v>0.006902500000000008</v>
      </c>
      <c r="BT35" s="141">
        <v>0.006902500000000008</v>
      </c>
      <c r="BU35" s="145">
        <f t="shared" si="12"/>
        <v>0</v>
      </c>
      <c r="BV35" s="139">
        <v>0.332575</v>
      </c>
      <c r="BW35" s="140">
        <v>0.24315625000000002</v>
      </c>
      <c r="BX35" s="141">
        <v>0.24315625000000002</v>
      </c>
      <c r="BY35" s="145">
        <f t="shared" si="13"/>
        <v>0</v>
      </c>
      <c r="BZ35" s="139">
        <v>0.17570000000000002</v>
      </c>
      <c r="CA35" s="140">
        <v>0.17570000000000002</v>
      </c>
      <c r="CB35" s="141">
        <v>0.17570000000000002</v>
      </c>
      <c r="CC35" s="145">
        <f t="shared" si="14"/>
        <v>0</v>
      </c>
      <c r="CE35" s="157"/>
      <c r="CF35" s="162">
        <f t="shared" si="15"/>
        <v>604.2072</v>
      </c>
      <c r="CG35" s="156">
        <f t="shared" si="16"/>
        <v>604.2072</v>
      </c>
      <c r="CH35" s="162">
        <f t="shared" si="17"/>
        <v>3.3657154750000036</v>
      </c>
      <c r="CI35" s="156">
        <f t="shared" si="18"/>
        <v>3.3657154750000036</v>
      </c>
      <c r="CJ35" s="162">
        <f t="shared" si="19"/>
        <v>1217.0488000000003</v>
      </c>
      <c r="CK35" s="156">
        <f t="shared" si="20"/>
        <v>1217.0488000000003</v>
      </c>
      <c r="CL35" s="162" t="s">
        <v>1186</v>
      </c>
      <c r="CM35" s="158" t="s">
        <v>1186</v>
      </c>
      <c r="CO35" s="157"/>
      <c r="CP35" s="162">
        <f t="shared" si="21"/>
        <v>478.62687999999997</v>
      </c>
      <c r="CQ35" s="156">
        <f t="shared" si="22"/>
        <v>478.62687999999997</v>
      </c>
      <c r="CR35" s="162">
        <f t="shared" si="23"/>
        <v>741.5983250000005</v>
      </c>
      <c r="CS35" s="156">
        <f t="shared" si="24"/>
        <v>741.5983250000005</v>
      </c>
      <c r="CT35" s="162">
        <f t="shared" si="25"/>
        <v>0.11106750000000011</v>
      </c>
      <c r="CU35" s="156">
        <f t="shared" si="26"/>
        <v>0.11106750000000011</v>
      </c>
      <c r="CV35" s="162">
        <f t="shared" si="27"/>
        <v>144.12420000000003</v>
      </c>
      <c r="CW35" s="156">
        <f t="shared" si="28"/>
        <v>144.12420000000003</v>
      </c>
      <c r="CX35" s="162">
        <f t="shared" si="29"/>
        <v>12.664518750000001</v>
      </c>
      <c r="CY35" s="156">
        <f t="shared" si="30"/>
        <v>12.664518750000001</v>
      </c>
      <c r="CZ35" s="162" t="s">
        <v>1186</v>
      </c>
      <c r="DA35" s="156" t="s">
        <v>1186</v>
      </c>
      <c r="DB35" s="162">
        <f t="shared" si="31"/>
        <v>11.043623499999999</v>
      </c>
      <c r="DC35" s="156">
        <f t="shared" si="32"/>
        <v>11.043623499999999</v>
      </c>
      <c r="DD35" s="162">
        <f t="shared" si="33"/>
        <v>0</v>
      </c>
      <c r="DE35" s="164">
        <f t="shared" si="33"/>
        <v>0</v>
      </c>
    </row>
    <row r="36" spans="1:109" ht="12.75">
      <c r="A36" s="56" t="s">
        <v>270</v>
      </c>
      <c r="B36" s="20" t="s">
        <v>271</v>
      </c>
      <c r="C36" s="20" t="s">
        <v>43</v>
      </c>
      <c r="D36" s="68" t="s">
        <v>979</v>
      </c>
      <c r="E36" s="68" t="s">
        <v>980</v>
      </c>
      <c r="F36" s="68" t="s">
        <v>981</v>
      </c>
      <c r="G36" s="68" t="s">
        <v>982</v>
      </c>
      <c r="H36" s="51" t="s">
        <v>205</v>
      </c>
      <c r="I36" s="44">
        <v>57.139889</v>
      </c>
      <c r="J36" s="125">
        <v>57.139889</v>
      </c>
      <c r="K36" s="22">
        <v>37.550319</v>
      </c>
      <c r="L36" s="45">
        <f t="shared" si="0"/>
        <v>19.589569999999995</v>
      </c>
      <c r="M36" s="44">
        <v>371.195614</v>
      </c>
      <c r="N36" s="125">
        <v>371.195614</v>
      </c>
      <c r="O36" s="22">
        <v>165.505129</v>
      </c>
      <c r="P36" s="45">
        <f t="shared" si="1"/>
        <v>205.69048499999997</v>
      </c>
      <c r="Q36" s="28">
        <v>8.5589857</v>
      </c>
      <c r="R36" s="129">
        <v>8.5589857</v>
      </c>
      <c r="S36" s="23">
        <v>2.486219</v>
      </c>
      <c r="T36" s="29">
        <f t="shared" si="2"/>
        <v>6.072766699999999</v>
      </c>
      <c r="U36" s="28">
        <v>0.927927</v>
      </c>
      <c r="V36" s="129">
        <v>0.927927</v>
      </c>
      <c r="W36" s="23">
        <v>0.04639635000000004</v>
      </c>
      <c r="X36" s="29">
        <f t="shared" si="3"/>
        <v>0.8815306499999999</v>
      </c>
      <c r="Y36" s="28">
        <v>7.440961400000002</v>
      </c>
      <c r="Z36" s="129">
        <v>7.440961400000002</v>
      </c>
      <c r="AA36" s="23">
        <v>1.1722990000000002</v>
      </c>
      <c r="AB36" s="29">
        <f t="shared" si="4"/>
        <v>6.268662400000002</v>
      </c>
      <c r="AC36" s="36">
        <v>35.626507000000004</v>
      </c>
      <c r="AD36" s="122">
        <v>35.626507000000004</v>
      </c>
      <c r="AE36" s="24">
        <v>32.100384399999996</v>
      </c>
      <c r="AF36" s="37">
        <f t="shared" si="5"/>
        <v>3.526122600000008</v>
      </c>
      <c r="AG36" s="28">
        <v>2.002748</v>
      </c>
      <c r="AH36" s="129">
        <v>2.002748</v>
      </c>
      <c r="AI36" s="23">
        <v>1.4150608999999998</v>
      </c>
      <c r="AJ36" s="29">
        <f t="shared" si="6"/>
        <v>0.5876871000000001</v>
      </c>
      <c r="AK36" s="28">
        <v>0.1649648</v>
      </c>
      <c r="AL36" s="129">
        <v>0.1649648</v>
      </c>
      <c r="AM36" s="23">
        <v>0.008248240000000007</v>
      </c>
      <c r="AN36" s="88">
        <f t="shared" si="7"/>
        <v>0.15671655999999998</v>
      </c>
      <c r="AO36" s="36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37">
        <v>0</v>
      </c>
      <c r="BB36" s="139">
        <v>0.5876870999999999</v>
      </c>
      <c r="BC36" s="140">
        <v>0.5876870999999999</v>
      </c>
      <c r="BD36" s="141">
        <v>0.02938435500000003</v>
      </c>
      <c r="BE36" s="145">
        <f t="shared" si="8"/>
        <v>0.5583027449999999</v>
      </c>
      <c r="BF36" s="139">
        <v>0.35521160000000007</v>
      </c>
      <c r="BG36" s="140">
        <v>0.35521160000000007</v>
      </c>
      <c r="BH36" s="141">
        <v>0.16911068499999998</v>
      </c>
      <c r="BI36" s="145">
        <f t="shared" si="9"/>
        <v>0.1861009150000001</v>
      </c>
      <c r="BJ36" s="139">
        <v>0.34403779999999995</v>
      </c>
      <c r="BK36" s="140">
        <v>0.34403779999999995</v>
      </c>
      <c r="BL36" s="141">
        <v>0.08937339</v>
      </c>
      <c r="BM36" s="145">
        <f t="shared" si="10"/>
        <v>0.25466440999999995</v>
      </c>
      <c r="BN36" s="139">
        <v>0.1546545</v>
      </c>
      <c r="BO36" s="140">
        <v>0.1546545</v>
      </c>
      <c r="BP36" s="141">
        <v>0.007732725000000008</v>
      </c>
      <c r="BQ36" s="145">
        <f t="shared" si="11"/>
        <v>0.146921775</v>
      </c>
      <c r="BR36" s="139">
        <v>0.7629622</v>
      </c>
      <c r="BS36" s="140">
        <v>0.7629622</v>
      </c>
      <c r="BT36" s="141">
        <v>0.038148110000000034</v>
      </c>
      <c r="BU36" s="145">
        <f t="shared" si="12"/>
        <v>0.72481409</v>
      </c>
      <c r="BV36" s="139">
        <v>0.4021017</v>
      </c>
      <c r="BW36" s="140">
        <v>0.4021017</v>
      </c>
      <c r="BX36" s="141">
        <v>0.020105085000000016</v>
      </c>
      <c r="BY36" s="145">
        <f t="shared" si="13"/>
        <v>0.381996615</v>
      </c>
      <c r="BZ36" s="139">
        <v>0</v>
      </c>
      <c r="CA36" s="140">
        <v>0</v>
      </c>
      <c r="CB36" s="141">
        <v>0</v>
      </c>
      <c r="CC36" s="145">
        <f t="shared" si="14"/>
        <v>0</v>
      </c>
      <c r="CE36" s="157"/>
      <c r="CF36" s="162">
        <f t="shared" si="15"/>
        <v>2182.5413535</v>
      </c>
      <c r="CG36" s="156">
        <f t="shared" si="16"/>
        <v>633.985845</v>
      </c>
      <c r="CH36" s="162">
        <f t="shared" si="17"/>
        <v>534.2663426099999</v>
      </c>
      <c r="CI36" s="156">
        <f t="shared" si="18"/>
        <v>26.713317130500027</v>
      </c>
      <c r="CJ36" s="162">
        <f t="shared" si="19"/>
        <v>11310.261328000002</v>
      </c>
      <c r="CK36" s="156">
        <f t="shared" si="20"/>
        <v>1781.8944800000004</v>
      </c>
      <c r="CL36" s="162" t="s">
        <v>1186</v>
      </c>
      <c r="CM36" s="158" t="s">
        <v>1186</v>
      </c>
      <c r="CO36" s="157"/>
      <c r="CP36" s="162">
        <f t="shared" si="21"/>
        <v>1728.9151114</v>
      </c>
      <c r="CQ36" s="156">
        <f t="shared" si="22"/>
        <v>502.21623800000003</v>
      </c>
      <c r="CR36" s="162">
        <f t="shared" si="23"/>
        <v>84357.84357</v>
      </c>
      <c r="CS36" s="156">
        <f t="shared" si="24"/>
        <v>4217.892178500004</v>
      </c>
      <c r="CT36" s="162">
        <f t="shared" si="25"/>
        <v>17.630612999999997</v>
      </c>
      <c r="CU36" s="156">
        <f t="shared" si="26"/>
        <v>0.8815306500000009</v>
      </c>
      <c r="CV36" s="162">
        <f t="shared" si="27"/>
        <v>1339.3730520000004</v>
      </c>
      <c r="CW36" s="156">
        <f t="shared" si="28"/>
        <v>211.01382000000004</v>
      </c>
      <c r="CX36" s="162">
        <f t="shared" si="29"/>
        <v>16.031928150000002</v>
      </c>
      <c r="CY36" s="156">
        <f t="shared" si="30"/>
        <v>14.445172979999999</v>
      </c>
      <c r="CZ36" s="162" t="s">
        <v>1186</v>
      </c>
      <c r="DA36" s="156" t="s">
        <v>1186</v>
      </c>
      <c r="DB36" s="162">
        <f t="shared" si="31"/>
        <v>18.2250068</v>
      </c>
      <c r="DC36" s="156">
        <f t="shared" si="32"/>
        <v>12.877054189999997</v>
      </c>
      <c r="DD36" s="162">
        <f t="shared" si="33"/>
        <v>0</v>
      </c>
      <c r="DE36" s="164">
        <f t="shared" si="33"/>
        <v>0</v>
      </c>
    </row>
    <row r="37" spans="1:109" ht="12.75">
      <c r="A37" s="56" t="s">
        <v>267</v>
      </c>
      <c r="B37" s="20" t="s">
        <v>268</v>
      </c>
      <c r="C37" s="20" t="s">
        <v>43</v>
      </c>
      <c r="D37" s="68" t="s">
        <v>973</v>
      </c>
      <c r="E37" s="68" t="s">
        <v>974</v>
      </c>
      <c r="F37" s="68" t="s">
        <v>975</v>
      </c>
      <c r="G37" s="68" t="s">
        <v>976</v>
      </c>
      <c r="H37" s="51" t="s">
        <v>205</v>
      </c>
      <c r="I37" s="44">
        <v>46.794761</v>
      </c>
      <c r="J37" s="125">
        <v>46.794761</v>
      </c>
      <c r="K37" s="22">
        <v>26.309531</v>
      </c>
      <c r="L37" s="45">
        <f t="shared" si="0"/>
        <v>20.48523</v>
      </c>
      <c r="M37" s="44">
        <v>290.33133</v>
      </c>
      <c r="N37" s="125">
        <v>290.33133</v>
      </c>
      <c r="O37" s="22">
        <v>75.23641500000001</v>
      </c>
      <c r="P37" s="45">
        <f t="shared" si="1"/>
        <v>215.09491499999996</v>
      </c>
      <c r="Q37" s="28">
        <v>8.50401561</v>
      </c>
      <c r="R37" s="129">
        <v>8.50401561</v>
      </c>
      <c r="S37" s="23">
        <v>2.15359431</v>
      </c>
      <c r="T37" s="29">
        <f t="shared" si="2"/>
        <v>6.3504213</v>
      </c>
      <c r="U37" s="28">
        <v>0.9703529999999999</v>
      </c>
      <c r="V37" s="129">
        <v>0.9703529999999999</v>
      </c>
      <c r="W37" s="23">
        <v>0.04851765000000004</v>
      </c>
      <c r="X37" s="29">
        <f t="shared" si="3"/>
        <v>0.9218353499999998</v>
      </c>
      <c r="Y37" s="28">
        <v>7.536660960000001</v>
      </c>
      <c r="Z37" s="129">
        <v>7.536660960000001</v>
      </c>
      <c r="AA37" s="23">
        <v>0.9813873600000004</v>
      </c>
      <c r="AB37" s="29">
        <f t="shared" si="4"/>
        <v>6.5552736000000005</v>
      </c>
      <c r="AC37" s="36">
        <v>24.89746</v>
      </c>
      <c r="AD37" s="122">
        <v>24.89746</v>
      </c>
      <c r="AE37" s="24">
        <v>21.2101186</v>
      </c>
      <c r="AF37" s="37">
        <f t="shared" si="5"/>
        <v>3.6873413999999975</v>
      </c>
      <c r="AG37" s="28">
        <v>2.0826830999999997</v>
      </c>
      <c r="AH37" s="129">
        <v>2.0826830999999997</v>
      </c>
      <c r="AI37" s="23">
        <v>1.4681262000000002</v>
      </c>
      <c r="AJ37" s="29">
        <f t="shared" si="6"/>
        <v>0.6145568999999995</v>
      </c>
      <c r="AK37" s="28">
        <v>0.17250720000000003</v>
      </c>
      <c r="AL37" s="129">
        <v>0.17250720000000003</v>
      </c>
      <c r="AM37" s="23">
        <v>0.008625360000000009</v>
      </c>
      <c r="AN37" s="88">
        <f t="shared" si="7"/>
        <v>0.16388184000000003</v>
      </c>
      <c r="AO37" s="36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37">
        <v>0</v>
      </c>
      <c r="BB37" s="139">
        <v>0.6145569</v>
      </c>
      <c r="BC37" s="140">
        <v>0.6145569</v>
      </c>
      <c r="BD37" s="141">
        <v>0.030727845000000028</v>
      </c>
      <c r="BE37" s="145">
        <f t="shared" si="8"/>
        <v>0.5838290549999999</v>
      </c>
      <c r="BF37" s="139">
        <v>0.29913159</v>
      </c>
      <c r="BG37" s="140">
        <v>0.29913159</v>
      </c>
      <c r="BH37" s="141">
        <v>0.10452190500000001</v>
      </c>
      <c r="BI37" s="145">
        <f t="shared" si="9"/>
        <v>0.19460968499999998</v>
      </c>
      <c r="BJ37" s="139">
        <v>0.35726476999999995</v>
      </c>
      <c r="BK37" s="140">
        <v>0.35726476999999995</v>
      </c>
      <c r="BL37" s="141">
        <v>0.09095678000000003</v>
      </c>
      <c r="BM37" s="145">
        <f t="shared" si="10"/>
        <v>0.26630798999999994</v>
      </c>
      <c r="BN37" s="139">
        <v>0.1617255</v>
      </c>
      <c r="BO37" s="140">
        <v>0.1617255</v>
      </c>
      <c r="BP37" s="141">
        <v>0.008086275000000007</v>
      </c>
      <c r="BQ37" s="145">
        <f t="shared" si="11"/>
        <v>0.153639225</v>
      </c>
      <c r="BR37" s="139">
        <v>0.7978458</v>
      </c>
      <c r="BS37" s="140">
        <v>0.7978458</v>
      </c>
      <c r="BT37" s="141">
        <v>0.03989229000000004</v>
      </c>
      <c r="BU37" s="145">
        <f t="shared" si="12"/>
        <v>0.75795351</v>
      </c>
      <c r="BV37" s="139">
        <v>0.4204863</v>
      </c>
      <c r="BW37" s="140">
        <v>0.4204863</v>
      </c>
      <c r="BX37" s="141">
        <v>0.021024315000000016</v>
      </c>
      <c r="BY37" s="145">
        <f t="shared" si="13"/>
        <v>0.39946198499999996</v>
      </c>
      <c r="BZ37" s="139">
        <v>0</v>
      </c>
      <c r="CA37" s="140">
        <v>0</v>
      </c>
      <c r="CB37" s="141">
        <v>0</v>
      </c>
      <c r="CC37" s="145">
        <f t="shared" si="14"/>
        <v>0</v>
      </c>
      <c r="CE37" s="157"/>
      <c r="CF37" s="162">
        <f t="shared" si="15"/>
        <v>2168.52398055</v>
      </c>
      <c r="CG37" s="156">
        <f t="shared" si="16"/>
        <v>549.16654905</v>
      </c>
      <c r="CH37" s="162">
        <f t="shared" si="17"/>
        <v>558.6936777899999</v>
      </c>
      <c r="CI37" s="156">
        <f t="shared" si="18"/>
        <v>27.934683889500025</v>
      </c>
      <c r="CJ37" s="162">
        <f t="shared" si="19"/>
        <v>11455.724659200001</v>
      </c>
      <c r="CK37" s="156">
        <f t="shared" si="20"/>
        <v>1491.7087872000006</v>
      </c>
      <c r="CL37" s="162" t="s">
        <v>1186</v>
      </c>
      <c r="CM37" s="158" t="s">
        <v>1186</v>
      </c>
      <c r="CO37" s="157"/>
      <c r="CP37" s="162">
        <f t="shared" si="21"/>
        <v>1717.81115322</v>
      </c>
      <c r="CQ37" s="156">
        <f t="shared" si="22"/>
        <v>435.02605062</v>
      </c>
      <c r="CR37" s="162">
        <f t="shared" si="23"/>
        <v>88214.79122999999</v>
      </c>
      <c r="CS37" s="156">
        <f t="shared" si="24"/>
        <v>4410.739561500003</v>
      </c>
      <c r="CT37" s="162">
        <f t="shared" si="25"/>
        <v>18.436707</v>
      </c>
      <c r="CU37" s="156">
        <f t="shared" si="26"/>
        <v>0.9218353500000008</v>
      </c>
      <c r="CV37" s="162">
        <f t="shared" si="27"/>
        <v>1356.5989728000002</v>
      </c>
      <c r="CW37" s="156">
        <f t="shared" si="28"/>
        <v>176.64972480000006</v>
      </c>
      <c r="CX37" s="162">
        <f t="shared" si="29"/>
        <v>11.203857</v>
      </c>
      <c r="CY37" s="156">
        <f t="shared" si="30"/>
        <v>9.544553370000001</v>
      </c>
      <c r="CZ37" s="162" t="s">
        <v>1186</v>
      </c>
      <c r="DA37" s="156" t="s">
        <v>1186</v>
      </c>
      <c r="DB37" s="162">
        <f t="shared" si="31"/>
        <v>18.952416209999996</v>
      </c>
      <c r="DC37" s="156">
        <f t="shared" si="32"/>
        <v>13.35994842</v>
      </c>
      <c r="DD37" s="162">
        <f t="shared" si="33"/>
        <v>0</v>
      </c>
      <c r="DE37" s="164">
        <f t="shared" si="33"/>
        <v>0</v>
      </c>
    </row>
    <row r="38" spans="1:109" ht="12.75">
      <c r="A38" s="56" t="s">
        <v>317</v>
      </c>
      <c r="B38" s="20" t="s">
        <v>318</v>
      </c>
      <c r="C38" s="20" t="s">
        <v>43</v>
      </c>
      <c r="D38" s="68" t="s">
        <v>1047</v>
      </c>
      <c r="E38" s="68" t="s">
        <v>958</v>
      </c>
      <c r="F38" s="68" t="s">
        <v>1048</v>
      </c>
      <c r="G38" s="68" t="s">
        <v>1049</v>
      </c>
      <c r="H38" s="51" t="s">
        <v>205</v>
      </c>
      <c r="I38" s="44">
        <v>51.91490338499999</v>
      </c>
      <c r="J38" s="125">
        <v>51.91490338499999</v>
      </c>
      <c r="K38" s="22">
        <v>36.97472628075</v>
      </c>
      <c r="L38" s="45">
        <f t="shared" si="0"/>
        <v>14.94017710424999</v>
      </c>
      <c r="M38" s="44">
        <v>317.92669793999994</v>
      </c>
      <c r="N38" s="125">
        <v>317.92669793999994</v>
      </c>
      <c r="O38" s="22">
        <v>95.34166659</v>
      </c>
      <c r="P38" s="45">
        <f t="shared" si="1"/>
        <v>222.58503134999995</v>
      </c>
      <c r="Q38" s="28">
        <v>6.506523855000001</v>
      </c>
      <c r="R38" s="129">
        <v>6.506523855000001</v>
      </c>
      <c r="S38" s="23">
        <v>2.69559831825</v>
      </c>
      <c r="T38" s="29">
        <f t="shared" si="2"/>
        <v>3.810925536750001</v>
      </c>
      <c r="U38" s="28">
        <v>0.4579500645</v>
      </c>
      <c r="V38" s="129">
        <v>0.4579500645</v>
      </c>
      <c r="W38" s="23">
        <v>0.022897503225000018</v>
      </c>
      <c r="X38" s="29">
        <f t="shared" si="3"/>
        <v>0.43505256127499997</v>
      </c>
      <c r="Y38" s="28">
        <v>4.565303216999999</v>
      </c>
      <c r="Z38" s="129">
        <v>4.565303216999999</v>
      </c>
      <c r="AA38" s="23">
        <v>0.9904527135</v>
      </c>
      <c r="AB38" s="29">
        <f t="shared" si="4"/>
        <v>3.5748505034999996</v>
      </c>
      <c r="AC38" s="36">
        <v>35.5241184495</v>
      </c>
      <c r="AD38" s="122">
        <v>35.5241184495</v>
      </c>
      <c r="AE38" s="24">
        <v>30.364192722749998</v>
      </c>
      <c r="AF38" s="37">
        <f t="shared" si="5"/>
        <v>5.159925726750004</v>
      </c>
      <c r="AG38" s="28">
        <v>2.0504433239999997</v>
      </c>
      <c r="AH38" s="129">
        <v>2.0504433239999997</v>
      </c>
      <c r="AI38" s="23">
        <v>1.5040982470499997</v>
      </c>
      <c r="AJ38" s="29">
        <f t="shared" si="6"/>
        <v>0.54634507695</v>
      </c>
      <c r="AK38" s="28">
        <v>0.312400044</v>
      </c>
      <c r="AL38" s="129">
        <v>0.312400044</v>
      </c>
      <c r="AM38" s="23">
        <v>0.015620002200000014</v>
      </c>
      <c r="AN38" s="88">
        <f t="shared" si="7"/>
        <v>0.29678004179999995</v>
      </c>
      <c r="AO38" s="36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37">
        <v>0</v>
      </c>
      <c r="BB38" s="139">
        <v>0.26518503735</v>
      </c>
      <c r="BC38" s="140">
        <v>0.26518503735</v>
      </c>
      <c r="BD38" s="141">
        <v>0.013259251867500012</v>
      </c>
      <c r="BE38" s="145">
        <f t="shared" si="8"/>
        <v>0.2519257854825</v>
      </c>
      <c r="BF38" s="139">
        <v>0.1887340995</v>
      </c>
      <c r="BG38" s="140">
        <v>0.1887340995</v>
      </c>
      <c r="BH38" s="141">
        <v>0.124656590475</v>
      </c>
      <c r="BI38" s="145">
        <f t="shared" si="9"/>
        <v>0.064077509025</v>
      </c>
      <c r="BJ38" s="139">
        <v>0.9261290864999999</v>
      </c>
      <c r="BK38" s="140">
        <v>0.9261290864999999</v>
      </c>
      <c r="BL38" s="141">
        <v>0.686681552775</v>
      </c>
      <c r="BM38" s="145">
        <f t="shared" si="10"/>
        <v>0.23944753372499994</v>
      </c>
      <c r="BN38" s="139">
        <v>0.053250007499999995</v>
      </c>
      <c r="BO38" s="140">
        <v>0.053250007499999995</v>
      </c>
      <c r="BP38" s="141">
        <v>0.0026625003750000023</v>
      </c>
      <c r="BQ38" s="145">
        <f t="shared" si="11"/>
        <v>0.05058750712499999</v>
      </c>
      <c r="BR38" s="139">
        <v>0.37985005349999995</v>
      </c>
      <c r="BS38" s="140">
        <v>0.37985005349999995</v>
      </c>
      <c r="BT38" s="141">
        <v>0.018992502675000016</v>
      </c>
      <c r="BU38" s="145">
        <f t="shared" si="12"/>
        <v>0.36085755082499993</v>
      </c>
      <c r="BV38" s="139">
        <v>0.42067505925</v>
      </c>
      <c r="BW38" s="140">
        <v>0.42067505925</v>
      </c>
      <c r="BX38" s="141">
        <v>0.21326628003749998</v>
      </c>
      <c r="BY38" s="145">
        <f t="shared" si="13"/>
        <v>0.2074087792125</v>
      </c>
      <c r="BZ38" s="139">
        <v>0.149100021</v>
      </c>
      <c r="CA38" s="140">
        <v>0.149100021</v>
      </c>
      <c r="CB38" s="141">
        <v>0.149100021</v>
      </c>
      <c r="CC38" s="145">
        <f t="shared" si="14"/>
        <v>0</v>
      </c>
      <c r="CE38" s="157"/>
      <c r="CF38" s="162">
        <f t="shared" si="15"/>
        <v>1659.1635830250002</v>
      </c>
      <c r="CG38" s="156">
        <f t="shared" si="16"/>
        <v>687.3775711537501</v>
      </c>
      <c r="CH38" s="162">
        <f t="shared" si="17"/>
        <v>241.07971745488499</v>
      </c>
      <c r="CI38" s="156">
        <f t="shared" si="18"/>
        <v>12.053985872744262</v>
      </c>
      <c r="CJ38" s="162">
        <f t="shared" si="19"/>
        <v>6939.260889839999</v>
      </c>
      <c r="CK38" s="156">
        <f t="shared" si="20"/>
        <v>1505.48812452</v>
      </c>
      <c r="CL38" s="162" t="s">
        <v>1186</v>
      </c>
      <c r="CM38" s="158" t="s">
        <v>1186</v>
      </c>
      <c r="CO38" s="157"/>
      <c r="CP38" s="162">
        <f t="shared" si="21"/>
        <v>1314.3178187100002</v>
      </c>
      <c r="CQ38" s="156">
        <f t="shared" si="22"/>
        <v>544.5108602865</v>
      </c>
      <c r="CR38" s="162">
        <f t="shared" si="23"/>
        <v>41632.240363695</v>
      </c>
      <c r="CS38" s="156">
        <f t="shared" si="24"/>
        <v>2081.612018184752</v>
      </c>
      <c r="CT38" s="162">
        <f t="shared" si="25"/>
        <v>7.955551120499999</v>
      </c>
      <c r="CU38" s="156">
        <f t="shared" si="26"/>
        <v>0.39777755602500037</v>
      </c>
      <c r="CV38" s="162">
        <f t="shared" si="27"/>
        <v>821.7545790599999</v>
      </c>
      <c r="CW38" s="156">
        <f t="shared" si="28"/>
        <v>178.28148843</v>
      </c>
      <c r="CX38" s="162">
        <f t="shared" si="29"/>
        <v>15.985853302275</v>
      </c>
      <c r="CY38" s="156">
        <f t="shared" si="30"/>
        <v>13.6638867252375</v>
      </c>
      <c r="CZ38" s="162" t="s">
        <v>1186</v>
      </c>
      <c r="DA38" s="156" t="s">
        <v>1186</v>
      </c>
      <c r="DB38" s="162">
        <f t="shared" si="31"/>
        <v>18.659034248399998</v>
      </c>
      <c r="DC38" s="156">
        <f t="shared" si="32"/>
        <v>13.687294048154998</v>
      </c>
      <c r="DD38" s="162">
        <f t="shared" si="33"/>
        <v>0</v>
      </c>
      <c r="DE38" s="164">
        <f t="shared" si="33"/>
        <v>0</v>
      </c>
    </row>
    <row r="39" spans="1:109" ht="12.75">
      <c r="A39" s="56" t="s">
        <v>224</v>
      </c>
      <c r="B39" s="20" t="s">
        <v>225</v>
      </c>
      <c r="C39" s="20" t="s">
        <v>43</v>
      </c>
      <c r="D39" s="68" t="s">
        <v>919</v>
      </c>
      <c r="E39" s="68" t="s">
        <v>920</v>
      </c>
      <c r="F39" s="68" t="s">
        <v>921</v>
      </c>
      <c r="G39" s="68" t="s">
        <v>922</v>
      </c>
      <c r="H39" s="51" t="s">
        <v>205</v>
      </c>
      <c r="I39" s="44">
        <v>35.507998979999996</v>
      </c>
      <c r="J39" s="125">
        <v>35.507998979999996</v>
      </c>
      <c r="K39" s="22">
        <v>30.0445482105</v>
      </c>
      <c r="L39" s="45">
        <f t="shared" si="0"/>
        <v>5.463450769499996</v>
      </c>
      <c r="M39" s="44">
        <v>179.0499984</v>
      </c>
      <c r="N39" s="125">
        <v>179.0499984</v>
      </c>
      <c r="O39" s="22">
        <v>77.87498415</v>
      </c>
      <c r="P39" s="45">
        <f t="shared" si="1"/>
        <v>101.17501424999999</v>
      </c>
      <c r="Q39" s="28">
        <v>2.9585500364999993</v>
      </c>
      <c r="R39" s="129">
        <v>2.9585500364999993</v>
      </c>
      <c r="S39" s="23">
        <v>1.8118998750000002</v>
      </c>
      <c r="T39" s="29">
        <f t="shared" si="2"/>
        <v>1.146650161499999</v>
      </c>
      <c r="U39" s="28">
        <v>0.09230001299999999</v>
      </c>
      <c r="V39" s="129">
        <v>0.09230001299999999</v>
      </c>
      <c r="W39" s="23">
        <v>0.004615000650000004</v>
      </c>
      <c r="X39" s="29">
        <f t="shared" si="3"/>
        <v>0.08768501234999998</v>
      </c>
      <c r="Y39" s="28">
        <v>1.6338000289999994</v>
      </c>
      <c r="Z39" s="129">
        <v>1.6338000289999994</v>
      </c>
      <c r="AA39" s="23">
        <v>0.6894998960000001</v>
      </c>
      <c r="AB39" s="29">
        <f t="shared" si="4"/>
        <v>0.9443001329999994</v>
      </c>
      <c r="AC39" s="36">
        <v>28.326298753000003</v>
      </c>
      <c r="AD39" s="122">
        <v>28.326298753000003</v>
      </c>
      <c r="AE39" s="24">
        <v>25.695748382500007</v>
      </c>
      <c r="AF39" s="37">
        <f t="shared" si="5"/>
        <v>2.6305503704999964</v>
      </c>
      <c r="AG39" s="28">
        <v>1.094100001</v>
      </c>
      <c r="AH39" s="129">
        <v>1.094100001</v>
      </c>
      <c r="AI39" s="23">
        <v>0.8647699687000001</v>
      </c>
      <c r="AJ39" s="29">
        <f t="shared" si="6"/>
        <v>0.22933003229999982</v>
      </c>
      <c r="AK39" s="28">
        <v>0.17040002399999998</v>
      </c>
      <c r="AL39" s="129">
        <v>0.17040002399999998</v>
      </c>
      <c r="AM39" s="23">
        <v>0.008520001200000007</v>
      </c>
      <c r="AN39" s="88">
        <f t="shared" si="7"/>
        <v>0.16188002279999997</v>
      </c>
      <c r="AO39" s="36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37">
        <v>0</v>
      </c>
      <c r="BB39" s="139">
        <v>0.0418900059</v>
      </c>
      <c r="BC39" s="140">
        <v>0.0418900059</v>
      </c>
      <c r="BD39" s="141">
        <v>0.002094500295000002</v>
      </c>
      <c r="BE39" s="145">
        <f t="shared" si="8"/>
        <v>0.039795505604999996</v>
      </c>
      <c r="BF39" s="139">
        <v>0.10875</v>
      </c>
      <c r="BG39" s="140">
        <v>0.10875</v>
      </c>
      <c r="BH39" s="141">
        <v>0.10875</v>
      </c>
      <c r="BI39" s="145">
        <f t="shared" si="9"/>
        <v>0</v>
      </c>
      <c r="BJ39" s="139">
        <v>0.5786500689999999</v>
      </c>
      <c r="BK39" s="140">
        <v>0.5786500689999999</v>
      </c>
      <c r="BL39" s="141">
        <v>0.47747505475000007</v>
      </c>
      <c r="BM39" s="145">
        <f t="shared" si="10"/>
        <v>0.10117501424999986</v>
      </c>
      <c r="BN39" s="139">
        <v>0</v>
      </c>
      <c r="BO39" s="140">
        <v>0</v>
      </c>
      <c r="BP39" s="141">
        <v>0</v>
      </c>
      <c r="BQ39" s="145">
        <f t="shared" si="11"/>
        <v>0</v>
      </c>
      <c r="BR39" s="139">
        <v>0.078100011</v>
      </c>
      <c r="BS39" s="140">
        <v>0.078100011</v>
      </c>
      <c r="BT39" s="141">
        <v>0.003905000550000003</v>
      </c>
      <c r="BU39" s="145">
        <f t="shared" si="12"/>
        <v>0.07419501044999999</v>
      </c>
      <c r="BV39" s="139">
        <v>0.18815002649999998</v>
      </c>
      <c r="BW39" s="140">
        <v>0.18815002649999998</v>
      </c>
      <c r="BX39" s="141">
        <v>0.137562519375</v>
      </c>
      <c r="BY39" s="145">
        <f t="shared" si="13"/>
        <v>0.050587507124999986</v>
      </c>
      <c r="BZ39" s="139">
        <v>0.099400014</v>
      </c>
      <c r="CA39" s="140">
        <v>0.099400014</v>
      </c>
      <c r="CB39" s="141">
        <v>0.099400014</v>
      </c>
      <c r="CC39" s="145">
        <f t="shared" si="14"/>
        <v>0</v>
      </c>
      <c r="CE39" s="157"/>
      <c r="CF39" s="162">
        <f t="shared" si="15"/>
        <v>754.4302593074998</v>
      </c>
      <c r="CG39" s="156">
        <f t="shared" si="16"/>
        <v>462.03446812500005</v>
      </c>
      <c r="CH39" s="162">
        <f t="shared" si="17"/>
        <v>38.08220436369</v>
      </c>
      <c r="CI39" s="156">
        <f t="shared" si="18"/>
        <v>1.9041102181845018</v>
      </c>
      <c r="CJ39" s="162">
        <f t="shared" si="19"/>
        <v>2483.3760440799992</v>
      </c>
      <c r="CK39" s="156">
        <f t="shared" si="20"/>
        <v>1048.03984192</v>
      </c>
      <c r="CL39" s="162" t="s">
        <v>1186</v>
      </c>
      <c r="CM39" s="158" t="s">
        <v>1186</v>
      </c>
      <c r="CO39" s="157"/>
      <c r="CP39" s="162">
        <f t="shared" si="21"/>
        <v>597.6271073729998</v>
      </c>
      <c r="CQ39" s="156">
        <f t="shared" si="22"/>
        <v>366.00377475000005</v>
      </c>
      <c r="CR39" s="162">
        <f t="shared" si="23"/>
        <v>8390.99418183</v>
      </c>
      <c r="CS39" s="156">
        <f t="shared" si="24"/>
        <v>419.54970909150035</v>
      </c>
      <c r="CT39" s="162">
        <f t="shared" si="25"/>
        <v>1.256700177</v>
      </c>
      <c r="CU39" s="156">
        <f t="shared" si="26"/>
        <v>0.06283500885000005</v>
      </c>
      <c r="CV39" s="162">
        <f t="shared" si="27"/>
        <v>294.0840052199999</v>
      </c>
      <c r="CW39" s="156">
        <f t="shared" si="28"/>
        <v>124.10998128000001</v>
      </c>
      <c r="CX39" s="162">
        <f t="shared" si="29"/>
        <v>12.746834438850001</v>
      </c>
      <c r="CY39" s="156">
        <f t="shared" si="30"/>
        <v>11.563086772125004</v>
      </c>
      <c r="CZ39" s="162" t="s">
        <v>1186</v>
      </c>
      <c r="DA39" s="156" t="s">
        <v>1186</v>
      </c>
      <c r="DB39" s="162">
        <f t="shared" si="31"/>
        <v>9.9563100091</v>
      </c>
      <c r="DC39" s="156">
        <f t="shared" si="32"/>
        <v>7.869406715170001</v>
      </c>
      <c r="DD39" s="162">
        <f t="shared" si="33"/>
        <v>0</v>
      </c>
      <c r="DE39" s="164">
        <f t="shared" si="33"/>
        <v>0</v>
      </c>
    </row>
    <row r="40" spans="1:109" ht="12.75">
      <c r="A40" s="56" t="s">
        <v>319</v>
      </c>
      <c r="B40" s="20" t="s">
        <v>320</v>
      </c>
      <c r="C40" s="20" t="s">
        <v>43</v>
      </c>
      <c r="D40" s="68" t="s">
        <v>1050</v>
      </c>
      <c r="E40" s="68" t="s">
        <v>1051</v>
      </c>
      <c r="F40" s="68" t="s">
        <v>1052</v>
      </c>
      <c r="G40" s="68" t="s">
        <v>1053</v>
      </c>
      <c r="H40" s="51" t="s">
        <v>205</v>
      </c>
      <c r="I40" s="44">
        <v>27.308001479999998</v>
      </c>
      <c r="J40" s="125">
        <v>27.308001479999998</v>
      </c>
      <c r="K40" s="22">
        <v>21.8445507105</v>
      </c>
      <c r="L40" s="45">
        <f t="shared" si="0"/>
        <v>5.4634507695</v>
      </c>
      <c r="M40" s="44">
        <v>156.4180155</v>
      </c>
      <c r="N40" s="125">
        <v>156.4180155</v>
      </c>
      <c r="O40" s="22">
        <v>55.243001250000006</v>
      </c>
      <c r="P40" s="45">
        <f t="shared" si="1"/>
        <v>101.17501424999999</v>
      </c>
      <c r="Q40" s="28">
        <v>2.600620263</v>
      </c>
      <c r="R40" s="129">
        <v>2.600620263</v>
      </c>
      <c r="S40" s="23">
        <v>1.4539701014999997</v>
      </c>
      <c r="T40" s="29">
        <f t="shared" si="2"/>
        <v>1.1466501615000004</v>
      </c>
      <c r="U40" s="28">
        <v>0.09230001299999999</v>
      </c>
      <c r="V40" s="129">
        <v>0.09230001299999999</v>
      </c>
      <c r="W40" s="23">
        <v>0.004615000650000004</v>
      </c>
      <c r="X40" s="29">
        <f t="shared" si="3"/>
        <v>0.08768501234999998</v>
      </c>
      <c r="Y40" s="28">
        <v>1.4542201529999998</v>
      </c>
      <c r="Z40" s="129">
        <v>1.4542201529999998</v>
      </c>
      <c r="AA40" s="23">
        <v>0.50992002</v>
      </c>
      <c r="AB40" s="29">
        <f t="shared" si="4"/>
        <v>0.9443001329999998</v>
      </c>
      <c r="AC40" s="36">
        <v>20.905300803000003</v>
      </c>
      <c r="AD40" s="122">
        <v>20.905300803000003</v>
      </c>
      <c r="AE40" s="24">
        <v>18.2747504325</v>
      </c>
      <c r="AF40" s="37">
        <f t="shared" si="5"/>
        <v>2.6305503705000035</v>
      </c>
      <c r="AG40" s="28">
        <v>0.9588000959999998</v>
      </c>
      <c r="AH40" s="129">
        <v>0.9588000959999998</v>
      </c>
      <c r="AI40" s="23">
        <v>0.7294700636999999</v>
      </c>
      <c r="AJ40" s="29">
        <f t="shared" si="6"/>
        <v>0.22933003229999993</v>
      </c>
      <c r="AK40" s="28">
        <v>0.17040002399999998</v>
      </c>
      <c r="AL40" s="129">
        <v>0.17040002399999998</v>
      </c>
      <c r="AM40" s="23">
        <v>0.008520001200000007</v>
      </c>
      <c r="AN40" s="88">
        <f t="shared" si="7"/>
        <v>0.16188002279999997</v>
      </c>
      <c r="AO40" s="36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37">
        <v>0</v>
      </c>
      <c r="BB40" s="139">
        <v>0.0418900059</v>
      </c>
      <c r="BC40" s="140">
        <v>0.0418900059</v>
      </c>
      <c r="BD40" s="141">
        <v>0.002094500295000002</v>
      </c>
      <c r="BE40" s="145">
        <f t="shared" si="8"/>
        <v>0.039795505604999996</v>
      </c>
      <c r="BF40" s="139">
        <v>0.07307999999999999</v>
      </c>
      <c r="BG40" s="140">
        <v>0.07307999999999999</v>
      </c>
      <c r="BH40" s="141">
        <v>0.07307999999999999</v>
      </c>
      <c r="BI40" s="145">
        <f t="shared" si="9"/>
        <v>0</v>
      </c>
      <c r="BJ40" s="139">
        <v>0.549540069</v>
      </c>
      <c r="BK40" s="140">
        <v>0.549540069</v>
      </c>
      <c r="BL40" s="141">
        <v>0.44836505475000005</v>
      </c>
      <c r="BM40" s="145">
        <f t="shared" si="10"/>
        <v>0.10117501424999992</v>
      </c>
      <c r="BN40" s="139">
        <v>0</v>
      </c>
      <c r="BO40" s="140">
        <v>0</v>
      </c>
      <c r="BP40" s="141">
        <v>0</v>
      </c>
      <c r="BQ40" s="145">
        <f t="shared" si="11"/>
        <v>0</v>
      </c>
      <c r="BR40" s="139">
        <v>0.078100011</v>
      </c>
      <c r="BS40" s="140">
        <v>0.078100011</v>
      </c>
      <c r="BT40" s="141">
        <v>0.003905000550000003</v>
      </c>
      <c r="BU40" s="145">
        <f t="shared" si="12"/>
        <v>0.07419501044999999</v>
      </c>
      <c r="BV40" s="139">
        <v>0.18815002649999998</v>
      </c>
      <c r="BW40" s="140">
        <v>0.18815002649999998</v>
      </c>
      <c r="BX40" s="141">
        <v>0.137562519375</v>
      </c>
      <c r="BY40" s="145">
        <f t="shared" si="13"/>
        <v>0.050587507124999986</v>
      </c>
      <c r="BZ40" s="139">
        <v>0.099400014</v>
      </c>
      <c r="CA40" s="140">
        <v>0.099400014</v>
      </c>
      <c r="CB40" s="141">
        <v>0.099400014</v>
      </c>
      <c r="CC40" s="145">
        <f t="shared" si="14"/>
        <v>0</v>
      </c>
      <c r="CE40" s="157"/>
      <c r="CF40" s="162">
        <f t="shared" si="15"/>
        <v>663.158167065</v>
      </c>
      <c r="CG40" s="156">
        <f t="shared" si="16"/>
        <v>370.76237588249995</v>
      </c>
      <c r="CH40" s="162">
        <f t="shared" si="17"/>
        <v>38.08220436369</v>
      </c>
      <c r="CI40" s="156">
        <f t="shared" si="18"/>
        <v>1.9041102181845018</v>
      </c>
      <c r="CJ40" s="162">
        <f t="shared" si="19"/>
        <v>2210.41463256</v>
      </c>
      <c r="CK40" s="156">
        <f t="shared" si="20"/>
        <v>775.0784304</v>
      </c>
      <c r="CL40" s="162" t="s">
        <v>1186</v>
      </c>
      <c r="CM40" s="158" t="s">
        <v>1186</v>
      </c>
      <c r="CO40" s="157"/>
      <c r="CP40" s="162">
        <f t="shared" si="21"/>
        <v>525.325293126</v>
      </c>
      <c r="CQ40" s="156">
        <f t="shared" si="22"/>
        <v>293.70196050299995</v>
      </c>
      <c r="CR40" s="162">
        <f t="shared" si="23"/>
        <v>8390.99418183</v>
      </c>
      <c r="CS40" s="156">
        <f t="shared" si="24"/>
        <v>419.54970909150035</v>
      </c>
      <c r="CT40" s="162">
        <f t="shared" si="25"/>
        <v>1.256700177</v>
      </c>
      <c r="CU40" s="156">
        <f t="shared" si="26"/>
        <v>0.06283500885000005</v>
      </c>
      <c r="CV40" s="162">
        <f t="shared" si="27"/>
        <v>261.75962754</v>
      </c>
      <c r="CW40" s="156">
        <f t="shared" si="28"/>
        <v>91.7856036</v>
      </c>
      <c r="CX40" s="162">
        <f t="shared" si="29"/>
        <v>9.407385361350002</v>
      </c>
      <c r="CY40" s="156">
        <f t="shared" si="30"/>
        <v>8.223637694625</v>
      </c>
      <c r="CZ40" s="162" t="s">
        <v>1186</v>
      </c>
      <c r="DA40" s="156" t="s">
        <v>1186</v>
      </c>
      <c r="DB40" s="162">
        <f t="shared" si="31"/>
        <v>8.725080873599998</v>
      </c>
      <c r="DC40" s="156">
        <f t="shared" si="32"/>
        <v>6.638177579669999</v>
      </c>
      <c r="DD40" s="162">
        <f t="shared" si="33"/>
        <v>0</v>
      </c>
      <c r="DE40" s="164">
        <f t="shared" si="33"/>
        <v>0</v>
      </c>
    </row>
    <row r="41" spans="1:109" ht="12.75">
      <c r="A41" s="56" t="s">
        <v>321</v>
      </c>
      <c r="B41" s="20" t="s">
        <v>322</v>
      </c>
      <c r="C41" s="20" t="s">
        <v>43</v>
      </c>
      <c r="D41" s="68" t="s">
        <v>1054</v>
      </c>
      <c r="E41" s="68" t="s">
        <v>1055</v>
      </c>
      <c r="F41" s="68" t="s">
        <v>1056</v>
      </c>
      <c r="G41" s="68" t="s">
        <v>1057</v>
      </c>
      <c r="H41" s="51" t="s">
        <v>205</v>
      </c>
      <c r="I41" s="44">
        <v>42.752395500000006</v>
      </c>
      <c r="J41" s="125">
        <v>42.752395500000006</v>
      </c>
      <c r="K41" s="22">
        <v>26.177282375</v>
      </c>
      <c r="L41" s="45">
        <f t="shared" si="0"/>
        <v>16.575113125000005</v>
      </c>
      <c r="M41" s="44">
        <v>281.532484</v>
      </c>
      <c r="N41" s="125">
        <v>281.532484</v>
      </c>
      <c r="O41" s="22">
        <v>69.369364</v>
      </c>
      <c r="P41" s="45">
        <f t="shared" si="1"/>
        <v>212.16312</v>
      </c>
      <c r="Q41" s="28">
        <v>6.820420764999999</v>
      </c>
      <c r="R41" s="129">
        <v>6.820420764999999</v>
      </c>
      <c r="S41" s="23">
        <v>2.1581774900000004</v>
      </c>
      <c r="T41" s="29">
        <f t="shared" si="2"/>
        <v>4.662243274999998</v>
      </c>
      <c r="U41" s="28">
        <v>0.64024525</v>
      </c>
      <c r="V41" s="129">
        <v>0.64024525</v>
      </c>
      <c r="W41" s="23">
        <v>0.03201226250000003</v>
      </c>
      <c r="X41" s="29">
        <f t="shared" si="3"/>
        <v>0.6082329875</v>
      </c>
      <c r="Y41" s="28">
        <v>5.438887990000001</v>
      </c>
      <c r="Z41" s="129">
        <v>5.438887990000001</v>
      </c>
      <c r="AA41" s="23">
        <v>0.8345334400000001</v>
      </c>
      <c r="AB41" s="29">
        <f t="shared" si="4"/>
        <v>4.604354550000001</v>
      </c>
      <c r="AC41" s="36">
        <v>25.30644825000001</v>
      </c>
      <c r="AD41" s="122">
        <v>25.30644825000001</v>
      </c>
      <c r="AE41" s="24">
        <v>20.889519675000003</v>
      </c>
      <c r="AF41" s="37">
        <f t="shared" si="5"/>
        <v>4.416928575000007</v>
      </c>
      <c r="AG41" s="28">
        <v>1.9039256500000004</v>
      </c>
      <c r="AH41" s="129">
        <v>1.9039256500000004</v>
      </c>
      <c r="AI41" s="23">
        <v>1.3497350750000003</v>
      </c>
      <c r="AJ41" s="29">
        <f t="shared" si="6"/>
        <v>0.554190575</v>
      </c>
      <c r="AK41" s="28">
        <v>0.24783159999999999</v>
      </c>
      <c r="AL41" s="129">
        <v>0.24783159999999999</v>
      </c>
      <c r="AM41" s="23">
        <v>0.012391580000000011</v>
      </c>
      <c r="AN41" s="88">
        <f t="shared" si="7"/>
        <v>0.23544001999999997</v>
      </c>
      <c r="AO41" s="36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37">
        <v>0</v>
      </c>
      <c r="BB41" s="139">
        <v>0.391071575</v>
      </c>
      <c r="BC41" s="140">
        <v>0.391071575</v>
      </c>
      <c r="BD41" s="141">
        <v>0.019553578750000015</v>
      </c>
      <c r="BE41" s="145">
        <f t="shared" si="8"/>
        <v>0.37151799625</v>
      </c>
      <c r="BF41" s="139">
        <v>0.201343285</v>
      </c>
      <c r="BG41" s="140">
        <v>0.201343285</v>
      </c>
      <c r="BH41" s="141">
        <v>0.0890479175</v>
      </c>
      <c r="BI41" s="145">
        <f t="shared" si="9"/>
        <v>0.1122953675</v>
      </c>
      <c r="BJ41" s="139">
        <v>0.6559368049999998</v>
      </c>
      <c r="BK41" s="140">
        <v>0.6559368049999998</v>
      </c>
      <c r="BL41" s="141">
        <v>0.4142222725000001</v>
      </c>
      <c r="BM41" s="145">
        <f t="shared" si="10"/>
        <v>0.24171453249999975</v>
      </c>
      <c r="BN41" s="139">
        <v>0.09332025</v>
      </c>
      <c r="BO41" s="140">
        <v>0.09332025</v>
      </c>
      <c r="BP41" s="141">
        <v>0.004666012500000005</v>
      </c>
      <c r="BQ41" s="145">
        <f t="shared" si="11"/>
        <v>0.08865423749999998</v>
      </c>
      <c r="BR41" s="139">
        <v>0.52834615</v>
      </c>
      <c r="BS41" s="140">
        <v>0.52834615</v>
      </c>
      <c r="BT41" s="141">
        <v>0.02641730750000002</v>
      </c>
      <c r="BU41" s="145">
        <f t="shared" si="12"/>
        <v>0.5019288424999999</v>
      </c>
      <c r="BV41" s="139">
        <v>0.406369525</v>
      </c>
      <c r="BW41" s="140">
        <v>0.406369525</v>
      </c>
      <c r="BX41" s="141">
        <v>0.13184491375000001</v>
      </c>
      <c r="BY41" s="145">
        <f t="shared" si="13"/>
        <v>0.27452461125</v>
      </c>
      <c r="BZ41" s="139">
        <v>0.0865025</v>
      </c>
      <c r="CA41" s="140">
        <v>0.0865025</v>
      </c>
      <c r="CB41" s="141">
        <v>0.0865025</v>
      </c>
      <c r="CC41" s="145">
        <f t="shared" si="14"/>
        <v>0</v>
      </c>
      <c r="CE41" s="157"/>
      <c r="CF41" s="162">
        <f t="shared" si="15"/>
        <v>1739.2072950749996</v>
      </c>
      <c r="CG41" s="156">
        <f t="shared" si="16"/>
        <v>550.3352599500001</v>
      </c>
      <c r="CH41" s="162">
        <f t="shared" si="17"/>
        <v>355.5231688325</v>
      </c>
      <c r="CI41" s="156">
        <f t="shared" si="18"/>
        <v>17.776158441625014</v>
      </c>
      <c r="CJ41" s="162">
        <f t="shared" si="19"/>
        <v>8267.109744800002</v>
      </c>
      <c r="CK41" s="156">
        <f t="shared" si="20"/>
        <v>1268.4908288000001</v>
      </c>
      <c r="CL41" s="162" t="s">
        <v>1186</v>
      </c>
      <c r="CM41" s="158" t="s">
        <v>1186</v>
      </c>
      <c r="CO41" s="157"/>
      <c r="CP41" s="162">
        <f t="shared" si="21"/>
        <v>1377.7249945299998</v>
      </c>
      <c r="CQ41" s="156">
        <f t="shared" si="22"/>
        <v>435.95185298000007</v>
      </c>
      <c r="CR41" s="162">
        <f t="shared" si="23"/>
        <v>58204.6956775</v>
      </c>
      <c r="CS41" s="156">
        <f t="shared" si="24"/>
        <v>2910.2347838750024</v>
      </c>
      <c r="CT41" s="162">
        <f t="shared" si="25"/>
        <v>11.73214725</v>
      </c>
      <c r="CU41" s="156">
        <f t="shared" si="26"/>
        <v>0.5866073625000005</v>
      </c>
      <c r="CV41" s="162">
        <f t="shared" si="27"/>
        <v>978.9998382000002</v>
      </c>
      <c r="CW41" s="156">
        <f t="shared" si="28"/>
        <v>150.2160192</v>
      </c>
      <c r="CX41" s="162">
        <f t="shared" si="29"/>
        <v>11.387901712500005</v>
      </c>
      <c r="CY41" s="156">
        <f t="shared" si="30"/>
        <v>9.400283853750002</v>
      </c>
      <c r="CZ41" s="162" t="s">
        <v>1186</v>
      </c>
      <c r="DA41" s="156" t="s">
        <v>1186</v>
      </c>
      <c r="DB41" s="162">
        <f t="shared" si="31"/>
        <v>17.325723415000002</v>
      </c>
      <c r="DC41" s="156">
        <f t="shared" si="32"/>
        <v>12.282589182500002</v>
      </c>
      <c r="DD41" s="162">
        <f t="shared" si="33"/>
        <v>0</v>
      </c>
      <c r="DE41" s="164">
        <f t="shared" si="33"/>
        <v>0</v>
      </c>
    </row>
    <row r="42" spans="1:109" ht="12.75">
      <c r="A42" s="56" t="s">
        <v>330</v>
      </c>
      <c r="B42" s="20" t="s">
        <v>331</v>
      </c>
      <c r="C42" s="20" t="s">
        <v>43</v>
      </c>
      <c r="D42" s="68" t="s">
        <v>1070</v>
      </c>
      <c r="E42" s="68" t="s">
        <v>1071</v>
      </c>
      <c r="F42" s="68" t="s">
        <v>1072</v>
      </c>
      <c r="G42" s="68" t="s">
        <v>1073</v>
      </c>
      <c r="H42" s="51" t="s">
        <v>205</v>
      </c>
      <c r="I42" s="44">
        <v>24.162002219999998</v>
      </c>
      <c r="J42" s="125">
        <v>24.162002219999998</v>
      </c>
      <c r="K42" s="22">
        <v>15.966826065749999</v>
      </c>
      <c r="L42" s="45">
        <f t="shared" si="0"/>
        <v>8.19517615425</v>
      </c>
      <c r="M42" s="44">
        <v>188.25902325</v>
      </c>
      <c r="N42" s="125">
        <v>188.25902325</v>
      </c>
      <c r="O42" s="22">
        <v>36.49650187500001</v>
      </c>
      <c r="P42" s="45">
        <f t="shared" si="1"/>
        <v>151.762521375</v>
      </c>
      <c r="Q42" s="28">
        <v>3.1676103945</v>
      </c>
      <c r="R42" s="129">
        <v>3.1676103945</v>
      </c>
      <c r="S42" s="23">
        <v>1.44763515225</v>
      </c>
      <c r="T42" s="29">
        <f t="shared" si="2"/>
        <v>1.71997524225</v>
      </c>
      <c r="U42" s="28">
        <v>0.13845001949999997</v>
      </c>
      <c r="V42" s="129">
        <v>0.13845001949999997</v>
      </c>
      <c r="W42" s="23">
        <v>0.006922500975000006</v>
      </c>
      <c r="X42" s="29">
        <f t="shared" si="3"/>
        <v>0.13152751852499997</v>
      </c>
      <c r="Y42" s="28">
        <v>1.8134102294999999</v>
      </c>
      <c r="Z42" s="129">
        <v>1.8134102294999999</v>
      </c>
      <c r="AA42" s="23">
        <v>0.3969600300000001</v>
      </c>
      <c r="AB42" s="29">
        <f t="shared" si="4"/>
        <v>1.4164501994999998</v>
      </c>
      <c r="AC42" s="36">
        <v>16.153951204500004</v>
      </c>
      <c r="AD42" s="122">
        <v>16.153951204500004</v>
      </c>
      <c r="AE42" s="24">
        <v>12.20812564875</v>
      </c>
      <c r="AF42" s="37">
        <f t="shared" si="5"/>
        <v>3.9458255557500035</v>
      </c>
      <c r="AG42" s="28">
        <v>1.161000144</v>
      </c>
      <c r="AH42" s="129">
        <v>1.161000144</v>
      </c>
      <c r="AI42" s="23">
        <v>0.81700509555</v>
      </c>
      <c r="AJ42" s="29">
        <f t="shared" si="6"/>
        <v>0.34399504844999995</v>
      </c>
      <c r="AK42" s="28">
        <v>0.255600036</v>
      </c>
      <c r="AL42" s="129">
        <v>0.255600036</v>
      </c>
      <c r="AM42" s="23">
        <v>0.01278000180000001</v>
      </c>
      <c r="AN42" s="88">
        <f t="shared" si="7"/>
        <v>0.24282003419999998</v>
      </c>
      <c r="AO42" s="36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37">
        <v>0</v>
      </c>
      <c r="BB42" s="139">
        <v>0.06283500885</v>
      </c>
      <c r="BC42" s="140">
        <v>0.06283500885</v>
      </c>
      <c r="BD42" s="141">
        <v>0.003141750442500003</v>
      </c>
      <c r="BE42" s="145">
        <f t="shared" si="8"/>
        <v>0.0596932584075</v>
      </c>
      <c r="BF42" s="139">
        <v>0.036539999999999996</v>
      </c>
      <c r="BG42" s="140">
        <v>0.036539999999999996</v>
      </c>
      <c r="BH42" s="141">
        <v>0.036539999999999996</v>
      </c>
      <c r="BI42" s="145">
        <f t="shared" si="9"/>
        <v>0</v>
      </c>
      <c r="BJ42" s="139">
        <v>0.7646701035</v>
      </c>
      <c r="BK42" s="140">
        <v>0.7646701035</v>
      </c>
      <c r="BL42" s="141">
        <v>0.612907582125</v>
      </c>
      <c r="BM42" s="145">
        <f t="shared" si="10"/>
        <v>0.15176252137500001</v>
      </c>
      <c r="BN42" s="139">
        <v>0</v>
      </c>
      <c r="BO42" s="140">
        <v>0</v>
      </c>
      <c r="BP42" s="141">
        <v>0</v>
      </c>
      <c r="BQ42" s="145">
        <f t="shared" si="11"/>
        <v>0</v>
      </c>
      <c r="BR42" s="139">
        <v>0.1171500165</v>
      </c>
      <c r="BS42" s="140">
        <v>0.1171500165</v>
      </c>
      <c r="BT42" s="141">
        <v>0.005857500825000005</v>
      </c>
      <c r="BU42" s="145">
        <f t="shared" si="12"/>
        <v>0.111292515675</v>
      </c>
      <c r="BV42" s="139">
        <v>0.28222503974999996</v>
      </c>
      <c r="BW42" s="140">
        <v>0.28222503974999996</v>
      </c>
      <c r="BX42" s="141">
        <v>0.2063437790625</v>
      </c>
      <c r="BY42" s="145">
        <f t="shared" si="13"/>
        <v>0.07588126068749995</v>
      </c>
      <c r="BZ42" s="139">
        <v>0.149100021</v>
      </c>
      <c r="CA42" s="140">
        <v>0.149100021</v>
      </c>
      <c r="CB42" s="141">
        <v>0.149100021</v>
      </c>
      <c r="CC42" s="145">
        <f t="shared" si="14"/>
        <v>0</v>
      </c>
      <c r="CE42" s="157"/>
      <c r="CF42" s="162">
        <f t="shared" si="15"/>
        <v>807.7406505975</v>
      </c>
      <c r="CG42" s="156">
        <f t="shared" si="16"/>
        <v>369.14696382375</v>
      </c>
      <c r="CH42" s="162">
        <f t="shared" si="17"/>
        <v>57.123306545535</v>
      </c>
      <c r="CI42" s="156">
        <f t="shared" si="18"/>
        <v>2.8561653272767527</v>
      </c>
      <c r="CJ42" s="162">
        <f t="shared" si="19"/>
        <v>2756.38354884</v>
      </c>
      <c r="CK42" s="156">
        <f t="shared" si="20"/>
        <v>603.3792456000001</v>
      </c>
      <c r="CL42" s="162" t="s">
        <v>1186</v>
      </c>
      <c r="CM42" s="158" t="s">
        <v>1186</v>
      </c>
      <c r="CO42" s="157"/>
      <c r="CP42" s="162">
        <f t="shared" si="21"/>
        <v>639.857299689</v>
      </c>
      <c r="CQ42" s="156">
        <f t="shared" si="22"/>
        <v>292.4223007545</v>
      </c>
      <c r="CR42" s="162">
        <f t="shared" si="23"/>
        <v>12586.491272744997</v>
      </c>
      <c r="CS42" s="156">
        <f t="shared" si="24"/>
        <v>629.3245636372505</v>
      </c>
      <c r="CT42" s="162">
        <f t="shared" si="25"/>
        <v>1.8850502654999999</v>
      </c>
      <c r="CU42" s="156">
        <f t="shared" si="26"/>
        <v>0.09425251327500009</v>
      </c>
      <c r="CV42" s="162">
        <f t="shared" si="27"/>
        <v>326.41384130999995</v>
      </c>
      <c r="CW42" s="156">
        <f t="shared" si="28"/>
        <v>71.45280540000002</v>
      </c>
      <c r="CX42" s="162">
        <f t="shared" si="29"/>
        <v>7.269278042025002</v>
      </c>
      <c r="CY42" s="156">
        <f t="shared" si="30"/>
        <v>5.4936565419375</v>
      </c>
      <c r="CZ42" s="162" t="s">
        <v>1186</v>
      </c>
      <c r="DA42" s="156" t="s">
        <v>1186</v>
      </c>
      <c r="DB42" s="162">
        <f t="shared" si="31"/>
        <v>10.5651013104</v>
      </c>
      <c r="DC42" s="156">
        <f t="shared" si="32"/>
        <v>7.434746369505</v>
      </c>
      <c r="DD42" s="162">
        <f t="shared" si="33"/>
        <v>0</v>
      </c>
      <c r="DE42" s="164">
        <f t="shared" si="33"/>
        <v>0</v>
      </c>
    </row>
    <row r="43" spans="1:109" ht="12.75">
      <c r="A43" s="56" t="s">
        <v>272</v>
      </c>
      <c r="B43" s="20" t="s">
        <v>273</v>
      </c>
      <c r="C43" s="20" t="s">
        <v>43</v>
      </c>
      <c r="D43" s="68" t="s">
        <v>983</v>
      </c>
      <c r="E43" s="68" t="s">
        <v>681</v>
      </c>
      <c r="F43" s="68" t="s">
        <v>984</v>
      </c>
      <c r="G43" s="68" t="s">
        <v>985</v>
      </c>
      <c r="H43" s="51" t="s">
        <v>205</v>
      </c>
      <c r="I43" s="44">
        <v>35.494699999999995</v>
      </c>
      <c r="J43" s="125">
        <v>35.494699999999995</v>
      </c>
      <c r="K43" s="22">
        <v>19.1737</v>
      </c>
      <c r="L43" s="45">
        <f t="shared" si="0"/>
        <v>16.320999999999994</v>
      </c>
      <c r="M43" s="44">
        <v>226.37899999999996</v>
      </c>
      <c r="N43" s="125">
        <v>226.37899999999996</v>
      </c>
      <c r="O43" s="22">
        <v>55.00850000000001</v>
      </c>
      <c r="P43" s="45">
        <f t="shared" si="1"/>
        <v>171.37049999999994</v>
      </c>
      <c r="Q43" s="28">
        <v>6.697292</v>
      </c>
      <c r="R43" s="129">
        <v>6.697292</v>
      </c>
      <c r="S43" s="23">
        <v>1.6377820000000003</v>
      </c>
      <c r="T43" s="29">
        <f t="shared" si="2"/>
        <v>5.0595099999999995</v>
      </c>
      <c r="U43" s="28">
        <v>0.7730999999999999</v>
      </c>
      <c r="V43" s="129">
        <v>0.7730999999999999</v>
      </c>
      <c r="W43" s="23">
        <v>0.03865500000000004</v>
      </c>
      <c r="X43" s="29">
        <f t="shared" si="3"/>
        <v>0.7344449999999999</v>
      </c>
      <c r="Y43" s="28">
        <v>5.965461999999999</v>
      </c>
      <c r="Z43" s="129">
        <v>5.965461999999999</v>
      </c>
      <c r="AA43" s="23">
        <v>0.7427420000000002</v>
      </c>
      <c r="AB43" s="29">
        <f t="shared" si="4"/>
        <v>5.222719999999999</v>
      </c>
      <c r="AC43" s="36">
        <v>18.218500000000002</v>
      </c>
      <c r="AD43" s="122">
        <v>18.218500000000002</v>
      </c>
      <c r="AE43" s="24">
        <v>15.280720000000002</v>
      </c>
      <c r="AF43" s="37">
        <f t="shared" si="5"/>
        <v>2.93778</v>
      </c>
      <c r="AG43" s="28">
        <v>1.62982</v>
      </c>
      <c r="AH43" s="129">
        <v>1.62982</v>
      </c>
      <c r="AI43" s="23">
        <v>1.14019</v>
      </c>
      <c r="AJ43" s="29">
        <f t="shared" si="6"/>
        <v>0.48963</v>
      </c>
      <c r="AK43" s="28">
        <v>0.13744</v>
      </c>
      <c r="AL43" s="129">
        <v>0.13744</v>
      </c>
      <c r="AM43" s="23">
        <v>0.006872000000000007</v>
      </c>
      <c r="AN43" s="88">
        <f t="shared" si="7"/>
        <v>0.130568</v>
      </c>
      <c r="AO43" s="36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37">
        <v>0</v>
      </c>
      <c r="BB43" s="139">
        <v>0.48963</v>
      </c>
      <c r="BC43" s="140">
        <v>0.48963</v>
      </c>
      <c r="BD43" s="141">
        <v>0.02448150000000002</v>
      </c>
      <c r="BE43" s="145">
        <f t="shared" si="8"/>
        <v>0.46514849999999996</v>
      </c>
      <c r="BF43" s="139">
        <v>0.23054799999999998</v>
      </c>
      <c r="BG43" s="140">
        <v>0.23054799999999998</v>
      </c>
      <c r="BH43" s="141">
        <v>0.0754985</v>
      </c>
      <c r="BI43" s="145">
        <f t="shared" si="9"/>
        <v>0.15504949999999998</v>
      </c>
      <c r="BJ43" s="139">
        <v>0.278294</v>
      </c>
      <c r="BK43" s="140">
        <v>0.278294</v>
      </c>
      <c r="BL43" s="141">
        <v>0.06612100000000001</v>
      </c>
      <c r="BM43" s="145">
        <f t="shared" si="10"/>
        <v>0.21217299999999997</v>
      </c>
      <c r="BN43" s="139">
        <v>0.12885000000000002</v>
      </c>
      <c r="BO43" s="140">
        <v>0.12885000000000002</v>
      </c>
      <c r="BP43" s="141">
        <v>0.006442500000000007</v>
      </c>
      <c r="BQ43" s="145">
        <f t="shared" si="11"/>
        <v>0.12240750000000002</v>
      </c>
      <c r="BR43" s="139">
        <v>0.63566</v>
      </c>
      <c r="BS43" s="140">
        <v>0.63566</v>
      </c>
      <c r="BT43" s="141">
        <v>0.031783000000000027</v>
      </c>
      <c r="BU43" s="145">
        <f t="shared" si="12"/>
        <v>0.603877</v>
      </c>
      <c r="BV43" s="139">
        <v>0.33501</v>
      </c>
      <c r="BW43" s="140">
        <v>0.33501</v>
      </c>
      <c r="BX43" s="141">
        <v>0.016750500000000012</v>
      </c>
      <c r="BY43" s="145">
        <f t="shared" si="13"/>
        <v>0.3182595</v>
      </c>
      <c r="BZ43" s="139">
        <v>0</v>
      </c>
      <c r="CA43" s="140">
        <v>0</v>
      </c>
      <c r="CB43" s="141">
        <v>0</v>
      </c>
      <c r="CC43" s="145">
        <f t="shared" si="14"/>
        <v>0</v>
      </c>
      <c r="CE43" s="157"/>
      <c r="CF43" s="162">
        <f t="shared" si="15"/>
        <v>1707.80946</v>
      </c>
      <c r="CG43" s="156">
        <f t="shared" si="16"/>
        <v>417.63441000000006</v>
      </c>
      <c r="CH43" s="162">
        <f t="shared" si="17"/>
        <v>445.122633</v>
      </c>
      <c r="CI43" s="156">
        <f t="shared" si="18"/>
        <v>22.256131650000018</v>
      </c>
      <c r="CJ43" s="162">
        <f t="shared" si="19"/>
        <v>9067.502239999998</v>
      </c>
      <c r="CK43" s="156">
        <f t="shared" si="20"/>
        <v>1128.9678400000003</v>
      </c>
      <c r="CL43" s="162" t="s">
        <v>1186</v>
      </c>
      <c r="CM43" s="158" t="s">
        <v>1186</v>
      </c>
      <c r="CO43" s="157"/>
      <c r="CP43" s="162">
        <f t="shared" si="21"/>
        <v>1352.852984</v>
      </c>
      <c r="CQ43" s="156">
        <f t="shared" si="22"/>
        <v>330.8319640000001</v>
      </c>
      <c r="CR43" s="162">
        <f t="shared" si="23"/>
        <v>70282.521</v>
      </c>
      <c r="CS43" s="156">
        <f t="shared" si="24"/>
        <v>3514.1260500000035</v>
      </c>
      <c r="CT43" s="162">
        <f t="shared" si="25"/>
        <v>14.6889</v>
      </c>
      <c r="CU43" s="156">
        <f t="shared" si="26"/>
        <v>0.7344450000000006</v>
      </c>
      <c r="CV43" s="162">
        <f t="shared" si="27"/>
        <v>1073.7831599999997</v>
      </c>
      <c r="CW43" s="156">
        <f t="shared" si="28"/>
        <v>133.69356000000005</v>
      </c>
      <c r="CX43" s="162">
        <f t="shared" si="29"/>
        <v>8.198325</v>
      </c>
      <c r="CY43" s="156">
        <f t="shared" si="30"/>
        <v>6.876324000000001</v>
      </c>
      <c r="CZ43" s="162" t="s">
        <v>1186</v>
      </c>
      <c r="DA43" s="156" t="s">
        <v>1186</v>
      </c>
      <c r="DB43" s="162">
        <f t="shared" si="31"/>
        <v>14.831362</v>
      </c>
      <c r="DC43" s="156">
        <f t="shared" si="32"/>
        <v>10.375729</v>
      </c>
      <c r="DD43" s="162">
        <f t="shared" si="33"/>
        <v>0</v>
      </c>
      <c r="DE43" s="164">
        <f t="shared" si="33"/>
        <v>0</v>
      </c>
    </row>
    <row r="44" spans="1:109" ht="12.75">
      <c r="A44" s="56" t="s">
        <v>218</v>
      </c>
      <c r="B44" s="20" t="s">
        <v>219</v>
      </c>
      <c r="C44" s="20" t="s">
        <v>43</v>
      </c>
      <c r="D44" s="68" t="s">
        <v>907</v>
      </c>
      <c r="E44" s="68" t="s">
        <v>908</v>
      </c>
      <c r="F44" s="68" t="s">
        <v>909</v>
      </c>
      <c r="G44" s="68" t="s">
        <v>910</v>
      </c>
      <c r="H44" s="51" t="s">
        <v>205</v>
      </c>
      <c r="I44" s="44">
        <v>43.95200221999999</v>
      </c>
      <c r="J44" s="125">
        <v>43.95200221999999</v>
      </c>
      <c r="K44" s="22">
        <v>35.75682606574999</v>
      </c>
      <c r="L44" s="45">
        <f t="shared" si="0"/>
        <v>8.19517615425</v>
      </c>
      <c r="M44" s="44">
        <v>258.02702325</v>
      </c>
      <c r="N44" s="125">
        <v>258.02702325</v>
      </c>
      <c r="O44" s="22">
        <v>106.26450187499998</v>
      </c>
      <c r="P44" s="45">
        <f t="shared" si="1"/>
        <v>151.76252137500003</v>
      </c>
      <c r="Q44" s="28">
        <v>4.0023303945</v>
      </c>
      <c r="R44" s="129">
        <v>4.0023303945</v>
      </c>
      <c r="S44" s="23">
        <v>2.28235515225</v>
      </c>
      <c r="T44" s="29">
        <f t="shared" si="2"/>
        <v>1.7199752422500003</v>
      </c>
      <c r="U44" s="28">
        <v>0.13845001949999997</v>
      </c>
      <c r="V44" s="129">
        <v>0.13845001949999997</v>
      </c>
      <c r="W44" s="23">
        <v>0.006922500975000006</v>
      </c>
      <c r="X44" s="29">
        <f t="shared" si="3"/>
        <v>0.13152751852499997</v>
      </c>
      <c r="Y44" s="28">
        <v>2.2372302295</v>
      </c>
      <c r="Z44" s="129">
        <v>2.2372302295</v>
      </c>
      <c r="AA44" s="23">
        <v>0.82078003</v>
      </c>
      <c r="AB44" s="29">
        <f t="shared" si="4"/>
        <v>1.4164501995000003</v>
      </c>
      <c r="AC44" s="36">
        <v>34.217951204500004</v>
      </c>
      <c r="AD44" s="122">
        <v>34.217951204500004</v>
      </c>
      <c r="AE44" s="24">
        <v>30.272125648750006</v>
      </c>
      <c r="AF44" s="37">
        <f t="shared" si="5"/>
        <v>3.945825555749998</v>
      </c>
      <c r="AG44" s="28">
        <v>1.4382001439999998</v>
      </c>
      <c r="AH44" s="129">
        <v>1.4382001439999998</v>
      </c>
      <c r="AI44" s="23">
        <v>1.09420509555</v>
      </c>
      <c r="AJ44" s="29">
        <f t="shared" si="6"/>
        <v>0.34399504844999984</v>
      </c>
      <c r="AK44" s="28">
        <v>0.255600036</v>
      </c>
      <c r="AL44" s="129">
        <v>0.255600036</v>
      </c>
      <c r="AM44" s="23">
        <v>0.01278000180000001</v>
      </c>
      <c r="AN44" s="88">
        <f t="shared" si="7"/>
        <v>0.24282003419999998</v>
      </c>
      <c r="AO44" s="36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37">
        <v>0</v>
      </c>
      <c r="BB44" s="139">
        <v>0.06283500885</v>
      </c>
      <c r="BC44" s="140">
        <v>0.06283500885</v>
      </c>
      <c r="BD44" s="141">
        <v>0.003141750442500003</v>
      </c>
      <c r="BE44" s="145">
        <f t="shared" si="8"/>
        <v>0.0596932584075</v>
      </c>
      <c r="BF44" s="139">
        <v>0.12652</v>
      </c>
      <c r="BG44" s="140">
        <v>0.12652</v>
      </c>
      <c r="BH44" s="141">
        <v>0.12652</v>
      </c>
      <c r="BI44" s="145">
        <f t="shared" si="9"/>
        <v>0</v>
      </c>
      <c r="BJ44" s="139">
        <v>0.8243101034999999</v>
      </c>
      <c r="BK44" s="140">
        <v>0.8243101034999999</v>
      </c>
      <c r="BL44" s="141">
        <v>0.6725475821249999</v>
      </c>
      <c r="BM44" s="145">
        <f t="shared" si="10"/>
        <v>0.15176252137500001</v>
      </c>
      <c r="BN44" s="139">
        <v>0</v>
      </c>
      <c r="BO44" s="140">
        <v>0</v>
      </c>
      <c r="BP44" s="141">
        <v>0</v>
      </c>
      <c r="BQ44" s="145">
        <f t="shared" si="11"/>
        <v>0</v>
      </c>
      <c r="BR44" s="139">
        <v>0.1171500165</v>
      </c>
      <c r="BS44" s="140">
        <v>0.1171500165</v>
      </c>
      <c r="BT44" s="141">
        <v>0.005857500825000005</v>
      </c>
      <c r="BU44" s="145">
        <f t="shared" si="12"/>
        <v>0.111292515675</v>
      </c>
      <c r="BV44" s="139">
        <v>0.28222503974999996</v>
      </c>
      <c r="BW44" s="140">
        <v>0.28222503974999996</v>
      </c>
      <c r="BX44" s="141">
        <v>0.2063437790625</v>
      </c>
      <c r="BY44" s="145">
        <f t="shared" si="13"/>
        <v>0.07588126068749995</v>
      </c>
      <c r="BZ44" s="139">
        <v>0.149100021</v>
      </c>
      <c r="CA44" s="140">
        <v>0.149100021</v>
      </c>
      <c r="CB44" s="141">
        <v>0.149100021</v>
      </c>
      <c r="CC44" s="145">
        <f t="shared" si="14"/>
        <v>0</v>
      </c>
      <c r="CE44" s="157"/>
      <c r="CF44" s="162">
        <f t="shared" si="15"/>
        <v>1020.5942505975001</v>
      </c>
      <c r="CG44" s="156">
        <f t="shared" si="16"/>
        <v>582.00056382375</v>
      </c>
      <c r="CH44" s="162">
        <f t="shared" si="17"/>
        <v>57.123306545535</v>
      </c>
      <c r="CI44" s="156">
        <f t="shared" si="18"/>
        <v>2.8561653272767527</v>
      </c>
      <c r="CJ44" s="162">
        <f t="shared" si="19"/>
        <v>3400.58994884</v>
      </c>
      <c r="CK44" s="156">
        <f t="shared" si="20"/>
        <v>1247.5856456</v>
      </c>
      <c r="CL44" s="162" t="s">
        <v>1186</v>
      </c>
      <c r="CM44" s="158" t="s">
        <v>1186</v>
      </c>
      <c r="CO44" s="157"/>
      <c r="CP44" s="162">
        <f t="shared" si="21"/>
        <v>808.4707396890001</v>
      </c>
      <c r="CQ44" s="156">
        <f t="shared" si="22"/>
        <v>461.0357407545</v>
      </c>
      <c r="CR44" s="162">
        <f t="shared" si="23"/>
        <v>12586.491272744997</v>
      </c>
      <c r="CS44" s="156">
        <f t="shared" si="24"/>
        <v>629.3245636372505</v>
      </c>
      <c r="CT44" s="162">
        <f t="shared" si="25"/>
        <v>1.8850502654999999</v>
      </c>
      <c r="CU44" s="156">
        <f t="shared" si="26"/>
        <v>0.09425251327500009</v>
      </c>
      <c r="CV44" s="162">
        <f t="shared" si="27"/>
        <v>402.70144131</v>
      </c>
      <c r="CW44" s="156">
        <f t="shared" si="28"/>
        <v>147.7404054</v>
      </c>
      <c r="CX44" s="162">
        <f t="shared" si="29"/>
        <v>15.398078042025002</v>
      </c>
      <c r="CY44" s="156">
        <f t="shared" si="30"/>
        <v>13.622456541937503</v>
      </c>
      <c r="CZ44" s="162" t="s">
        <v>1186</v>
      </c>
      <c r="DA44" s="156" t="s">
        <v>1186</v>
      </c>
      <c r="DB44" s="162">
        <f t="shared" si="31"/>
        <v>13.087621310399998</v>
      </c>
      <c r="DC44" s="156">
        <f t="shared" si="32"/>
        <v>9.957266369505</v>
      </c>
      <c r="DD44" s="162">
        <f t="shared" si="33"/>
        <v>0</v>
      </c>
      <c r="DE44" s="164">
        <f t="shared" si="33"/>
        <v>0</v>
      </c>
    </row>
    <row r="45" spans="1:109" ht="12.75">
      <c r="A45" s="56" t="s">
        <v>226</v>
      </c>
      <c r="B45" s="20" t="s">
        <v>135</v>
      </c>
      <c r="C45" s="20" t="s">
        <v>43</v>
      </c>
      <c r="D45" s="68" t="s">
        <v>546</v>
      </c>
      <c r="E45" s="68" t="s">
        <v>923</v>
      </c>
      <c r="F45" s="68" t="s">
        <v>924</v>
      </c>
      <c r="G45" s="68" t="s">
        <v>925</v>
      </c>
      <c r="H45" s="51" t="s">
        <v>205</v>
      </c>
      <c r="I45" s="44">
        <v>47.51600046</v>
      </c>
      <c r="J45" s="125">
        <v>47.51600046</v>
      </c>
      <c r="K45" s="22">
        <v>36.589098921</v>
      </c>
      <c r="L45" s="45">
        <f t="shared" si="0"/>
        <v>10.926901539</v>
      </c>
      <c r="M45" s="44">
        <v>293.2400138999999</v>
      </c>
      <c r="N45" s="125">
        <v>293.2400138999999</v>
      </c>
      <c r="O45" s="22">
        <v>90.88998540000001</v>
      </c>
      <c r="P45" s="45">
        <f t="shared" si="1"/>
        <v>202.3500284999999</v>
      </c>
      <c r="Q45" s="28">
        <v>4.891325299500001</v>
      </c>
      <c r="R45" s="129">
        <v>4.891325299500001</v>
      </c>
      <c r="S45" s="23">
        <v>2.598024976499999</v>
      </c>
      <c r="T45" s="29">
        <f t="shared" si="2"/>
        <v>2.2933003230000018</v>
      </c>
      <c r="U45" s="28">
        <v>0.18460002599999997</v>
      </c>
      <c r="V45" s="129">
        <v>0.18460002599999997</v>
      </c>
      <c r="W45" s="23">
        <v>0.009230001300000007</v>
      </c>
      <c r="X45" s="29">
        <f t="shared" si="3"/>
        <v>0.17537002469999996</v>
      </c>
      <c r="Y45" s="28">
        <v>2.7529501819999997</v>
      </c>
      <c r="Z45" s="129">
        <v>2.7529501819999997</v>
      </c>
      <c r="AA45" s="23">
        <v>0.864349916</v>
      </c>
      <c r="AB45" s="29">
        <f t="shared" si="4"/>
        <v>1.8886002659999996</v>
      </c>
      <c r="AC45" s="36">
        <v>35.385099556</v>
      </c>
      <c r="AD45" s="122">
        <v>35.385099556</v>
      </c>
      <c r="AE45" s="24">
        <v>30.123998815</v>
      </c>
      <c r="AF45" s="37">
        <f t="shared" si="5"/>
        <v>5.261100741</v>
      </c>
      <c r="AG45" s="28">
        <v>1.8004500970000001</v>
      </c>
      <c r="AH45" s="129">
        <v>1.8004500970000001</v>
      </c>
      <c r="AI45" s="23">
        <v>1.3417900324000003</v>
      </c>
      <c r="AJ45" s="29">
        <f t="shared" si="6"/>
        <v>0.45866006459999986</v>
      </c>
      <c r="AK45" s="28">
        <v>0.34080004799999997</v>
      </c>
      <c r="AL45" s="129">
        <v>0.34080004799999997</v>
      </c>
      <c r="AM45" s="23">
        <v>0.017040002400000014</v>
      </c>
      <c r="AN45" s="88">
        <f t="shared" si="7"/>
        <v>0.32376004559999993</v>
      </c>
      <c r="AO45" s="36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37">
        <v>0</v>
      </c>
      <c r="BB45" s="139">
        <v>0.0837800118</v>
      </c>
      <c r="BC45" s="140">
        <v>0.0837800118</v>
      </c>
      <c r="BD45" s="141">
        <v>0.004189000590000004</v>
      </c>
      <c r="BE45" s="145">
        <f t="shared" si="8"/>
        <v>0.07959101120999999</v>
      </c>
      <c r="BF45" s="139">
        <v>0.11527499999999999</v>
      </c>
      <c r="BG45" s="140">
        <v>0.11527499999999999</v>
      </c>
      <c r="BH45" s="141">
        <v>0.11527499999999999</v>
      </c>
      <c r="BI45" s="145">
        <f t="shared" si="9"/>
        <v>0</v>
      </c>
      <c r="BJ45" s="139">
        <v>1.073875138</v>
      </c>
      <c r="BK45" s="140">
        <v>1.073875138</v>
      </c>
      <c r="BL45" s="141">
        <v>0.8715251095000002</v>
      </c>
      <c r="BM45" s="145">
        <f t="shared" si="10"/>
        <v>0.20235002849999983</v>
      </c>
      <c r="BN45" s="139">
        <v>0</v>
      </c>
      <c r="BO45" s="140">
        <v>0</v>
      </c>
      <c r="BP45" s="141">
        <v>0</v>
      </c>
      <c r="BQ45" s="145">
        <f t="shared" si="11"/>
        <v>0</v>
      </c>
      <c r="BR45" s="139">
        <v>0.156200022</v>
      </c>
      <c r="BS45" s="140">
        <v>0.156200022</v>
      </c>
      <c r="BT45" s="141">
        <v>0.007810001100000006</v>
      </c>
      <c r="BU45" s="145">
        <f t="shared" si="12"/>
        <v>0.14839002089999997</v>
      </c>
      <c r="BV45" s="139">
        <v>0.37630005299999997</v>
      </c>
      <c r="BW45" s="140">
        <v>0.37630005299999997</v>
      </c>
      <c r="BX45" s="141">
        <v>0.27512503875</v>
      </c>
      <c r="BY45" s="145">
        <f t="shared" si="13"/>
        <v>0.10117501424999997</v>
      </c>
      <c r="BZ45" s="139">
        <v>0.198800028</v>
      </c>
      <c r="CA45" s="140">
        <v>0.198800028</v>
      </c>
      <c r="CB45" s="141">
        <v>0.198800028</v>
      </c>
      <c r="CC45" s="145">
        <f t="shared" si="14"/>
        <v>0</v>
      </c>
      <c r="CE45" s="157"/>
      <c r="CF45" s="162">
        <f t="shared" si="15"/>
        <v>1247.2879513725002</v>
      </c>
      <c r="CG45" s="156">
        <f t="shared" si="16"/>
        <v>662.4963690074998</v>
      </c>
      <c r="CH45" s="162">
        <f t="shared" si="17"/>
        <v>76.16440872738</v>
      </c>
      <c r="CI45" s="156">
        <f t="shared" si="18"/>
        <v>3.8082204363690035</v>
      </c>
      <c r="CJ45" s="162">
        <f t="shared" si="19"/>
        <v>4184.48427664</v>
      </c>
      <c r="CK45" s="156">
        <f t="shared" si="20"/>
        <v>1313.81187232</v>
      </c>
      <c r="CL45" s="162" t="s">
        <v>1186</v>
      </c>
      <c r="CM45" s="158" t="s">
        <v>1186</v>
      </c>
      <c r="CO45" s="157"/>
      <c r="CP45" s="162">
        <f t="shared" si="21"/>
        <v>988.0477104990002</v>
      </c>
      <c r="CQ45" s="156">
        <f t="shared" si="22"/>
        <v>524.8010452529999</v>
      </c>
      <c r="CR45" s="162">
        <f t="shared" si="23"/>
        <v>16781.98836366</v>
      </c>
      <c r="CS45" s="156">
        <f t="shared" si="24"/>
        <v>839.0994181830007</v>
      </c>
      <c r="CT45" s="162">
        <f t="shared" si="25"/>
        <v>2.513400354</v>
      </c>
      <c r="CU45" s="156">
        <f t="shared" si="26"/>
        <v>0.1256700177000001</v>
      </c>
      <c r="CV45" s="162">
        <f t="shared" si="27"/>
        <v>495.53103275999996</v>
      </c>
      <c r="CW45" s="156">
        <f t="shared" si="28"/>
        <v>155.58298488</v>
      </c>
      <c r="CX45" s="162">
        <f t="shared" si="29"/>
        <v>15.9232948002</v>
      </c>
      <c r="CY45" s="156">
        <f t="shared" si="30"/>
        <v>13.55579946675</v>
      </c>
      <c r="CZ45" s="162" t="s">
        <v>1186</v>
      </c>
      <c r="DA45" s="156" t="s">
        <v>1186</v>
      </c>
      <c r="DB45" s="162">
        <f t="shared" si="31"/>
        <v>16.384095882700002</v>
      </c>
      <c r="DC45" s="156">
        <f t="shared" si="32"/>
        <v>12.210289294840003</v>
      </c>
      <c r="DD45" s="162">
        <f t="shared" si="33"/>
        <v>0</v>
      </c>
      <c r="DE45" s="164">
        <f t="shared" si="33"/>
        <v>0</v>
      </c>
    </row>
    <row r="46" spans="1:109" ht="12.75">
      <c r="A46" s="56" t="s">
        <v>274</v>
      </c>
      <c r="B46" s="20" t="s">
        <v>275</v>
      </c>
      <c r="C46" s="20" t="s">
        <v>43</v>
      </c>
      <c r="D46" s="68" t="s">
        <v>986</v>
      </c>
      <c r="E46" s="68" t="s">
        <v>958</v>
      </c>
      <c r="F46" s="68" t="s">
        <v>987</v>
      </c>
      <c r="G46" s="68" t="s">
        <v>988</v>
      </c>
      <c r="H46" s="51" t="s">
        <v>205</v>
      </c>
      <c r="I46" s="44">
        <v>62.46</v>
      </c>
      <c r="J46" s="125">
        <v>62.46</v>
      </c>
      <c r="K46" s="22">
        <v>39.66</v>
      </c>
      <c r="L46" s="45">
        <f t="shared" si="0"/>
        <v>22.800000000000004</v>
      </c>
      <c r="M46" s="44">
        <v>385.8</v>
      </c>
      <c r="N46" s="125">
        <v>385.8</v>
      </c>
      <c r="O46" s="22">
        <v>146.4</v>
      </c>
      <c r="P46" s="45">
        <f t="shared" si="1"/>
        <v>239.4</v>
      </c>
      <c r="Q46" s="28">
        <v>10.689600000000004</v>
      </c>
      <c r="R46" s="129">
        <v>10.689600000000004</v>
      </c>
      <c r="S46" s="23">
        <v>3.6216</v>
      </c>
      <c r="T46" s="29">
        <f t="shared" si="2"/>
        <v>7.068000000000004</v>
      </c>
      <c r="U46" s="28">
        <v>1.08</v>
      </c>
      <c r="V46" s="129">
        <v>1.08</v>
      </c>
      <c r="W46" s="23">
        <v>0.05400000000000005</v>
      </c>
      <c r="X46" s="29">
        <f t="shared" si="3"/>
        <v>1.026</v>
      </c>
      <c r="Y46" s="28">
        <v>9.285600000000002</v>
      </c>
      <c r="Z46" s="129">
        <v>9.285600000000002</v>
      </c>
      <c r="AA46" s="23">
        <v>1.9896</v>
      </c>
      <c r="AB46" s="29">
        <f t="shared" si="4"/>
        <v>7.296000000000002</v>
      </c>
      <c r="AC46" s="36">
        <v>35.4</v>
      </c>
      <c r="AD46" s="122">
        <v>35.4</v>
      </c>
      <c r="AE46" s="24">
        <v>31.296000000000003</v>
      </c>
      <c r="AF46" s="37">
        <f t="shared" si="5"/>
        <v>4.103999999999996</v>
      </c>
      <c r="AG46" s="28">
        <v>2.6160000000000005</v>
      </c>
      <c r="AH46" s="129">
        <v>2.6160000000000005</v>
      </c>
      <c r="AI46" s="23">
        <v>1.932</v>
      </c>
      <c r="AJ46" s="29">
        <f t="shared" si="6"/>
        <v>0.6840000000000006</v>
      </c>
      <c r="AK46" s="28">
        <v>0.192</v>
      </c>
      <c r="AL46" s="129">
        <v>0.192</v>
      </c>
      <c r="AM46" s="23">
        <v>0.009600000000000008</v>
      </c>
      <c r="AN46" s="88">
        <f t="shared" si="7"/>
        <v>0.1824</v>
      </c>
      <c r="AO46" s="36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37">
        <v>0</v>
      </c>
      <c r="BB46" s="139">
        <v>0.6839999999999999</v>
      </c>
      <c r="BC46" s="140">
        <v>0.6839999999999999</v>
      </c>
      <c r="BD46" s="141">
        <v>0.03420000000000003</v>
      </c>
      <c r="BE46" s="145">
        <f t="shared" si="8"/>
        <v>0.6497999999999999</v>
      </c>
      <c r="BF46" s="139">
        <v>0.5724</v>
      </c>
      <c r="BG46" s="140">
        <v>0.5724</v>
      </c>
      <c r="BH46" s="141">
        <v>0.3558</v>
      </c>
      <c r="BI46" s="145">
        <f t="shared" si="9"/>
        <v>0.21660000000000001</v>
      </c>
      <c r="BJ46" s="139">
        <v>0.3972</v>
      </c>
      <c r="BK46" s="140">
        <v>0.3972</v>
      </c>
      <c r="BL46" s="141">
        <v>0.1008</v>
      </c>
      <c r="BM46" s="145">
        <f t="shared" si="10"/>
        <v>0.2964</v>
      </c>
      <c r="BN46" s="139">
        <v>0.18</v>
      </c>
      <c r="BO46" s="140">
        <v>0.18</v>
      </c>
      <c r="BP46" s="141">
        <v>0.009000000000000008</v>
      </c>
      <c r="BQ46" s="145">
        <f t="shared" si="11"/>
        <v>0.17099999999999999</v>
      </c>
      <c r="BR46" s="139">
        <v>0.8880000000000001</v>
      </c>
      <c r="BS46" s="140">
        <v>0.8880000000000001</v>
      </c>
      <c r="BT46" s="141">
        <v>0.04440000000000004</v>
      </c>
      <c r="BU46" s="145">
        <f t="shared" si="12"/>
        <v>0.8436000000000001</v>
      </c>
      <c r="BV46" s="139">
        <v>0.46799999999999997</v>
      </c>
      <c r="BW46" s="140">
        <v>0.46799999999999997</v>
      </c>
      <c r="BX46" s="141">
        <v>0.023400000000000018</v>
      </c>
      <c r="BY46" s="145">
        <f t="shared" si="13"/>
        <v>0.44459999999999994</v>
      </c>
      <c r="BZ46" s="139">
        <v>0</v>
      </c>
      <c r="CA46" s="140">
        <v>0</v>
      </c>
      <c r="CB46" s="141">
        <v>0</v>
      </c>
      <c r="CC46" s="145">
        <f t="shared" si="14"/>
        <v>0</v>
      </c>
      <c r="CE46" s="157"/>
      <c r="CF46" s="162">
        <f t="shared" si="15"/>
        <v>2725.848000000001</v>
      </c>
      <c r="CG46" s="156">
        <f t="shared" si="16"/>
        <v>923.508</v>
      </c>
      <c r="CH46" s="162">
        <f t="shared" si="17"/>
        <v>621.8244</v>
      </c>
      <c r="CI46" s="156">
        <f t="shared" si="18"/>
        <v>31.09122000000003</v>
      </c>
      <c r="CJ46" s="162">
        <f t="shared" si="19"/>
        <v>14114.112000000003</v>
      </c>
      <c r="CK46" s="156">
        <f t="shared" si="20"/>
        <v>3024.192</v>
      </c>
      <c r="CL46" s="162" t="s">
        <v>1186</v>
      </c>
      <c r="CM46" s="158" t="s">
        <v>1186</v>
      </c>
      <c r="CO46" s="157"/>
      <c r="CP46" s="162">
        <f t="shared" si="21"/>
        <v>2159.299200000001</v>
      </c>
      <c r="CQ46" s="156">
        <f t="shared" si="22"/>
        <v>731.5631999999999</v>
      </c>
      <c r="CR46" s="162">
        <f t="shared" si="23"/>
        <v>98182.8</v>
      </c>
      <c r="CS46" s="156">
        <f t="shared" si="24"/>
        <v>4909.140000000004</v>
      </c>
      <c r="CT46" s="162">
        <f t="shared" si="25"/>
        <v>20.52</v>
      </c>
      <c r="CU46" s="156">
        <f t="shared" si="26"/>
        <v>1.026000000000001</v>
      </c>
      <c r="CV46" s="162">
        <f t="shared" si="27"/>
        <v>1671.4080000000004</v>
      </c>
      <c r="CW46" s="156">
        <f t="shared" si="28"/>
        <v>358.128</v>
      </c>
      <c r="CX46" s="162">
        <f t="shared" si="29"/>
        <v>15.93</v>
      </c>
      <c r="CY46" s="156">
        <f t="shared" si="30"/>
        <v>14.083200000000001</v>
      </c>
      <c r="CZ46" s="162" t="s">
        <v>1186</v>
      </c>
      <c r="DA46" s="156" t="s">
        <v>1186</v>
      </c>
      <c r="DB46" s="162">
        <f t="shared" si="31"/>
        <v>23.805600000000005</v>
      </c>
      <c r="DC46" s="156">
        <f t="shared" si="32"/>
        <v>17.5812</v>
      </c>
      <c r="DD46" s="162">
        <f aca="true" t="shared" si="34" ref="DD46:DE77">DD$12/2000*$AW46</f>
        <v>0</v>
      </c>
      <c r="DE46" s="164">
        <f t="shared" si="34"/>
        <v>0</v>
      </c>
    </row>
    <row r="47" spans="1:109" ht="12.75">
      <c r="A47" s="56" t="s">
        <v>315</v>
      </c>
      <c r="B47" s="20" t="s">
        <v>316</v>
      </c>
      <c r="C47" s="20" t="s">
        <v>73</v>
      </c>
      <c r="D47" s="68" t="s">
        <v>882</v>
      </c>
      <c r="E47" s="68" t="s">
        <v>883</v>
      </c>
      <c r="F47" s="68"/>
      <c r="G47" s="68"/>
      <c r="H47" s="51" t="s">
        <v>255</v>
      </c>
      <c r="I47" s="44">
        <v>20.96200222</v>
      </c>
      <c r="J47" s="125">
        <v>20.96200222</v>
      </c>
      <c r="K47" s="22">
        <v>12.766826065749997</v>
      </c>
      <c r="L47" s="45">
        <f t="shared" si="0"/>
        <v>8.195176154250001</v>
      </c>
      <c r="M47" s="44">
        <v>179.42702325</v>
      </c>
      <c r="N47" s="125">
        <v>179.42702325</v>
      </c>
      <c r="O47" s="22">
        <v>27.664501875000003</v>
      </c>
      <c r="P47" s="45">
        <f t="shared" si="1"/>
        <v>151.76252137499998</v>
      </c>
      <c r="Q47" s="28">
        <v>3.0279303945000002</v>
      </c>
      <c r="R47" s="129">
        <v>3.0279303945000002</v>
      </c>
      <c r="S47" s="23">
        <v>1.3079551522500001</v>
      </c>
      <c r="T47" s="29">
        <f t="shared" si="2"/>
        <v>1.71997524225</v>
      </c>
      <c r="U47" s="28">
        <v>0.13845001949999997</v>
      </c>
      <c r="V47" s="129">
        <v>0.13845001949999997</v>
      </c>
      <c r="W47" s="23">
        <v>0.006922500975000006</v>
      </c>
      <c r="X47" s="29">
        <f t="shared" si="3"/>
        <v>0.13152751852499997</v>
      </c>
      <c r="Y47" s="28">
        <v>1.7433302294999995</v>
      </c>
      <c r="Z47" s="129">
        <v>1.7433302294999995</v>
      </c>
      <c r="AA47" s="23">
        <v>0.3268800300000001</v>
      </c>
      <c r="AB47" s="29">
        <f t="shared" si="4"/>
        <v>1.4164501994999994</v>
      </c>
      <c r="AC47" s="36">
        <v>13.257951204500001</v>
      </c>
      <c r="AD47" s="122">
        <v>13.257951204500001</v>
      </c>
      <c r="AE47" s="24">
        <v>9.312125648750001</v>
      </c>
      <c r="AF47" s="37">
        <f t="shared" si="5"/>
        <v>3.94582555575</v>
      </c>
      <c r="AG47" s="28">
        <v>1.108200144</v>
      </c>
      <c r="AH47" s="129">
        <v>1.108200144</v>
      </c>
      <c r="AI47" s="23">
        <v>0.76420509555</v>
      </c>
      <c r="AJ47" s="29">
        <f t="shared" si="6"/>
        <v>0.34399504844999995</v>
      </c>
      <c r="AK47" s="28">
        <v>0.255600036</v>
      </c>
      <c r="AL47" s="129">
        <v>0.255600036</v>
      </c>
      <c r="AM47" s="23">
        <v>0.01278000180000001</v>
      </c>
      <c r="AN47" s="88">
        <f t="shared" si="7"/>
        <v>0.24282003419999998</v>
      </c>
      <c r="AO47" s="36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37">
        <v>0</v>
      </c>
      <c r="BB47" s="139">
        <v>0.06283500885</v>
      </c>
      <c r="BC47" s="140">
        <v>0.06283500885</v>
      </c>
      <c r="BD47" s="141">
        <v>0.003141750442500003</v>
      </c>
      <c r="BE47" s="145">
        <f t="shared" si="8"/>
        <v>0.0596932584075</v>
      </c>
      <c r="BF47" s="139">
        <v>0.02262</v>
      </c>
      <c r="BG47" s="140">
        <v>0.02262</v>
      </c>
      <c r="BH47" s="141">
        <v>0.02262</v>
      </c>
      <c r="BI47" s="145">
        <f t="shared" si="9"/>
        <v>0</v>
      </c>
      <c r="BJ47" s="139">
        <v>0.7533101034999999</v>
      </c>
      <c r="BK47" s="140">
        <v>0.7533101034999999</v>
      </c>
      <c r="BL47" s="141">
        <v>0.6015475821249999</v>
      </c>
      <c r="BM47" s="145">
        <f t="shared" si="10"/>
        <v>0.15176252137500001</v>
      </c>
      <c r="BN47" s="139">
        <v>0</v>
      </c>
      <c r="BO47" s="140">
        <v>0</v>
      </c>
      <c r="BP47" s="141">
        <v>0</v>
      </c>
      <c r="BQ47" s="145">
        <f t="shared" si="11"/>
        <v>0</v>
      </c>
      <c r="BR47" s="139">
        <v>0.1171500165</v>
      </c>
      <c r="BS47" s="140">
        <v>0.1171500165</v>
      </c>
      <c r="BT47" s="141">
        <v>0.005857500825000005</v>
      </c>
      <c r="BU47" s="145">
        <f t="shared" si="12"/>
        <v>0.111292515675</v>
      </c>
      <c r="BV47" s="139">
        <v>0.28222503974999996</v>
      </c>
      <c r="BW47" s="140">
        <v>0.28222503974999996</v>
      </c>
      <c r="BX47" s="141">
        <v>0.2063437790625</v>
      </c>
      <c r="BY47" s="145">
        <f t="shared" si="13"/>
        <v>0.07588126068749995</v>
      </c>
      <c r="BZ47" s="139">
        <v>0.149100021</v>
      </c>
      <c r="CA47" s="140">
        <v>0.149100021</v>
      </c>
      <c r="CB47" s="141">
        <v>0.149100021</v>
      </c>
      <c r="CC47" s="145">
        <f t="shared" si="14"/>
        <v>0</v>
      </c>
      <c r="CE47" s="157"/>
      <c r="CF47" s="162">
        <f t="shared" si="15"/>
        <v>772.1222505975</v>
      </c>
      <c r="CG47" s="156">
        <f t="shared" si="16"/>
        <v>333.52856382375006</v>
      </c>
      <c r="CH47" s="162">
        <f t="shared" si="17"/>
        <v>57.123306545535</v>
      </c>
      <c r="CI47" s="156">
        <f t="shared" si="18"/>
        <v>2.8561653272767527</v>
      </c>
      <c r="CJ47" s="162">
        <f t="shared" si="19"/>
        <v>2649.861948839999</v>
      </c>
      <c r="CK47" s="156">
        <f t="shared" si="20"/>
        <v>496.8576456000001</v>
      </c>
      <c r="CL47" s="162" t="s">
        <v>1186</v>
      </c>
      <c r="CM47" s="158" t="s">
        <v>1186</v>
      </c>
      <c r="CO47" s="157"/>
      <c r="CP47" s="162">
        <f t="shared" si="21"/>
        <v>611.6419396890001</v>
      </c>
      <c r="CQ47" s="156">
        <f t="shared" si="22"/>
        <v>264.2069407545</v>
      </c>
      <c r="CR47" s="162">
        <f t="shared" si="23"/>
        <v>12586.491272744997</v>
      </c>
      <c r="CS47" s="156">
        <f t="shared" si="24"/>
        <v>629.3245636372505</v>
      </c>
      <c r="CT47" s="162">
        <f t="shared" si="25"/>
        <v>1.8850502654999999</v>
      </c>
      <c r="CU47" s="156">
        <f t="shared" si="26"/>
        <v>0.09425251327500009</v>
      </c>
      <c r="CV47" s="162">
        <f t="shared" si="27"/>
        <v>313.7994413099999</v>
      </c>
      <c r="CW47" s="156">
        <f t="shared" si="28"/>
        <v>58.83840540000002</v>
      </c>
      <c r="CX47" s="162">
        <f t="shared" si="29"/>
        <v>5.966078042025001</v>
      </c>
      <c r="CY47" s="156">
        <f t="shared" si="30"/>
        <v>4.1904565419375</v>
      </c>
      <c r="CZ47" s="162" t="s">
        <v>1186</v>
      </c>
      <c r="DA47" s="156" t="s">
        <v>1186</v>
      </c>
      <c r="DB47" s="162">
        <f t="shared" si="31"/>
        <v>10.0846213104</v>
      </c>
      <c r="DC47" s="156">
        <f t="shared" si="32"/>
        <v>6.954266369505</v>
      </c>
      <c r="DD47" s="162">
        <f t="shared" si="34"/>
        <v>0</v>
      </c>
      <c r="DE47" s="164">
        <f t="shared" si="34"/>
        <v>0</v>
      </c>
    </row>
    <row r="48" spans="1:109" ht="12.75">
      <c r="A48" s="56" t="s">
        <v>212</v>
      </c>
      <c r="B48" s="20" t="s">
        <v>213</v>
      </c>
      <c r="C48" s="20" t="s">
        <v>92</v>
      </c>
      <c r="D48" s="68" t="s">
        <v>895</v>
      </c>
      <c r="E48" s="68" t="s">
        <v>896</v>
      </c>
      <c r="F48" s="68" t="s">
        <v>897</v>
      </c>
      <c r="G48" s="68" t="s">
        <v>898</v>
      </c>
      <c r="H48" s="51" t="s">
        <v>205</v>
      </c>
      <c r="I48" s="44">
        <v>28.79352</v>
      </c>
      <c r="J48" s="125">
        <v>28.79352</v>
      </c>
      <c r="K48" s="22">
        <v>22.426677</v>
      </c>
      <c r="L48" s="45">
        <f t="shared" si="0"/>
        <v>6.366842999999999</v>
      </c>
      <c r="M48" s="44">
        <v>173.91948000000002</v>
      </c>
      <c r="N48" s="125">
        <v>173.91948000000002</v>
      </c>
      <c r="O48" s="22">
        <v>56.01498</v>
      </c>
      <c r="P48" s="45">
        <f t="shared" si="1"/>
        <v>117.90450000000001</v>
      </c>
      <c r="Q48" s="28">
        <v>2.8983822000000004</v>
      </c>
      <c r="R48" s="129">
        <v>2.8983822000000004</v>
      </c>
      <c r="S48" s="23">
        <v>1.5621312</v>
      </c>
      <c r="T48" s="29">
        <f t="shared" si="2"/>
        <v>1.3362510000000003</v>
      </c>
      <c r="U48" s="28">
        <v>0.10756199999999999</v>
      </c>
      <c r="V48" s="129">
        <v>0.10756199999999999</v>
      </c>
      <c r="W48" s="23">
        <v>0.005378100000000004</v>
      </c>
      <c r="X48" s="29">
        <f t="shared" si="3"/>
        <v>0.1021839</v>
      </c>
      <c r="Y48" s="28">
        <v>1.6283232000000003</v>
      </c>
      <c r="Z48" s="129">
        <v>1.6283232000000003</v>
      </c>
      <c r="AA48" s="23">
        <v>0.5278812</v>
      </c>
      <c r="AB48" s="29">
        <f t="shared" si="4"/>
        <v>1.1004420000000001</v>
      </c>
      <c r="AC48" s="36">
        <v>21.619962</v>
      </c>
      <c r="AD48" s="122">
        <v>21.619962</v>
      </c>
      <c r="AE48" s="24">
        <v>18.554445</v>
      </c>
      <c r="AF48" s="37">
        <f t="shared" si="5"/>
        <v>3.065517</v>
      </c>
      <c r="AG48" s="28">
        <v>1.0673459999999997</v>
      </c>
      <c r="AH48" s="129">
        <v>1.0673459999999997</v>
      </c>
      <c r="AI48" s="23">
        <v>0.8000958</v>
      </c>
      <c r="AJ48" s="29">
        <f t="shared" si="6"/>
        <v>0.26725019999999966</v>
      </c>
      <c r="AK48" s="28">
        <v>0.19857599999999997</v>
      </c>
      <c r="AL48" s="129">
        <v>0.19857599999999997</v>
      </c>
      <c r="AM48" s="23">
        <v>0.009928800000000008</v>
      </c>
      <c r="AN48" s="88">
        <f t="shared" si="7"/>
        <v>0.18864719999999996</v>
      </c>
      <c r="AO48" s="36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37">
        <v>0</v>
      </c>
      <c r="BB48" s="139">
        <v>0.04881660000000001</v>
      </c>
      <c r="BC48" s="140">
        <v>0.04881660000000001</v>
      </c>
      <c r="BD48" s="141">
        <v>0.0024408300000000023</v>
      </c>
      <c r="BE48" s="145">
        <f t="shared" si="8"/>
        <v>0.046375770000000004</v>
      </c>
      <c r="BF48" s="139">
        <v>0.0719838</v>
      </c>
      <c r="BG48" s="140">
        <v>0.0719838</v>
      </c>
      <c r="BH48" s="141">
        <v>0.0719838</v>
      </c>
      <c r="BI48" s="145">
        <f t="shared" si="9"/>
        <v>0</v>
      </c>
      <c r="BJ48" s="139">
        <v>0.6296514</v>
      </c>
      <c r="BK48" s="140">
        <v>0.6296514</v>
      </c>
      <c r="BL48" s="141">
        <v>0.5117469000000001</v>
      </c>
      <c r="BM48" s="145">
        <f t="shared" si="10"/>
        <v>0.11790449999999986</v>
      </c>
      <c r="BN48" s="139">
        <v>0</v>
      </c>
      <c r="BO48" s="140">
        <v>0</v>
      </c>
      <c r="BP48" s="141">
        <v>0</v>
      </c>
      <c r="BQ48" s="145">
        <f t="shared" si="11"/>
        <v>0</v>
      </c>
      <c r="BR48" s="139">
        <v>0.091014</v>
      </c>
      <c r="BS48" s="140">
        <v>0.091014</v>
      </c>
      <c r="BT48" s="141">
        <v>0.004550700000000004</v>
      </c>
      <c r="BU48" s="145">
        <f t="shared" si="12"/>
        <v>0.08646329999999999</v>
      </c>
      <c r="BV48" s="139">
        <v>0.21926099999999998</v>
      </c>
      <c r="BW48" s="140">
        <v>0.21926099999999998</v>
      </c>
      <c r="BX48" s="141">
        <v>0.16030875</v>
      </c>
      <c r="BY48" s="145">
        <f t="shared" si="13"/>
        <v>0.058952249999999984</v>
      </c>
      <c r="BZ48" s="139">
        <v>0.115836</v>
      </c>
      <c r="CA48" s="140">
        <v>0.115836</v>
      </c>
      <c r="CB48" s="141">
        <v>0.115836</v>
      </c>
      <c r="CC48" s="145">
        <f t="shared" si="14"/>
        <v>0</v>
      </c>
      <c r="CE48" s="157"/>
      <c r="CF48" s="162">
        <f t="shared" si="15"/>
        <v>739.0874610000001</v>
      </c>
      <c r="CG48" s="156">
        <f t="shared" si="16"/>
        <v>398.343456</v>
      </c>
      <c r="CH48" s="162">
        <f t="shared" si="17"/>
        <v>44.37917106000001</v>
      </c>
      <c r="CI48" s="156">
        <f t="shared" si="18"/>
        <v>2.218958553000002</v>
      </c>
      <c r="CJ48" s="162">
        <f t="shared" si="19"/>
        <v>2475.0512640000006</v>
      </c>
      <c r="CK48" s="156">
        <f t="shared" si="20"/>
        <v>802.3794240000001</v>
      </c>
      <c r="CL48" s="162" t="s">
        <v>1186</v>
      </c>
      <c r="CM48" s="158" t="s">
        <v>1186</v>
      </c>
      <c r="CO48" s="157"/>
      <c r="CP48" s="162">
        <f t="shared" si="21"/>
        <v>585.4732044000001</v>
      </c>
      <c r="CQ48" s="156">
        <f t="shared" si="22"/>
        <v>315.5505024</v>
      </c>
      <c r="CR48" s="162">
        <f t="shared" si="23"/>
        <v>9778.46142</v>
      </c>
      <c r="CS48" s="156">
        <f t="shared" si="24"/>
        <v>488.92307100000033</v>
      </c>
      <c r="CT48" s="162">
        <f t="shared" si="25"/>
        <v>1.4644980000000003</v>
      </c>
      <c r="CU48" s="156">
        <f t="shared" si="26"/>
        <v>0.07322490000000006</v>
      </c>
      <c r="CV48" s="162">
        <f t="shared" si="27"/>
        <v>293.0981760000001</v>
      </c>
      <c r="CW48" s="156">
        <f t="shared" si="28"/>
        <v>95.01861600000001</v>
      </c>
      <c r="CX48" s="162">
        <f t="shared" si="29"/>
        <v>9.7289829</v>
      </c>
      <c r="CY48" s="156">
        <f t="shared" si="30"/>
        <v>8.34950025</v>
      </c>
      <c r="CZ48" s="162" t="s">
        <v>1186</v>
      </c>
      <c r="DA48" s="156" t="s">
        <v>1186</v>
      </c>
      <c r="DB48" s="162">
        <f t="shared" si="31"/>
        <v>9.712848599999997</v>
      </c>
      <c r="DC48" s="156">
        <f t="shared" si="32"/>
        <v>7.28087178</v>
      </c>
      <c r="DD48" s="162">
        <f t="shared" si="34"/>
        <v>0</v>
      </c>
      <c r="DE48" s="164">
        <f t="shared" si="34"/>
        <v>0</v>
      </c>
    </row>
    <row r="49" spans="1:109" ht="12.75">
      <c r="A49" s="56" t="s">
        <v>353</v>
      </c>
      <c r="B49" s="20" t="s">
        <v>354</v>
      </c>
      <c r="C49" s="20" t="s">
        <v>92</v>
      </c>
      <c r="D49" s="68" t="s">
        <v>1100</v>
      </c>
      <c r="E49" s="68" t="s">
        <v>1101</v>
      </c>
      <c r="F49" s="68" t="s">
        <v>1102</v>
      </c>
      <c r="G49" s="68" t="s">
        <v>1103</v>
      </c>
      <c r="H49" s="51" t="s">
        <v>205</v>
      </c>
      <c r="I49" s="44">
        <v>29.724119999999992</v>
      </c>
      <c r="J49" s="125">
        <v>29.724119999999992</v>
      </c>
      <c r="K49" s="22">
        <v>28.624504499999993</v>
      </c>
      <c r="L49" s="45">
        <f t="shared" si="0"/>
        <v>1.0996154999999987</v>
      </c>
      <c r="M49" s="44">
        <v>98.350892</v>
      </c>
      <c r="N49" s="125">
        <v>98.350892</v>
      </c>
      <c r="O49" s="22">
        <v>77.98764200000001</v>
      </c>
      <c r="P49" s="45">
        <f t="shared" si="1"/>
        <v>20.363249999999994</v>
      </c>
      <c r="Q49" s="28">
        <v>1.58096858</v>
      </c>
      <c r="R49" s="129">
        <v>1.58096858</v>
      </c>
      <c r="S49" s="23">
        <v>1.3501850800000001</v>
      </c>
      <c r="T49" s="29">
        <f t="shared" si="2"/>
        <v>0.2307834999999998</v>
      </c>
      <c r="U49" s="28">
        <v>0.018576999999999996</v>
      </c>
      <c r="V49" s="129">
        <v>0.018576999999999996</v>
      </c>
      <c r="W49" s="23">
        <v>0.0009288500000000007</v>
      </c>
      <c r="X49" s="29">
        <f t="shared" si="3"/>
        <v>0.017648149999999994</v>
      </c>
      <c r="Y49" s="28">
        <v>0.82327848</v>
      </c>
      <c r="Z49" s="129">
        <v>0.82327848</v>
      </c>
      <c r="AA49" s="23">
        <v>0.63322148</v>
      </c>
      <c r="AB49" s="29">
        <f t="shared" si="4"/>
        <v>0.19005700000000003</v>
      </c>
      <c r="AC49" s="36">
        <v>26.133813000000004</v>
      </c>
      <c r="AD49" s="122">
        <v>26.133813000000004</v>
      </c>
      <c r="AE49" s="24">
        <v>25.604368500000003</v>
      </c>
      <c r="AF49" s="37">
        <f t="shared" si="5"/>
        <v>0.5294445000000003</v>
      </c>
      <c r="AG49" s="28">
        <v>0.5927357999999999</v>
      </c>
      <c r="AH49" s="129">
        <v>0.5927357999999999</v>
      </c>
      <c r="AI49" s="23">
        <v>0.5465790999999999</v>
      </c>
      <c r="AJ49" s="29">
        <f t="shared" si="6"/>
        <v>0.04615670000000005</v>
      </c>
      <c r="AK49" s="28">
        <v>0.03429599999999999</v>
      </c>
      <c r="AL49" s="129">
        <v>0.03429599999999999</v>
      </c>
      <c r="AM49" s="23">
        <v>0.0017148000000000013</v>
      </c>
      <c r="AN49" s="88">
        <f t="shared" si="7"/>
        <v>0.03258119999999999</v>
      </c>
      <c r="AO49" s="36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37">
        <v>0</v>
      </c>
      <c r="BB49" s="139">
        <v>0.0084311</v>
      </c>
      <c r="BC49" s="140">
        <v>0.0084311</v>
      </c>
      <c r="BD49" s="141">
        <v>0.0004215550000000004</v>
      </c>
      <c r="BE49" s="145">
        <f t="shared" si="8"/>
        <v>0.008009545</v>
      </c>
      <c r="BF49" s="139">
        <v>0.12010002</v>
      </c>
      <c r="BG49" s="140">
        <v>0.12010002</v>
      </c>
      <c r="BH49" s="141">
        <v>0.12010002</v>
      </c>
      <c r="BI49" s="145">
        <f t="shared" si="9"/>
        <v>0</v>
      </c>
      <c r="BJ49" s="139">
        <v>0.19661365999999997</v>
      </c>
      <c r="BK49" s="140">
        <v>0.19661365999999997</v>
      </c>
      <c r="BL49" s="141">
        <v>0.17625041</v>
      </c>
      <c r="BM49" s="145">
        <f t="shared" si="10"/>
        <v>0.02036324999999997</v>
      </c>
      <c r="BN49" s="139">
        <v>0</v>
      </c>
      <c r="BO49" s="140">
        <v>0</v>
      </c>
      <c r="BP49" s="141">
        <v>0</v>
      </c>
      <c r="BQ49" s="145">
        <f t="shared" si="11"/>
        <v>0</v>
      </c>
      <c r="BR49" s="139">
        <v>0.015719</v>
      </c>
      <c r="BS49" s="140">
        <v>0.015719</v>
      </c>
      <c r="BT49" s="141">
        <v>0.0007859500000000008</v>
      </c>
      <c r="BU49" s="145">
        <f t="shared" si="12"/>
        <v>0.01493305</v>
      </c>
      <c r="BV49" s="139">
        <v>0.0378685</v>
      </c>
      <c r="BW49" s="140">
        <v>0.0378685</v>
      </c>
      <c r="BX49" s="141">
        <v>0.027686875</v>
      </c>
      <c r="BY49" s="145">
        <f t="shared" si="13"/>
        <v>0.010181625</v>
      </c>
      <c r="BZ49" s="139">
        <v>0.020006</v>
      </c>
      <c r="CA49" s="140">
        <v>0.020006</v>
      </c>
      <c r="CB49" s="141">
        <v>0.020006</v>
      </c>
      <c r="CC49" s="145">
        <f t="shared" si="14"/>
        <v>0</v>
      </c>
      <c r="CE49" s="157"/>
      <c r="CF49" s="162">
        <f t="shared" si="15"/>
        <v>403.1469879</v>
      </c>
      <c r="CG49" s="156">
        <f t="shared" si="16"/>
        <v>344.2971954</v>
      </c>
      <c r="CH49" s="162">
        <f t="shared" si="17"/>
        <v>7.664713010000001</v>
      </c>
      <c r="CI49" s="156">
        <f t="shared" si="18"/>
        <v>0.38323565050000036</v>
      </c>
      <c r="CJ49" s="162">
        <f t="shared" si="19"/>
        <v>1251.3832896000001</v>
      </c>
      <c r="CK49" s="156">
        <f t="shared" si="20"/>
        <v>962.4966496</v>
      </c>
      <c r="CL49" s="162" t="s">
        <v>1186</v>
      </c>
      <c r="CM49" s="158" t="s">
        <v>1186</v>
      </c>
      <c r="CO49" s="157"/>
      <c r="CP49" s="162">
        <f t="shared" si="21"/>
        <v>319.35565316</v>
      </c>
      <c r="CQ49" s="156">
        <f t="shared" si="22"/>
        <v>272.73738616</v>
      </c>
      <c r="CR49" s="162">
        <f t="shared" si="23"/>
        <v>1688.8350699999996</v>
      </c>
      <c r="CS49" s="156">
        <f t="shared" si="24"/>
        <v>84.44175350000006</v>
      </c>
      <c r="CT49" s="162">
        <f t="shared" si="25"/>
        <v>0.252933</v>
      </c>
      <c r="CU49" s="156">
        <f t="shared" si="26"/>
        <v>0.012646650000000011</v>
      </c>
      <c r="CV49" s="162">
        <f t="shared" si="27"/>
        <v>148.1901264</v>
      </c>
      <c r="CW49" s="156">
        <f t="shared" si="28"/>
        <v>113.9798664</v>
      </c>
      <c r="CX49" s="162">
        <f t="shared" si="29"/>
        <v>11.760215850000002</v>
      </c>
      <c r="CY49" s="156">
        <f t="shared" si="30"/>
        <v>11.521965825000002</v>
      </c>
      <c r="CZ49" s="162" t="s">
        <v>1186</v>
      </c>
      <c r="DA49" s="156" t="s">
        <v>1186</v>
      </c>
      <c r="DB49" s="162">
        <f t="shared" si="31"/>
        <v>5.393895779999999</v>
      </c>
      <c r="DC49" s="156">
        <f t="shared" si="32"/>
        <v>4.973869809999998</v>
      </c>
      <c r="DD49" s="162">
        <f t="shared" si="34"/>
        <v>0</v>
      </c>
      <c r="DE49" s="164">
        <f t="shared" si="34"/>
        <v>0</v>
      </c>
    </row>
    <row r="50" spans="1:109" ht="12.75">
      <c r="A50" s="56" t="s">
        <v>357</v>
      </c>
      <c r="B50" s="20" t="s">
        <v>358</v>
      </c>
      <c r="C50" s="20" t="s">
        <v>92</v>
      </c>
      <c r="D50" s="68" t="s">
        <v>835</v>
      </c>
      <c r="E50" s="68" t="s">
        <v>836</v>
      </c>
      <c r="F50" s="68" t="s">
        <v>1106</v>
      </c>
      <c r="G50" s="68" t="s">
        <v>1107</v>
      </c>
      <c r="H50" s="51" t="s">
        <v>205</v>
      </c>
      <c r="I50" s="44">
        <v>50.157095999999996</v>
      </c>
      <c r="J50" s="125">
        <v>38.906852099999995</v>
      </c>
      <c r="K50" s="22">
        <v>38.906852099999995</v>
      </c>
      <c r="L50" s="45">
        <f t="shared" si="0"/>
        <v>0</v>
      </c>
      <c r="M50" s="44">
        <v>305.326092</v>
      </c>
      <c r="N50" s="125">
        <v>96.98824199999999</v>
      </c>
      <c r="O50" s="22">
        <v>96.98824199999999</v>
      </c>
      <c r="P50" s="45">
        <f t="shared" si="1"/>
        <v>0</v>
      </c>
      <c r="Q50" s="28">
        <v>5.0899756799999984</v>
      </c>
      <c r="R50" s="129">
        <v>2.728813380000001</v>
      </c>
      <c r="S50" s="23">
        <v>2.728813380000001</v>
      </c>
      <c r="T50" s="29">
        <f t="shared" si="2"/>
        <v>0</v>
      </c>
      <c r="U50" s="28">
        <v>0.19006259999999997</v>
      </c>
      <c r="V50" s="129">
        <v>0.009503130000000007</v>
      </c>
      <c r="W50" s="23">
        <v>0.009503130000000007</v>
      </c>
      <c r="X50" s="29">
        <f t="shared" si="3"/>
        <v>0</v>
      </c>
      <c r="Y50" s="28">
        <v>2.8614610799999998</v>
      </c>
      <c r="Z50" s="129">
        <v>0.91697448</v>
      </c>
      <c r="AA50" s="23">
        <v>0.91697448</v>
      </c>
      <c r="AB50" s="29">
        <f t="shared" si="4"/>
        <v>0</v>
      </c>
      <c r="AC50" s="36">
        <v>37.5498966</v>
      </c>
      <c r="AD50" s="122">
        <v>32.1331125</v>
      </c>
      <c r="AE50" s="24">
        <v>32.1331125</v>
      </c>
      <c r="AF50" s="37">
        <f t="shared" si="5"/>
        <v>0</v>
      </c>
      <c r="AG50" s="28">
        <v>1.8741059999999998</v>
      </c>
      <c r="AH50" s="129">
        <v>1.40187354</v>
      </c>
      <c r="AI50" s="23">
        <v>1.40187354</v>
      </c>
      <c r="AJ50" s="29">
        <f t="shared" si="6"/>
        <v>0</v>
      </c>
      <c r="AK50" s="28">
        <v>0.3508848</v>
      </c>
      <c r="AL50" s="129">
        <v>0.017544240000000016</v>
      </c>
      <c r="AM50" s="23">
        <v>0.017544240000000016</v>
      </c>
      <c r="AN50" s="88">
        <f t="shared" si="7"/>
        <v>0</v>
      </c>
      <c r="AO50" s="36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37">
        <v>0</v>
      </c>
      <c r="BB50" s="139">
        <v>0.08625917999999999</v>
      </c>
      <c r="BC50" s="140">
        <v>0.004312959000000004</v>
      </c>
      <c r="BD50" s="141">
        <v>0.004312959000000004</v>
      </c>
      <c r="BE50" s="145">
        <f t="shared" si="8"/>
        <v>0</v>
      </c>
      <c r="BF50" s="139">
        <v>0.12405852</v>
      </c>
      <c r="BG50" s="140">
        <v>0.12405852</v>
      </c>
      <c r="BH50" s="141">
        <v>0.12405852</v>
      </c>
      <c r="BI50" s="145">
        <f t="shared" si="9"/>
        <v>0</v>
      </c>
      <c r="BJ50" s="139">
        <v>1.11003696</v>
      </c>
      <c r="BK50" s="140">
        <v>0.9016991100000002</v>
      </c>
      <c r="BL50" s="141">
        <v>0.9016991100000002</v>
      </c>
      <c r="BM50" s="145">
        <f t="shared" si="10"/>
        <v>0</v>
      </c>
      <c r="BN50" s="139">
        <v>0</v>
      </c>
      <c r="BO50" s="140">
        <v>0</v>
      </c>
      <c r="BP50" s="141">
        <v>0</v>
      </c>
      <c r="BQ50" s="145">
        <f t="shared" si="11"/>
        <v>0</v>
      </c>
      <c r="BR50" s="139">
        <v>0.16082220000000003</v>
      </c>
      <c r="BS50" s="140">
        <v>0.008041110000000008</v>
      </c>
      <c r="BT50" s="141">
        <v>0.008041110000000008</v>
      </c>
      <c r="BU50" s="145">
        <f t="shared" si="12"/>
        <v>0</v>
      </c>
      <c r="BV50" s="139">
        <v>0.38743530000000004</v>
      </c>
      <c r="BW50" s="140">
        <v>0.283266375</v>
      </c>
      <c r="BX50" s="141">
        <v>0.283266375</v>
      </c>
      <c r="BY50" s="145">
        <f t="shared" si="13"/>
        <v>0</v>
      </c>
      <c r="BZ50" s="139">
        <v>0.2046828</v>
      </c>
      <c r="CA50" s="140">
        <v>0.2046828</v>
      </c>
      <c r="CB50" s="141">
        <v>0.2046828</v>
      </c>
      <c r="CC50" s="145">
        <f t="shared" si="14"/>
        <v>0</v>
      </c>
      <c r="CE50" s="157"/>
      <c r="CF50" s="162">
        <f t="shared" si="15"/>
        <v>695.8474119000002</v>
      </c>
      <c r="CG50" s="156">
        <f t="shared" si="16"/>
        <v>695.8474119000002</v>
      </c>
      <c r="CH50" s="162">
        <f t="shared" si="17"/>
        <v>3.920911026900004</v>
      </c>
      <c r="CI50" s="156">
        <f t="shared" si="18"/>
        <v>3.920911026900004</v>
      </c>
      <c r="CJ50" s="162">
        <f t="shared" si="19"/>
        <v>1393.8012096</v>
      </c>
      <c r="CK50" s="156">
        <f t="shared" si="20"/>
        <v>1393.8012096</v>
      </c>
      <c r="CL50" s="162" t="s">
        <v>1186</v>
      </c>
      <c r="CM50" s="158" t="s">
        <v>1186</v>
      </c>
      <c r="CO50" s="157"/>
      <c r="CP50" s="162">
        <f t="shared" si="21"/>
        <v>551.2203027600002</v>
      </c>
      <c r="CQ50" s="156">
        <f t="shared" si="22"/>
        <v>551.2203027600002</v>
      </c>
      <c r="CR50" s="162">
        <f t="shared" si="23"/>
        <v>863.9295483000006</v>
      </c>
      <c r="CS50" s="156">
        <f t="shared" si="24"/>
        <v>863.9295483000006</v>
      </c>
      <c r="CT50" s="162">
        <f t="shared" si="25"/>
        <v>0.12938877000000013</v>
      </c>
      <c r="CU50" s="156">
        <f t="shared" si="26"/>
        <v>0.12938877000000013</v>
      </c>
      <c r="CV50" s="162">
        <f t="shared" si="27"/>
        <v>165.0554064</v>
      </c>
      <c r="CW50" s="156">
        <f t="shared" si="28"/>
        <v>165.0554064</v>
      </c>
      <c r="CX50" s="162">
        <f t="shared" si="29"/>
        <v>14.459900625000001</v>
      </c>
      <c r="CY50" s="156">
        <f t="shared" si="30"/>
        <v>14.459900625000001</v>
      </c>
      <c r="CZ50" s="162" t="s">
        <v>1186</v>
      </c>
      <c r="DA50" s="156" t="s">
        <v>1186</v>
      </c>
      <c r="DB50" s="162">
        <f t="shared" si="31"/>
        <v>12.757049213999998</v>
      </c>
      <c r="DC50" s="156">
        <f t="shared" si="32"/>
        <v>12.757049213999998</v>
      </c>
      <c r="DD50" s="162">
        <f t="shared" si="34"/>
        <v>0</v>
      </c>
      <c r="DE50" s="164">
        <f t="shared" si="34"/>
        <v>0</v>
      </c>
    </row>
    <row r="51" spans="1:109" ht="12.75">
      <c r="A51" s="56" t="s">
        <v>355</v>
      </c>
      <c r="B51" s="20" t="s">
        <v>356</v>
      </c>
      <c r="C51" s="20" t="s">
        <v>92</v>
      </c>
      <c r="D51" s="68" t="s">
        <v>839</v>
      </c>
      <c r="E51" s="68" t="s">
        <v>840</v>
      </c>
      <c r="F51" s="68" t="s">
        <v>1104</v>
      </c>
      <c r="G51" s="68" t="s">
        <v>1105</v>
      </c>
      <c r="H51" s="51" t="s">
        <v>205</v>
      </c>
      <c r="I51" s="44">
        <v>62.129796000000006</v>
      </c>
      <c r="J51" s="125">
        <v>48.5364246</v>
      </c>
      <c r="K51" s="22">
        <v>48.5364246</v>
      </c>
      <c r="L51" s="45">
        <f t="shared" si="0"/>
        <v>0</v>
      </c>
      <c r="M51" s="44">
        <v>373.13002800000004</v>
      </c>
      <c r="N51" s="125">
        <v>121.400928</v>
      </c>
      <c r="O51" s="22">
        <v>121.400928</v>
      </c>
      <c r="P51" s="45">
        <f t="shared" si="1"/>
        <v>0</v>
      </c>
      <c r="Q51" s="28">
        <v>6.216705945</v>
      </c>
      <c r="R51" s="129">
        <v>3.363776145</v>
      </c>
      <c r="S51" s="23">
        <v>3.363776145</v>
      </c>
      <c r="T51" s="29">
        <f t="shared" si="2"/>
        <v>0</v>
      </c>
      <c r="U51" s="28">
        <v>0.2296476</v>
      </c>
      <c r="V51" s="129">
        <v>0.01148238000000001</v>
      </c>
      <c r="W51" s="23">
        <v>0.01148238000000001</v>
      </c>
      <c r="X51" s="29">
        <f t="shared" si="3"/>
        <v>0</v>
      </c>
      <c r="Y51" s="28">
        <v>3.490853670000001</v>
      </c>
      <c r="Z51" s="129">
        <v>1.1413820700000001</v>
      </c>
      <c r="AA51" s="23">
        <v>1.1413820700000001</v>
      </c>
      <c r="AB51" s="29">
        <f t="shared" si="4"/>
        <v>0</v>
      </c>
      <c r="AC51" s="36">
        <v>46.7518521</v>
      </c>
      <c r="AD51" s="122">
        <v>40.2068955</v>
      </c>
      <c r="AE51" s="24">
        <v>40.2068955</v>
      </c>
      <c r="AF51" s="37">
        <f t="shared" si="5"/>
        <v>0</v>
      </c>
      <c r="AG51" s="28">
        <v>2.2896166499999997</v>
      </c>
      <c r="AH51" s="129">
        <v>1.7190306899999994</v>
      </c>
      <c r="AI51" s="23">
        <v>1.7190306899999994</v>
      </c>
      <c r="AJ51" s="29">
        <f t="shared" si="6"/>
        <v>0</v>
      </c>
      <c r="AK51" s="28">
        <v>0.4239647999999999</v>
      </c>
      <c r="AL51" s="129">
        <v>0.021198240000000017</v>
      </c>
      <c r="AM51" s="23">
        <v>0.021198240000000017</v>
      </c>
      <c r="AN51" s="88">
        <f t="shared" si="7"/>
        <v>0</v>
      </c>
      <c r="AO51" s="36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37">
        <v>0</v>
      </c>
      <c r="BB51" s="139">
        <v>0.10422468000000001</v>
      </c>
      <c r="BC51" s="140">
        <v>0.0052112340000000056</v>
      </c>
      <c r="BD51" s="141">
        <v>0.0052112340000000056</v>
      </c>
      <c r="BE51" s="145">
        <f t="shared" si="8"/>
        <v>0</v>
      </c>
      <c r="BF51" s="139">
        <v>0.156536055</v>
      </c>
      <c r="BG51" s="140">
        <v>0.156536055</v>
      </c>
      <c r="BH51" s="141">
        <v>0.156536055</v>
      </c>
      <c r="BI51" s="145">
        <f t="shared" si="9"/>
        <v>0</v>
      </c>
      <c r="BJ51" s="139">
        <v>1.3466466150000003</v>
      </c>
      <c r="BK51" s="140">
        <v>1.0949175150000001</v>
      </c>
      <c r="BL51" s="141">
        <v>1.0949175150000001</v>
      </c>
      <c r="BM51" s="145">
        <f t="shared" si="10"/>
        <v>0</v>
      </c>
      <c r="BN51" s="139">
        <v>0</v>
      </c>
      <c r="BO51" s="140">
        <v>0</v>
      </c>
      <c r="BP51" s="141">
        <v>0</v>
      </c>
      <c r="BQ51" s="145">
        <f t="shared" si="11"/>
        <v>0</v>
      </c>
      <c r="BR51" s="139">
        <v>0.19431720000000002</v>
      </c>
      <c r="BS51" s="140">
        <v>0.009715860000000008</v>
      </c>
      <c r="BT51" s="141">
        <v>0.009715860000000008</v>
      </c>
      <c r="BU51" s="145">
        <f t="shared" si="12"/>
        <v>0</v>
      </c>
      <c r="BV51" s="139">
        <v>0.4681278</v>
      </c>
      <c r="BW51" s="140">
        <v>0.34226325</v>
      </c>
      <c r="BX51" s="141">
        <v>0.34226325</v>
      </c>
      <c r="BY51" s="145">
        <f t="shared" si="13"/>
        <v>0</v>
      </c>
      <c r="BZ51" s="139">
        <v>0.2473128</v>
      </c>
      <c r="CA51" s="140">
        <v>0.2473128</v>
      </c>
      <c r="CB51" s="141">
        <v>0.2473128</v>
      </c>
      <c r="CC51" s="145">
        <f t="shared" si="14"/>
        <v>0</v>
      </c>
      <c r="CE51" s="157"/>
      <c r="CF51" s="162">
        <f t="shared" si="15"/>
        <v>857.762916975</v>
      </c>
      <c r="CG51" s="156">
        <f t="shared" si="16"/>
        <v>857.762916975</v>
      </c>
      <c r="CH51" s="162">
        <f t="shared" si="17"/>
        <v>4.737532829400005</v>
      </c>
      <c r="CI51" s="156">
        <f t="shared" si="18"/>
        <v>4.737532829400005</v>
      </c>
      <c r="CJ51" s="162">
        <f t="shared" si="19"/>
        <v>1734.9007464000001</v>
      </c>
      <c r="CK51" s="156">
        <f t="shared" si="20"/>
        <v>1734.9007464000001</v>
      </c>
      <c r="CL51" s="162" t="s">
        <v>1186</v>
      </c>
      <c r="CM51" s="158" t="s">
        <v>1186</v>
      </c>
      <c r="CO51" s="157"/>
      <c r="CP51" s="162">
        <f t="shared" si="21"/>
        <v>679.48278129</v>
      </c>
      <c r="CQ51" s="156">
        <f t="shared" si="22"/>
        <v>679.48278129</v>
      </c>
      <c r="CR51" s="162">
        <f t="shared" si="23"/>
        <v>1043.863165800001</v>
      </c>
      <c r="CS51" s="156">
        <f t="shared" si="24"/>
        <v>1043.863165800001</v>
      </c>
      <c r="CT51" s="162">
        <f t="shared" si="25"/>
        <v>0.15633702000000016</v>
      </c>
      <c r="CU51" s="156">
        <f t="shared" si="26"/>
        <v>0.15633702000000016</v>
      </c>
      <c r="CV51" s="162">
        <f t="shared" si="27"/>
        <v>205.4487726</v>
      </c>
      <c r="CW51" s="156">
        <f t="shared" si="28"/>
        <v>205.4487726</v>
      </c>
      <c r="CX51" s="162">
        <f t="shared" si="29"/>
        <v>18.093102975</v>
      </c>
      <c r="CY51" s="156">
        <f t="shared" si="30"/>
        <v>18.093102975</v>
      </c>
      <c r="CZ51" s="162" t="s">
        <v>1186</v>
      </c>
      <c r="DA51" s="156" t="s">
        <v>1186</v>
      </c>
      <c r="DB51" s="162">
        <f t="shared" si="31"/>
        <v>15.643179278999995</v>
      </c>
      <c r="DC51" s="156">
        <f t="shared" si="32"/>
        <v>15.643179278999995</v>
      </c>
      <c r="DD51" s="162">
        <f t="shared" si="34"/>
        <v>0</v>
      </c>
      <c r="DE51" s="164">
        <f t="shared" si="34"/>
        <v>0</v>
      </c>
    </row>
    <row r="52" spans="1:109" ht="12.75">
      <c r="A52" s="56" t="s">
        <v>214</v>
      </c>
      <c r="B52" s="20" t="s">
        <v>215</v>
      </c>
      <c r="C52" s="20" t="s">
        <v>92</v>
      </c>
      <c r="D52" s="68" t="s">
        <v>899</v>
      </c>
      <c r="E52" s="68" t="s">
        <v>900</v>
      </c>
      <c r="F52" s="68" t="s">
        <v>901</v>
      </c>
      <c r="G52" s="68" t="s">
        <v>902</v>
      </c>
      <c r="H52" s="51" t="s">
        <v>205</v>
      </c>
      <c r="I52" s="44">
        <v>37.21086999999999</v>
      </c>
      <c r="J52" s="125">
        <v>37.21086999999999</v>
      </c>
      <c r="K52" s="22">
        <v>28.982798874999993</v>
      </c>
      <c r="L52" s="45">
        <f t="shared" si="0"/>
        <v>8.228071125</v>
      </c>
      <c r="M52" s="44">
        <v>224.761881</v>
      </c>
      <c r="N52" s="125">
        <v>224.761881</v>
      </c>
      <c r="O52" s="22">
        <v>72.3901935</v>
      </c>
      <c r="P52" s="45">
        <f t="shared" si="1"/>
        <v>152.3716875</v>
      </c>
      <c r="Q52" s="28">
        <v>3.7456746899999995</v>
      </c>
      <c r="R52" s="129">
        <v>3.7456746899999995</v>
      </c>
      <c r="S52" s="23">
        <v>2.0187955650000005</v>
      </c>
      <c r="T52" s="29">
        <f t="shared" si="2"/>
        <v>1.726879124999999</v>
      </c>
      <c r="U52" s="28">
        <v>0.13900574999999998</v>
      </c>
      <c r="V52" s="129">
        <v>0.13900574999999998</v>
      </c>
      <c r="W52" s="23">
        <v>0.006950287500000006</v>
      </c>
      <c r="X52" s="29">
        <f t="shared" si="3"/>
        <v>0.13205546249999997</v>
      </c>
      <c r="Y52" s="28">
        <v>2.10433539</v>
      </c>
      <c r="Z52" s="129">
        <v>2.10433539</v>
      </c>
      <c r="AA52" s="23">
        <v>0.6821996400000001</v>
      </c>
      <c r="AB52" s="29">
        <f t="shared" si="4"/>
        <v>1.42213575</v>
      </c>
      <c r="AC52" s="36">
        <v>27.940246250000005</v>
      </c>
      <c r="AD52" s="122">
        <v>27.940246250000005</v>
      </c>
      <c r="AE52" s="24">
        <v>23.978582375000002</v>
      </c>
      <c r="AF52" s="37">
        <f t="shared" si="5"/>
        <v>3.961663875000003</v>
      </c>
      <c r="AG52" s="28">
        <v>1.3793663999999999</v>
      </c>
      <c r="AH52" s="129">
        <v>1.3793663999999999</v>
      </c>
      <c r="AI52" s="23">
        <v>1.033990575</v>
      </c>
      <c r="AJ52" s="29">
        <f t="shared" si="6"/>
        <v>0.34537582499999986</v>
      </c>
      <c r="AK52" s="28">
        <v>0.25662599999999997</v>
      </c>
      <c r="AL52" s="129">
        <v>0.25662599999999997</v>
      </c>
      <c r="AM52" s="23">
        <v>0.01283130000000001</v>
      </c>
      <c r="AN52" s="88">
        <f t="shared" si="7"/>
        <v>0.24379469999999995</v>
      </c>
      <c r="AO52" s="36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37">
        <v>0</v>
      </c>
      <c r="BB52" s="139">
        <v>0.06308722500000001</v>
      </c>
      <c r="BC52" s="140">
        <v>0.06308722500000001</v>
      </c>
      <c r="BD52" s="141">
        <v>0.003154361250000003</v>
      </c>
      <c r="BE52" s="145">
        <f t="shared" si="8"/>
        <v>0.05993286375000001</v>
      </c>
      <c r="BF52" s="139">
        <v>0.09302736</v>
      </c>
      <c r="BG52" s="140">
        <v>0.09302736</v>
      </c>
      <c r="BH52" s="141">
        <v>0.09302736</v>
      </c>
      <c r="BI52" s="145">
        <f t="shared" si="9"/>
        <v>0</v>
      </c>
      <c r="BJ52" s="139">
        <v>0.81371863</v>
      </c>
      <c r="BK52" s="140">
        <v>0.81371863</v>
      </c>
      <c r="BL52" s="141">
        <v>0.6613469424999999</v>
      </c>
      <c r="BM52" s="145">
        <f t="shared" si="10"/>
        <v>0.15237168750000007</v>
      </c>
      <c r="BN52" s="139">
        <v>0</v>
      </c>
      <c r="BO52" s="140">
        <v>0</v>
      </c>
      <c r="BP52" s="141">
        <v>0</v>
      </c>
      <c r="BQ52" s="145">
        <f t="shared" si="11"/>
        <v>0</v>
      </c>
      <c r="BR52" s="139">
        <v>0.11762025000000001</v>
      </c>
      <c r="BS52" s="140">
        <v>0.11762025000000001</v>
      </c>
      <c r="BT52" s="141">
        <v>0.0058810125000000055</v>
      </c>
      <c r="BU52" s="145">
        <f t="shared" si="12"/>
        <v>0.1117392375</v>
      </c>
      <c r="BV52" s="139">
        <v>0.283357875</v>
      </c>
      <c r="BW52" s="140">
        <v>0.283357875</v>
      </c>
      <c r="BX52" s="141">
        <v>0.20717203125</v>
      </c>
      <c r="BY52" s="145">
        <f t="shared" si="13"/>
        <v>0.07618584374999998</v>
      </c>
      <c r="BZ52" s="139">
        <v>0.14969849999999998</v>
      </c>
      <c r="CA52" s="140">
        <v>0.14969849999999998</v>
      </c>
      <c r="CB52" s="141">
        <v>0.14969849999999998</v>
      </c>
      <c r="CC52" s="145">
        <f t="shared" si="14"/>
        <v>0</v>
      </c>
      <c r="CE52" s="157"/>
      <c r="CF52" s="162">
        <f t="shared" si="15"/>
        <v>955.1470459499999</v>
      </c>
      <c r="CG52" s="156">
        <f t="shared" si="16"/>
        <v>514.7928690750001</v>
      </c>
      <c r="CH52" s="162">
        <f t="shared" si="17"/>
        <v>57.35259624750001</v>
      </c>
      <c r="CI52" s="156">
        <f t="shared" si="18"/>
        <v>2.867629812375003</v>
      </c>
      <c r="CJ52" s="162">
        <f t="shared" si="19"/>
        <v>3198.5897928000004</v>
      </c>
      <c r="CK52" s="156">
        <f t="shared" si="20"/>
        <v>1036.9434528000002</v>
      </c>
      <c r="CL52" s="162" t="s">
        <v>1186</v>
      </c>
      <c r="CM52" s="158" t="s">
        <v>1186</v>
      </c>
      <c r="CO52" s="157"/>
      <c r="CP52" s="162">
        <f t="shared" si="21"/>
        <v>756.6262873799999</v>
      </c>
      <c r="CQ52" s="156">
        <f t="shared" si="22"/>
        <v>407.7967041300001</v>
      </c>
      <c r="CR52" s="162">
        <f t="shared" si="23"/>
        <v>12637.0127325</v>
      </c>
      <c r="CS52" s="156">
        <f t="shared" si="24"/>
        <v>631.8506366250006</v>
      </c>
      <c r="CT52" s="162">
        <f t="shared" si="25"/>
        <v>1.8926167500000004</v>
      </c>
      <c r="CU52" s="156">
        <f t="shared" si="26"/>
        <v>0.09463083750000009</v>
      </c>
      <c r="CV52" s="162">
        <f t="shared" si="27"/>
        <v>378.78037020000005</v>
      </c>
      <c r="CW52" s="156">
        <f t="shared" si="28"/>
        <v>122.79593520000002</v>
      </c>
      <c r="CX52" s="162">
        <f t="shared" si="29"/>
        <v>12.573110812500003</v>
      </c>
      <c r="CY52" s="156">
        <f t="shared" si="30"/>
        <v>10.790362068750001</v>
      </c>
      <c r="CZ52" s="162" t="s">
        <v>1186</v>
      </c>
      <c r="DA52" s="156" t="s">
        <v>1186</v>
      </c>
      <c r="DB52" s="162">
        <f t="shared" si="31"/>
        <v>12.552234239999999</v>
      </c>
      <c r="DC52" s="156">
        <f t="shared" si="32"/>
        <v>9.4093142325</v>
      </c>
      <c r="DD52" s="162">
        <f t="shared" si="34"/>
        <v>0</v>
      </c>
      <c r="DE52" s="164">
        <f t="shared" si="34"/>
        <v>0</v>
      </c>
    </row>
    <row r="53" spans="1:109" ht="12.75">
      <c r="A53" s="56" t="s">
        <v>244</v>
      </c>
      <c r="B53" s="20" t="s">
        <v>245</v>
      </c>
      <c r="C53" s="20" t="s">
        <v>141</v>
      </c>
      <c r="D53" s="68" t="s">
        <v>947</v>
      </c>
      <c r="E53" s="68" t="s">
        <v>375</v>
      </c>
      <c r="F53" s="68" t="s">
        <v>948</v>
      </c>
      <c r="G53" s="68" t="s">
        <v>949</v>
      </c>
      <c r="H53" s="51" t="s">
        <v>205</v>
      </c>
      <c r="I53" s="44">
        <v>60.61117999999997</v>
      </c>
      <c r="J53" s="125">
        <v>53.14433674999997</v>
      </c>
      <c r="K53" s="22">
        <v>53.14433674999997</v>
      </c>
      <c r="L53" s="45">
        <f t="shared" si="0"/>
        <v>0</v>
      </c>
      <c r="M53" s="44">
        <v>342.1402499999999</v>
      </c>
      <c r="N53" s="125">
        <v>203.8653749999999</v>
      </c>
      <c r="O53" s="22">
        <v>203.8653749999999</v>
      </c>
      <c r="P53" s="45">
        <f t="shared" si="1"/>
        <v>0</v>
      </c>
      <c r="Q53" s="28">
        <v>4.447660499999999</v>
      </c>
      <c r="R53" s="129">
        <v>2.8805452499999986</v>
      </c>
      <c r="S53" s="23">
        <v>2.8805452499999986</v>
      </c>
      <c r="T53" s="29">
        <f t="shared" si="2"/>
        <v>0</v>
      </c>
      <c r="U53" s="28">
        <v>0.1261455</v>
      </c>
      <c r="V53" s="129">
        <v>0.0063072750000000045</v>
      </c>
      <c r="W53" s="23">
        <v>0.0063072750000000045</v>
      </c>
      <c r="X53" s="29">
        <f t="shared" si="3"/>
        <v>0</v>
      </c>
      <c r="Y53" s="28">
        <v>2.4569755000000018</v>
      </c>
      <c r="Z53" s="129">
        <v>1.1664099999999995</v>
      </c>
      <c r="AA53" s="23">
        <v>1.1664099999999995</v>
      </c>
      <c r="AB53" s="29">
        <f t="shared" si="4"/>
        <v>0</v>
      </c>
      <c r="AC53" s="36">
        <v>50.2999105</v>
      </c>
      <c r="AD53" s="122">
        <v>46.70476375</v>
      </c>
      <c r="AE53" s="24">
        <v>46.70476375</v>
      </c>
      <c r="AF53" s="37">
        <f t="shared" si="5"/>
        <v>0</v>
      </c>
      <c r="AG53" s="28">
        <v>1.4859359999999997</v>
      </c>
      <c r="AH53" s="129">
        <v>1.1725129499999998</v>
      </c>
      <c r="AI53" s="23">
        <v>1.1725129499999998</v>
      </c>
      <c r="AJ53" s="29">
        <f t="shared" si="6"/>
        <v>0</v>
      </c>
      <c r="AK53" s="28">
        <v>0.23288399999999998</v>
      </c>
      <c r="AL53" s="129">
        <v>0.01164420000000001</v>
      </c>
      <c r="AM53" s="23">
        <v>0.01164420000000001</v>
      </c>
      <c r="AN53" s="88">
        <f t="shared" si="7"/>
        <v>0</v>
      </c>
      <c r="AO53" s="36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37">
        <v>0</v>
      </c>
      <c r="BB53" s="139">
        <v>0.05725065</v>
      </c>
      <c r="BC53" s="140">
        <v>0.0028625325000000024</v>
      </c>
      <c r="BD53" s="141">
        <v>0.0028625325000000024</v>
      </c>
      <c r="BE53" s="145">
        <f t="shared" si="8"/>
        <v>0</v>
      </c>
      <c r="BF53" s="139">
        <v>0.21765999999999988</v>
      </c>
      <c r="BG53" s="140">
        <v>0.21765999999999988</v>
      </c>
      <c r="BH53" s="141">
        <v>0.21765999999999988</v>
      </c>
      <c r="BI53" s="145">
        <f t="shared" si="9"/>
        <v>0</v>
      </c>
      <c r="BJ53" s="139">
        <v>0.7888214999999998</v>
      </c>
      <c r="BK53" s="140">
        <v>0.6505466249999998</v>
      </c>
      <c r="BL53" s="141">
        <v>0.6505466249999998</v>
      </c>
      <c r="BM53" s="145">
        <f t="shared" si="10"/>
        <v>0</v>
      </c>
      <c r="BN53" s="139">
        <v>0</v>
      </c>
      <c r="BO53" s="140">
        <v>0</v>
      </c>
      <c r="BP53" s="141">
        <v>0</v>
      </c>
      <c r="BQ53" s="145">
        <f t="shared" si="11"/>
        <v>0</v>
      </c>
      <c r="BR53" s="139">
        <v>0.10673850000000001</v>
      </c>
      <c r="BS53" s="140">
        <v>0.0053369250000000045</v>
      </c>
      <c r="BT53" s="141">
        <v>0.0053369250000000045</v>
      </c>
      <c r="BU53" s="145">
        <f t="shared" si="12"/>
        <v>0</v>
      </c>
      <c r="BV53" s="139">
        <v>0.25714275</v>
      </c>
      <c r="BW53" s="140">
        <v>0.18800531250000002</v>
      </c>
      <c r="BX53" s="141">
        <v>0.18800531250000002</v>
      </c>
      <c r="BY53" s="145">
        <f t="shared" si="13"/>
        <v>0</v>
      </c>
      <c r="BZ53" s="139">
        <v>0.135849</v>
      </c>
      <c r="CA53" s="140">
        <v>0.135849</v>
      </c>
      <c r="CB53" s="141">
        <v>0.135849</v>
      </c>
      <c r="CC53" s="145">
        <f t="shared" si="14"/>
        <v>0</v>
      </c>
      <c r="CE53" s="157"/>
      <c r="CF53" s="162">
        <f t="shared" si="15"/>
        <v>734.5390387499997</v>
      </c>
      <c r="CG53" s="156">
        <f t="shared" si="16"/>
        <v>734.5390387499997</v>
      </c>
      <c r="CH53" s="162">
        <f t="shared" si="17"/>
        <v>2.6023282957500022</v>
      </c>
      <c r="CI53" s="156">
        <f t="shared" si="18"/>
        <v>2.6023282957500022</v>
      </c>
      <c r="CJ53" s="162">
        <f t="shared" si="19"/>
        <v>1772.9431999999993</v>
      </c>
      <c r="CK53" s="156">
        <f t="shared" si="20"/>
        <v>1772.9431999999993</v>
      </c>
      <c r="CL53" s="162" t="s">
        <v>1186</v>
      </c>
      <c r="CM53" s="158" t="s">
        <v>1186</v>
      </c>
      <c r="CO53" s="157"/>
      <c r="CP53" s="162">
        <f t="shared" si="21"/>
        <v>581.8701404999997</v>
      </c>
      <c r="CQ53" s="156">
        <f t="shared" si="22"/>
        <v>581.8701404999997</v>
      </c>
      <c r="CR53" s="162">
        <f t="shared" si="23"/>
        <v>573.3943702500004</v>
      </c>
      <c r="CS53" s="156">
        <f t="shared" si="24"/>
        <v>573.3943702500004</v>
      </c>
      <c r="CT53" s="162">
        <f t="shared" si="25"/>
        <v>0.08587597500000008</v>
      </c>
      <c r="CU53" s="156">
        <f t="shared" si="26"/>
        <v>0.08587597500000008</v>
      </c>
      <c r="CV53" s="162">
        <f t="shared" si="27"/>
        <v>209.95379999999992</v>
      </c>
      <c r="CW53" s="156">
        <f t="shared" si="28"/>
        <v>209.95379999999992</v>
      </c>
      <c r="CX53" s="162">
        <f t="shared" si="29"/>
        <v>21.0171436875</v>
      </c>
      <c r="CY53" s="156">
        <f t="shared" si="30"/>
        <v>21.0171436875</v>
      </c>
      <c r="CZ53" s="162" t="s">
        <v>1186</v>
      </c>
      <c r="DA53" s="156" t="s">
        <v>1186</v>
      </c>
      <c r="DB53" s="162">
        <f t="shared" si="31"/>
        <v>10.669867844999997</v>
      </c>
      <c r="DC53" s="156">
        <f t="shared" si="32"/>
        <v>10.669867844999997</v>
      </c>
      <c r="DD53" s="162">
        <f t="shared" si="34"/>
        <v>0</v>
      </c>
      <c r="DE53" s="164">
        <f t="shared" si="34"/>
        <v>0</v>
      </c>
    </row>
    <row r="54" spans="1:109" ht="12.75">
      <c r="A54" s="56" t="s">
        <v>139</v>
      </c>
      <c r="B54" s="20" t="s">
        <v>140</v>
      </c>
      <c r="C54" s="20" t="s">
        <v>141</v>
      </c>
      <c r="D54" s="68" t="s">
        <v>554</v>
      </c>
      <c r="E54" s="68" t="s">
        <v>555</v>
      </c>
      <c r="F54" s="68" t="s">
        <v>556</v>
      </c>
      <c r="G54" s="68" t="s">
        <v>557</v>
      </c>
      <c r="H54" s="51" t="s">
        <v>205</v>
      </c>
      <c r="I54" s="44">
        <v>36.148472</v>
      </c>
      <c r="J54" s="125">
        <v>36.148472</v>
      </c>
      <c r="K54" s="22">
        <v>26.587178000000005</v>
      </c>
      <c r="L54" s="45">
        <f t="shared" si="0"/>
        <v>9.561293999999993</v>
      </c>
      <c r="M54" s="44">
        <v>169.070064</v>
      </c>
      <c r="N54" s="125">
        <v>169.070064</v>
      </c>
      <c r="O54" s="22">
        <v>124.981875</v>
      </c>
      <c r="P54" s="45">
        <f t="shared" si="1"/>
        <v>44.088189</v>
      </c>
      <c r="Q54" s="28">
        <v>4.874503679999999</v>
      </c>
      <c r="R54" s="129">
        <v>4.874503679999999</v>
      </c>
      <c r="S54" s="23">
        <v>1.58116908</v>
      </c>
      <c r="T54" s="29">
        <f t="shared" si="2"/>
        <v>3.2933345999999992</v>
      </c>
      <c r="U54" s="28">
        <v>0.503226</v>
      </c>
      <c r="V54" s="129">
        <v>0.503226</v>
      </c>
      <c r="W54" s="23">
        <v>0.02516130000000002</v>
      </c>
      <c r="X54" s="29">
        <f t="shared" si="3"/>
        <v>0.47806469999999995</v>
      </c>
      <c r="Y54" s="28">
        <v>3.0969041799999992</v>
      </c>
      <c r="Z54" s="129">
        <v>3.0969041799999992</v>
      </c>
      <c r="AA54" s="23">
        <v>0.70658068</v>
      </c>
      <c r="AB54" s="29">
        <f t="shared" si="4"/>
        <v>2.390323499999999</v>
      </c>
      <c r="AC54" s="36">
        <v>25.221382</v>
      </c>
      <c r="AD54" s="122">
        <v>25.221382</v>
      </c>
      <c r="AE54" s="24">
        <v>23.309123200000002</v>
      </c>
      <c r="AF54" s="37">
        <f t="shared" si="5"/>
        <v>1.9122587999999965</v>
      </c>
      <c r="AG54" s="28">
        <v>1.1198688</v>
      </c>
      <c r="AH54" s="129">
        <v>1.1198688</v>
      </c>
      <c r="AI54" s="23">
        <v>0.801159</v>
      </c>
      <c r="AJ54" s="29">
        <f t="shared" si="6"/>
        <v>0.31870980000000015</v>
      </c>
      <c r="AK54" s="28">
        <v>0.08946240000000001</v>
      </c>
      <c r="AL54" s="129">
        <v>0.08946240000000001</v>
      </c>
      <c r="AM54" s="23">
        <v>0.004473120000000004</v>
      </c>
      <c r="AN54" s="88">
        <f t="shared" si="7"/>
        <v>0.08498928</v>
      </c>
      <c r="AO54" s="36">
        <v>3.30304</v>
      </c>
      <c r="AP54" s="24">
        <v>9.152000000000001</v>
      </c>
      <c r="AQ54" s="24">
        <v>0.45344</v>
      </c>
      <c r="AR54" s="24">
        <v>1.7014399999999998</v>
      </c>
      <c r="AS54" s="24">
        <v>8.5696</v>
      </c>
      <c r="AT54" s="24">
        <v>1.46016</v>
      </c>
      <c r="AU54" s="24">
        <v>2.7039999999999997</v>
      </c>
      <c r="AV54" s="24">
        <v>19.843200000000003</v>
      </c>
      <c r="AW54" s="24">
        <v>644.8</v>
      </c>
      <c r="AX54" s="24">
        <v>1.47264</v>
      </c>
      <c r="AY54" s="24">
        <v>13.852800000000002</v>
      </c>
      <c r="AZ54" s="37">
        <v>1.16064</v>
      </c>
      <c r="BB54" s="139">
        <v>0.3187098</v>
      </c>
      <c r="BC54" s="140">
        <v>0.3187098</v>
      </c>
      <c r="BD54" s="141">
        <v>0.015935490000000014</v>
      </c>
      <c r="BE54" s="145">
        <f t="shared" si="8"/>
        <v>0.30277431</v>
      </c>
      <c r="BF54" s="139">
        <v>0.22546222000000002</v>
      </c>
      <c r="BG54" s="140">
        <v>0.22546222000000002</v>
      </c>
      <c r="BH54" s="141">
        <v>0.12453745000000002</v>
      </c>
      <c r="BI54" s="145">
        <f t="shared" si="9"/>
        <v>0.10092477</v>
      </c>
      <c r="BJ54" s="139">
        <v>0.19383815999999998</v>
      </c>
      <c r="BK54" s="140">
        <v>0.19383815999999998</v>
      </c>
      <c r="BL54" s="141">
        <v>0.05573058</v>
      </c>
      <c r="BM54" s="145">
        <f t="shared" si="10"/>
        <v>0.13810757999999998</v>
      </c>
      <c r="BN54" s="139">
        <v>0.083871</v>
      </c>
      <c r="BO54" s="140">
        <v>0.083871</v>
      </c>
      <c r="BP54" s="141">
        <v>0.004193550000000004</v>
      </c>
      <c r="BQ54" s="145">
        <f t="shared" si="11"/>
        <v>0.07967745</v>
      </c>
      <c r="BR54" s="139">
        <v>0.4137636</v>
      </c>
      <c r="BS54" s="140">
        <v>0.4137636</v>
      </c>
      <c r="BT54" s="141">
        <v>0.02068818000000002</v>
      </c>
      <c r="BU54" s="145">
        <f t="shared" si="12"/>
        <v>0.39307542</v>
      </c>
      <c r="BV54" s="139">
        <v>0.2180646</v>
      </c>
      <c r="BW54" s="140">
        <v>0.2180646</v>
      </c>
      <c r="BX54" s="141">
        <v>0.010903230000000009</v>
      </c>
      <c r="BY54" s="145">
        <f t="shared" si="13"/>
        <v>0.20716136999999998</v>
      </c>
      <c r="BZ54" s="139">
        <v>0</v>
      </c>
      <c r="CA54" s="140">
        <v>0</v>
      </c>
      <c r="CB54" s="141">
        <v>0</v>
      </c>
      <c r="CC54" s="145">
        <f t="shared" si="14"/>
        <v>0</v>
      </c>
      <c r="CE54" s="157"/>
      <c r="CF54" s="162">
        <f t="shared" si="15"/>
        <v>1242.9984383999997</v>
      </c>
      <c r="CG54" s="156">
        <f t="shared" si="16"/>
        <v>403.1981154</v>
      </c>
      <c r="CH54" s="162">
        <f t="shared" si="17"/>
        <v>289.73907918</v>
      </c>
      <c r="CI54" s="156">
        <f t="shared" si="18"/>
        <v>14.486953959000013</v>
      </c>
      <c r="CJ54" s="162">
        <f t="shared" si="19"/>
        <v>4707.294353599998</v>
      </c>
      <c r="CK54" s="156">
        <f t="shared" si="20"/>
        <v>1074.0026335999999</v>
      </c>
      <c r="CL54" s="162" t="s">
        <v>1186</v>
      </c>
      <c r="CM54" s="158" t="s">
        <v>1186</v>
      </c>
      <c r="CO54" s="157"/>
      <c r="CP54" s="162">
        <f t="shared" si="21"/>
        <v>984.6497433599999</v>
      </c>
      <c r="CQ54" s="156">
        <f t="shared" si="22"/>
        <v>319.39615416</v>
      </c>
      <c r="CR54" s="162">
        <f t="shared" si="23"/>
        <v>45748.27565999999</v>
      </c>
      <c r="CS54" s="156">
        <f t="shared" si="24"/>
        <v>2287.413783000002</v>
      </c>
      <c r="CT54" s="162">
        <f t="shared" si="25"/>
        <v>9.561294</v>
      </c>
      <c r="CU54" s="156">
        <f t="shared" si="26"/>
        <v>0.4780647000000004</v>
      </c>
      <c r="CV54" s="162">
        <f t="shared" si="27"/>
        <v>557.4427523999999</v>
      </c>
      <c r="CW54" s="156">
        <f t="shared" si="28"/>
        <v>127.18452239999999</v>
      </c>
      <c r="CX54" s="162">
        <f t="shared" si="29"/>
        <v>11.349621899999999</v>
      </c>
      <c r="CY54" s="156">
        <f t="shared" si="30"/>
        <v>10.489105440000001</v>
      </c>
      <c r="CZ54" s="162" t="s">
        <v>1186</v>
      </c>
      <c r="DA54" s="156" t="s">
        <v>1186</v>
      </c>
      <c r="DB54" s="162">
        <f t="shared" si="31"/>
        <v>10.19080608</v>
      </c>
      <c r="DC54" s="156">
        <f t="shared" si="32"/>
        <v>7.290546899999999</v>
      </c>
      <c r="DD54" s="162">
        <f t="shared" si="34"/>
        <v>5.86768</v>
      </c>
      <c r="DE54" s="164">
        <f t="shared" si="34"/>
        <v>5.86768</v>
      </c>
    </row>
    <row r="55" spans="1:109" ht="12.75">
      <c r="A55" s="56" t="s">
        <v>234</v>
      </c>
      <c r="B55" s="20" t="s">
        <v>235</v>
      </c>
      <c r="C55" s="20" t="s">
        <v>141</v>
      </c>
      <c r="D55" s="68" t="s">
        <v>934</v>
      </c>
      <c r="E55" s="68" t="s">
        <v>555</v>
      </c>
      <c r="F55" s="68" t="s">
        <v>935</v>
      </c>
      <c r="G55" s="68" t="s">
        <v>936</v>
      </c>
      <c r="H55" s="51" t="s">
        <v>205</v>
      </c>
      <c r="I55" s="44">
        <v>41.32030000000002</v>
      </c>
      <c r="J55" s="125">
        <v>41.32030000000002</v>
      </c>
      <c r="K55" s="22">
        <v>34.47175</v>
      </c>
      <c r="L55" s="45">
        <f t="shared" si="0"/>
        <v>6.848550000000017</v>
      </c>
      <c r="M55" s="44">
        <v>271.979908</v>
      </c>
      <c r="N55" s="125">
        <v>271.979908</v>
      </c>
      <c r="O55" s="22">
        <v>145.154908</v>
      </c>
      <c r="P55" s="45">
        <f t="shared" si="1"/>
        <v>126.82500000000002</v>
      </c>
      <c r="Q55" s="28">
        <v>3.337711045</v>
      </c>
      <c r="R55" s="129">
        <v>3.337711045</v>
      </c>
      <c r="S55" s="23">
        <v>1.900361045</v>
      </c>
      <c r="T55" s="29">
        <f t="shared" si="2"/>
        <v>1.43735</v>
      </c>
      <c r="U55" s="28">
        <v>0.1157</v>
      </c>
      <c r="V55" s="129">
        <v>0.1157</v>
      </c>
      <c r="W55" s="23">
        <v>0.005785000000000004</v>
      </c>
      <c r="X55" s="29">
        <f t="shared" si="3"/>
        <v>0.109915</v>
      </c>
      <c r="Y55" s="28">
        <v>1.9510242700000002</v>
      </c>
      <c r="Z55" s="129">
        <v>1.9510242700000002</v>
      </c>
      <c r="AA55" s="23">
        <v>0.7673242700000001</v>
      </c>
      <c r="AB55" s="29">
        <f t="shared" si="4"/>
        <v>1.1837</v>
      </c>
      <c r="AC55" s="36">
        <v>33.2905865</v>
      </c>
      <c r="AD55" s="122">
        <v>33.2905865</v>
      </c>
      <c r="AE55" s="24">
        <v>29.993136500000006</v>
      </c>
      <c r="AF55" s="37">
        <f t="shared" si="5"/>
        <v>3.2974499999999978</v>
      </c>
      <c r="AG55" s="28">
        <v>1.14452445</v>
      </c>
      <c r="AH55" s="129">
        <v>1.14452445</v>
      </c>
      <c r="AI55" s="23">
        <v>0.8570544499999999</v>
      </c>
      <c r="AJ55" s="29">
        <f t="shared" si="6"/>
        <v>0.2874700000000001</v>
      </c>
      <c r="AK55" s="28">
        <v>0.21359999999999998</v>
      </c>
      <c r="AL55" s="129">
        <v>0.21359999999999998</v>
      </c>
      <c r="AM55" s="23">
        <v>0.010680000000000009</v>
      </c>
      <c r="AN55" s="88">
        <f t="shared" si="7"/>
        <v>0.20292</v>
      </c>
      <c r="AO55" s="36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37">
        <v>0</v>
      </c>
      <c r="BB55" s="139">
        <v>0.05251</v>
      </c>
      <c r="BC55" s="140">
        <v>0.05251</v>
      </c>
      <c r="BD55" s="141">
        <v>0.0026255000000000024</v>
      </c>
      <c r="BE55" s="145">
        <f t="shared" si="8"/>
        <v>0.0498845</v>
      </c>
      <c r="BF55" s="139">
        <v>0.13823735499999998</v>
      </c>
      <c r="BG55" s="140">
        <v>0.13823735499999998</v>
      </c>
      <c r="BH55" s="141">
        <v>0.13823735499999998</v>
      </c>
      <c r="BI55" s="145">
        <f t="shared" si="9"/>
        <v>0</v>
      </c>
      <c r="BJ55" s="139">
        <v>0.6765207149999999</v>
      </c>
      <c r="BK55" s="140">
        <v>0.6765207149999999</v>
      </c>
      <c r="BL55" s="141">
        <v>0.549695715</v>
      </c>
      <c r="BM55" s="145">
        <f t="shared" si="10"/>
        <v>0.12682499999999985</v>
      </c>
      <c r="BN55" s="139">
        <v>0</v>
      </c>
      <c r="BO55" s="140">
        <v>0</v>
      </c>
      <c r="BP55" s="141">
        <v>0</v>
      </c>
      <c r="BQ55" s="145">
        <f t="shared" si="11"/>
        <v>0</v>
      </c>
      <c r="BR55" s="139">
        <v>0.0979</v>
      </c>
      <c r="BS55" s="140">
        <v>0.0979</v>
      </c>
      <c r="BT55" s="141">
        <v>0.0048950000000000035</v>
      </c>
      <c r="BU55" s="145">
        <f t="shared" si="12"/>
        <v>0.093005</v>
      </c>
      <c r="BV55" s="139">
        <v>0.23585</v>
      </c>
      <c r="BW55" s="140">
        <v>0.23585</v>
      </c>
      <c r="BX55" s="141">
        <v>0.1724375</v>
      </c>
      <c r="BY55" s="145">
        <f t="shared" si="13"/>
        <v>0.06341250000000001</v>
      </c>
      <c r="BZ55" s="139">
        <v>0.12460000000000002</v>
      </c>
      <c r="CA55" s="140">
        <v>0.12460000000000002</v>
      </c>
      <c r="CB55" s="141">
        <v>0.12460000000000002</v>
      </c>
      <c r="CC55" s="145">
        <f t="shared" si="14"/>
        <v>0</v>
      </c>
      <c r="CE55" s="157"/>
      <c r="CF55" s="162">
        <f t="shared" si="15"/>
        <v>851.116316475</v>
      </c>
      <c r="CG55" s="156">
        <f t="shared" si="16"/>
        <v>484.59206647499997</v>
      </c>
      <c r="CH55" s="162">
        <f t="shared" si="17"/>
        <v>47.736841000000005</v>
      </c>
      <c r="CI55" s="156">
        <f t="shared" si="18"/>
        <v>2.386842050000002</v>
      </c>
      <c r="CJ55" s="162">
        <f t="shared" si="19"/>
        <v>2965.5568904</v>
      </c>
      <c r="CK55" s="156">
        <f t="shared" si="20"/>
        <v>1166.3328904000002</v>
      </c>
      <c r="CL55" s="162" t="s">
        <v>1186</v>
      </c>
      <c r="CM55" s="158" t="s">
        <v>1186</v>
      </c>
      <c r="CO55" s="157"/>
      <c r="CP55" s="162">
        <f t="shared" si="21"/>
        <v>674.2176310899999</v>
      </c>
      <c r="CQ55" s="156">
        <f t="shared" si="22"/>
        <v>383.87293109</v>
      </c>
      <c r="CR55" s="162">
        <f t="shared" si="23"/>
        <v>10518.287</v>
      </c>
      <c r="CS55" s="156">
        <f t="shared" si="24"/>
        <v>525.9143500000004</v>
      </c>
      <c r="CT55" s="162">
        <f t="shared" si="25"/>
        <v>1.5753</v>
      </c>
      <c r="CU55" s="156">
        <f t="shared" si="26"/>
        <v>0.07876500000000007</v>
      </c>
      <c r="CV55" s="162">
        <f t="shared" si="27"/>
        <v>351.1843686</v>
      </c>
      <c r="CW55" s="156">
        <f t="shared" si="28"/>
        <v>138.11836860000003</v>
      </c>
      <c r="CX55" s="162">
        <f t="shared" si="29"/>
        <v>14.980763925000002</v>
      </c>
      <c r="CY55" s="156">
        <f t="shared" si="30"/>
        <v>13.496911425000002</v>
      </c>
      <c r="CZ55" s="162" t="s">
        <v>1186</v>
      </c>
      <c r="DA55" s="156" t="s">
        <v>1186</v>
      </c>
      <c r="DB55" s="162">
        <f t="shared" si="31"/>
        <v>10.415172495</v>
      </c>
      <c r="DC55" s="156">
        <f t="shared" si="32"/>
        <v>7.799195494999999</v>
      </c>
      <c r="DD55" s="162">
        <f t="shared" si="34"/>
        <v>0</v>
      </c>
      <c r="DE55" s="164">
        <f t="shared" si="34"/>
        <v>0</v>
      </c>
    </row>
    <row r="56" spans="1:109" ht="12.75">
      <c r="A56" s="56" t="s">
        <v>246</v>
      </c>
      <c r="B56" s="20" t="s">
        <v>247</v>
      </c>
      <c r="C56" s="20" t="s">
        <v>141</v>
      </c>
      <c r="D56" s="68" t="s">
        <v>950</v>
      </c>
      <c r="E56" s="68" t="s">
        <v>681</v>
      </c>
      <c r="F56" s="68" t="s">
        <v>951</v>
      </c>
      <c r="G56" s="68" t="s">
        <v>952</v>
      </c>
      <c r="H56" s="51" t="s">
        <v>205</v>
      </c>
      <c r="I56" s="44">
        <v>25.317000000000004</v>
      </c>
      <c r="J56" s="125">
        <v>25.317000000000004</v>
      </c>
      <c r="K56" s="22">
        <v>19.7188875</v>
      </c>
      <c r="L56" s="45">
        <f t="shared" si="0"/>
        <v>5.598112500000003</v>
      </c>
      <c r="M56" s="44">
        <v>152.9205</v>
      </c>
      <c r="N56" s="125">
        <v>152.9205</v>
      </c>
      <c r="O56" s="22">
        <v>49.25175</v>
      </c>
      <c r="P56" s="45">
        <f t="shared" si="1"/>
        <v>103.66875</v>
      </c>
      <c r="Q56" s="28">
        <v>2.5484325000000005</v>
      </c>
      <c r="R56" s="129">
        <v>2.5484325000000005</v>
      </c>
      <c r="S56" s="23">
        <v>1.37352</v>
      </c>
      <c r="T56" s="29">
        <f t="shared" si="2"/>
        <v>1.1749125000000005</v>
      </c>
      <c r="U56" s="28">
        <v>0.09457499999999999</v>
      </c>
      <c r="V56" s="129">
        <v>0.09457499999999999</v>
      </c>
      <c r="W56" s="23">
        <v>0.004728750000000004</v>
      </c>
      <c r="X56" s="29">
        <f t="shared" si="3"/>
        <v>0.08984624999999999</v>
      </c>
      <c r="Y56" s="28">
        <v>1.4317199999999999</v>
      </c>
      <c r="Z56" s="129">
        <v>1.4317199999999999</v>
      </c>
      <c r="AA56" s="23">
        <v>0.46414500000000003</v>
      </c>
      <c r="AB56" s="29">
        <f t="shared" si="4"/>
        <v>0.9675749999999999</v>
      </c>
      <c r="AC56" s="36">
        <v>19.009575</v>
      </c>
      <c r="AD56" s="122">
        <v>19.009575</v>
      </c>
      <c r="AE56" s="24">
        <v>16.314187500000003</v>
      </c>
      <c r="AF56" s="37">
        <f t="shared" si="5"/>
        <v>2.695387499999999</v>
      </c>
      <c r="AG56" s="28">
        <v>0.938475</v>
      </c>
      <c r="AH56" s="129">
        <v>0.938475</v>
      </c>
      <c r="AI56" s="23">
        <v>0.7034924999999999</v>
      </c>
      <c r="AJ56" s="29">
        <f t="shared" si="6"/>
        <v>0.2349825000000001</v>
      </c>
      <c r="AK56" s="28">
        <v>0.17459999999999998</v>
      </c>
      <c r="AL56" s="129">
        <v>0.17459999999999998</v>
      </c>
      <c r="AM56" s="23">
        <v>0.008730000000000007</v>
      </c>
      <c r="AN56" s="88">
        <f t="shared" si="7"/>
        <v>0.16586999999999996</v>
      </c>
      <c r="AO56" s="36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37">
        <v>0</v>
      </c>
      <c r="BB56" s="139">
        <v>0.0429225</v>
      </c>
      <c r="BC56" s="140">
        <v>0.0429225</v>
      </c>
      <c r="BD56" s="141">
        <v>0.002146125000000002</v>
      </c>
      <c r="BE56" s="145">
        <f t="shared" si="8"/>
        <v>0.040776375000000004</v>
      </c>
      <c r="BF56" s="139">
        <v>0.0632925</v>
      </c>
      <c r="BG56" s="140">
        <v>0.0632925</v>
      </c>
      <c r="BH56" s="141">
        <v>0.0632925</v>
      </c>
      <c r="BI56" s="145">
        <f t="shared" si="9"/>
        <v>0</v>
      </c>
      <c r="BJ56" s="139">
        <v>0.5536274999999999</v>
      </c>
      <c r="BK56" s="140">
        <v>0.5536274999999999</v>
      </c>
      <c r="BL56" s="141">
        <v>0.44995875</v>
      </c>
      <c r="BM56" s="145">
        <f t="shared" si="10"/>
        <v>0.10366874999999992</v>
      </c>
      <c r="BN56" s="139">
        <v>0</v>
      </c>
      <c r="BO56" s="140">
        <v>0</v>
      </c>
      <c r="BP56" s="141">
        <v>0</v>
      </c>
      <c r="BQ56" s="145">
        <f t="shared" si="11"/>
        <v>0</v>
      </c>
      <c r="BR56" s="139">
        <v>0.08002500000000001</v>
      </c>
      <c r="BS56" s="140">
        <v>0.08002500000000001</v>
      </c>
      <c r="BT56" s="141">
        <v>0.004001250000000003</v>
      </c>
      <c r="BU56" s="145">
        <f t="shared" si="12"/>
        <v>0.07602375000000001</v>
      </c>
      <c r="BV56" s="139">
        <v>0.1927875</v>
      </c>
      <c r="BW56" s="140">
        <v>0.1927875</v>
      </c>
      <c r="BX56" s="141">
        <v>0.140953125</v>
      </c>
      <c r="BY56" s="145">
        <f t="shared" si="13"/>
        <v>0.05183437499999999</v>
      </c>
      <c r="BZ56" s="139">
        <v>0.10185</v>
      </c>
      <c r="CA56" s="140">
        <v>0.10185</v>
      </c>
      <c r="CB56" s="141">
        <v>0.10185</v>
      </c>
      <c r="CC56" s="145">
        <f t="shared" si="14"/>
        <v>0</v>
      </c>
      <c r="CE56" s="157"/>
      <c r="CF56" s="162">
        <f t="shared" si="15"/>
        <v>649.8502875000001</v>
      </c>
      <c r="CG56" s="156">
        <f t="shared" si="16"/>
        <v>350.24760000000003</v>
      </c>
      <c r="CH56" s="162">
        <f t="shared" si="17"/>
        <v>39.02084475</v>
      </c>
      <c r="CI56" s="156">
        <f t="shared" si="18"/>
        <v>1.951042237500002</v>
      </c>
      <c r="CJ56" s="162">
        <f t="shared" si="19"/>
        <v>2176.2144</v>
      </c>
      <c r="CK56" s="156">
        <f t="shared" si="20"/>
        <v>705.5004</v>
      </c>
      <c r="CL56" s="162" t="s">
        <v>1186</v>
      </c>
      <c r="CM56" s="158" t="s">
        <v>1186</v>
      </c>
      <c r="CO56" s="157"/>
      <c r="CP56" s="162">
        <f t="shared" si="21"/>
        <v>514.7833650000001</v>
      </c>
      <c r="CQ56" s="156">
        <f t="shared" si="22"/>
        <v>277.45104000000003</v>
      </c>
      <c r="CR56" s="162">
        <f t="shared" si="23"/>
        <v>8597.81325</v>
      </c>
      <c r="CS56" s="156">
        <f t="shared" si="24"/>
        <v>429.89066250000036</v>
      </c>
      <c r="CT56" s="162">
        <f t="shared" si="25"/>
        <v>1.2876750000000001</v>
      </c>
      <c r="CU56" s="156">
        <f t="shared" si="26"/>
        <v>0.06438375000000007</v>
      </c>
      <c r="CV56" s="162">
        <f t="shared" si="27"/>
        <v>257.70959999999997</v>
      </c>
      <c r="CW56" s="156">
        <f t="shared" si="28"/>
        <v>83.54610000000001</v>
      </c>
      <c r="CX56" s="162">
        <f t="shared" si="29"/>
        <v>8.55430875</v>
      </c>
      <c r="CY56" s="156">
        <f t="shared" si="30"/>
        <v>7.341384375000001</v>
      </c>
      <c r="CZ56" s="162" t="s">
        <v>1186</v>
      </c>
      <c r="DA56" s="156" t="s">
        <v>1186</v>
      </c>
      <c r="DB56" s="162">
        <f t="shared" si="31"/>
        <v>8.540122499999999</v>
      </c>
      <c r="DC56" s="156">
        <f t="shared" si="32"/>
        <v>6.401781749999999</v>
      </c>
      <c r="DD56" s="162">
        <f t="shared" si="34"/>
        <v>0</v>
      </c>
      <c r="DE56" s="164">
        <f t="shared" si="34"/>
        <v>0</v>
      </c>
    </row>
    <row r="57" spans="1:109" ht="12.75">
      <c r="A57" s="56" t="s">
        <v>361</v>
      </c>
      <c r="B57" s="20" t="s">
        <v>116</v>
      </c>
      <c r="C57" s="20" t="s">
        <v>80</v>
      </c>
      <c r="D57" s="68" t="s">
        <v>719</v>
      </c>
      <c r="E57" s="68" t="s">
        <v>720</v>
      </c>
      <c r="F57" s="68" t="s">
        <v>721</v>
      </c>
      <c r="G57" s="68" t="s">
        <v>722</v>
      </c>
      <c r="H57" s="51" t="s">
        <v>205</v>
      </c>
      <c r="I57" s="44">
        <v>74.24536</v>
      </c>
      <c r="J57" s="125">
        <v>60.554416</v>
      </c>
      <c r="K57" s="22">
        <v>60.554416</v>
      </c>
      <c r="L57" s="45">
        <f t="shared" si="0"/>
        <v>0</v>
      </c>
      <c r="M57" s="44">
        <v>453.33107199999995</v>
      </c>
      <c r="N57" s="125">
        <v>199.79507199999998</v>
      </c>
      <c r="O57" s="22">
        <v>199.79507199999998</v>
      </c>
      <c r="P57" s="45">
        <f t="shared" si="1"/>
        <v>0</v>
      </c>
      <c r="Q57" s="28">
        <v>7.798578280000001</v>
      </c>
      <c r="R57" s="129">
        <v>4.925170280000001</v>
      </c>
      <c r="S57" s="23">
        <v>4.925170280000001</v>
      </c>
      <c r="T57" s="29">
        <f t="shared" si="2"/>
        <v>0</v>
      </c>
      <c r="U57" s="28">
        <v>0.231296</v>
      </c>
      <c r="V57" s="129">
        <v>0.011564800000000009</v>
      </c>
      <c r="W57" s="23">
        <v>0.011564800000000009</v>
      </c>
      <c r="X57" s="29">
        <f t="shared" si="3"/>
        <v>0</v>
      </c>
      <c r="Y57" s="28">
        <v>4.66398168</v>
      </c>
      <c r="Z57" s="129">
        <v>2.2976456799999996</v>
      </c>
      <c r="AA57" s="23">
        <v>2.2976456799999996</v>
      </c>
      <c r="AB57" s="29">
        <f t="shared" si="4"/>
        <v>0</v>
      </c>
      <c r="AC57" s="36">
        <v>55.38069200000001</v>
      </c>
      <c r="AD57" s="122">
        <v>48.78875600000001</v>
      </c>
      <c r="AE57" s="24">
        <v>48.78875600000001</v>
      </c>
      <c r="AF57" s="37">
        <f t="shared" si="5"/>
        <v>0</v>
      </c>
      <c r="AG57" s="28">
        <v>2.6674308</v>
      </c>
      <c r="AH57" s="129">
        <v>2.0927492</v>
      </c>
      <c r="AI57" s="23">
        <v>2.0927492</v>
      </c>
      <c r="AJ57" s="29">
        <f t="shared" si="6"/>
        <v>0</v>
      </c>
      <c r="AK57" s="28">
        <v>0.42700799999999994</v>
      </c>
      <c r="AL57" s="129">
        <v>0.02135040000000002</v>
      </c>
      <c r="AM57" s="23">
        <v>0.02135040000000002</v>
      </c>
      <c r="AN57" s="88">
        <f t="shared" si="7"/>
        <v>0</v>
      </c>
      <c r="AO57" s="36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37">
        <v>0</v>
      </c>
      <c r="BB57" s="139">
        <v>0.1049728</v>
      </c>
      <c r="BC57" s="140">
        <v>0.005248640000000006</v>
      </c>
      <c r="BD57" s="141">
        <v>0.005248640000000006</v>
      </c>
      <c r="BE57" s="145">
        <f t="shared" si="8"/>
        <v>0</v>
      </c>
      <c r="BF57" s="139">
        <v>0.46726332000000004</v>
      </c>
      <c r="BG57" s="140">
        <v>0.46726332000000004</v>
      </c>
      <c r="BH57" s="141">
        <v>0.46726332000000004</v>
      </c>
      <c r="BI57" s="145">
        <f t="shared" si="9"/>
        <v>0</v>
      </c>
      <c r="BJ57" s="139">
        <v>1.34808956</v>
      </c>
      <c r="BK57" s="140">
        <v>1.0945535600000003</v>
      </c>
      <c r="BL57" s="141">
        <v>1.0945535600000003</v>
      </c>
      <c r="BM57" s="145">
        <f t="shared" si="10"/>
        <v>0</v>
      </c>
      <c r="BN57" s="139">
        <v>0</v>
      </c>
      <c r="BO57" s="140">
        <v>0</v>
      </c>
      <c r="BP57" s="141">
        <v>0</v>
      </c>
      <c r="BQ57" s="145">
        <f t="shared" si="11"/>
        <v>0</v>
      </c>
      <c r="BR57" s="139">
        <v>0.19571200000000002</v>
      </c>
      <c r="BS57" s="140">
        <v>0.009785600000000009</v>
      </c>
      <c r="BT57" s="141">
        <v>0.009785600000000009</v>
      </c>
      <c r="BU57" s="145">
        <f t="shared" si="12"/>
        <v>0</v>
      </c>
      <c r="BV57" s="139">
        <v>0.471488</v>
      </c>
      <c r="BW57" s="140">
        <v>0.34472</v>
      </c>
      <c r="BX57" s="141">
        <v>0.34472</v>
      </c>
      <c r="BY57" s="145">
        <f t="shared" si="13"/>
        <v>0</v>
      </c>
      <c r="BZ57" s="139">
        <v>0.249088</v>
      </c>
      <c r="CA57" s="140">
        <v>0.249088</v>
      </c>
      <c r="CB57" s="141">
        <v>0.249088</v>
      </c>
      <c r="CC57" s="145">
        <f t="shared" si="14"/>
        <v>0</v>
      </c>
      <c r="CE57" s="157"/>
      <c r="CF57" s="162">
        <f t="shared" si="15"/>
        <v>1255.9184214000002</v>
      </c>
      <c r="CG57" s="156">
        <f t="shared" si="16"/>
        <v>1255.9184214000002</v>
      </c>
      <c r="CH57" s="162">
        <f t="shared" si="17"/>
        <v>4.771538624000005</v>
      </c>
      <c r="CI57" s="156">
        <f t="shared" si="18"/>
        <v>4.771538624000005</v>
      </c>
      <c r="CJ57" s="162">
        <f t="shared" si="19"/>
        <v>3492.4214335999995</v>
      </c>
      <c r="CK57" s="156">
        <f t="shared" si="20"/>
        <v>3492.4214335999995</v>
      </c>
      <c r="CL57" s="162" t="s">
        <v>1186</v>
      </c>
      <c r="CM57" s="158" t="s">
        <v>1186</v>
      </c>
      <c r="CO57" s="157"/>
      <c r="CP57" s="162">
        <f t="shared" si="21"/>
        <v>994.8843965600001</v>
      </c>
      <c r="CQ57" s="156">
        <f t="shared" si="22"/>
        <v>994.8843965600001</v>
      </c>
      <c r="CR57" s="162">
        <f t="shared" si="23"/>
        <v>1051.3559680000008</v>
      </c>
      <c r="CS57" s="156">
        <f t="shared" si="24"/>
        <v>1051.3559680000008</v>
      </c>
      <c r="CT57" s="162">
        <f t="shared" si="25"/>
        <v>0.1574592000000002</v>
      </c>
      <c r="CU57" s="156">
        <f t="shared" si="26"/>
        <v>0.1574592000000002</v>
      </c>
      <c r="CV57" s="162">
        <f t="shared" si="27"/>
        <v>413.57622239999995</v>
      </c>
      <c r="CW57" s="156">
        <f t="shared" si="28"/>
        <v>413.57622239999995</v>
      </c>
      <c r="CX57" s="162">
        <f t="shared" si="29"/>
        <v>21.954940200000003</v>
      </c>
      <c r="CY57" s="156">
        <f t="shared" si="30"/>
        <v>21.954940200000003</v>
      </c>
      <c r="CZ57" s="162" t="s">
        <v>1186</v>
      </c>
      <c r="DA57" s="156" t="s">
        <v>1186</v>
      </c>
      <c r="DB57" s="162">
        <f t="shared" si="31"/>
        <v>19.04401772</v>
      </c>
      <c r="DC57" s="156">
        <f t="shared" si="32"/>
        <v>19.04401772</v>
      </c>
      <c r="DD57" s="162">
        <f t="shared" si="34"/>
        <v>0</v>
      </c>
      <c r="DE57" s="164">
        <f t="shared" si="34"/>
        <v>0</v>
      </c>
    </row>
    <row r="58" spans="1:109" ht="12.75">
      <c r="A58" s="56" t="s">
        <v>359</v>
      </c>
      <c r="B58" s="20" t="s">
        <v>360</v>
      </c>
      <c r="C58" s="20" t="s">
        <v>80</v>
      </c>
      <c r="D58" s="68" t="s">
        <v>1108</v>
      </c>
      <c r="E58" s="68" t="s">
        <v>1109</v>
      </c>
      <c r="F58" s="68" t="s">
        <v>1110</v>
      </c>
      <c r="G58" s="68" t="s">
        <v>1111</v>
      </c>
      <c r="H58" s="51" t="s">
        <v>205</v>
      </c>
      <c r="I58" s="44">
        <v>62.00489400000001</v>
      </c>
      <c r="J58" s="125">
        <v>62.00489400000001</v>
      </c>
      <c r="K58" s="22">
        <v>50.1016524</v>
      </c>
      <c r="L58" s="45">
        <f t="shared" si="0"/>
        <v>11.903241600000008</v>
      </c>
      <c r="M58" s="44">
        <v>382.14344800000003</v>
      </c>
      <c r="N58" s="125">
        <v>382.14344800000003</v>
      </c>
      <c r="O58" s="22">
        <v>161.71304800000004</v>
      </c>
      <c r="P58" s="45">
        <f t="shared" si="1"/>
        <v>220.4304</v>
      </c>
      <c r="Q58" s="28">
        <v>5.709317619999998</v>
      </c>
      <c r="R58" s="129">
        <v>5.709317619999998</v>
      </c>
      <c r="S58" s="23">
        <v>3.2111064199999997</v>
      </c>
      <c r="T58" s="29">
        <f t="shared" si="2"/>
        <v>2.4982111999999987</v>
      </c>
      <c r="U58" s="28">
        <v>0.2010944</v>
      </c>
      <c r="V58" s="129">
        <v>0.2010944</v>
      </c>
      <c r="W58" s="23">
        <v>0.010054720000000007</v>
      </c>
      <c r="X58" s="29">
        <f t="shared" si="3"/>
        <v>0.19103968</v>
      </c>
      <c r="Y58" s="28">
        <v>3.20148122</v>
      </c>
      <c r="Z58" s="129">
        <v>3.20148122</v>
      </c>
      <c r="AA58" s="23">
        <v>1.14413082</v>
      </c>
      <c r="AB58" s="29">
        <f t="shared" si="4"/>
        <v>2.0573504</v>
      </c>
      <c r="AC58" s="36">
        <v>48.16712040000001</v>
      </c>
      <c r="AD58" s="122">
        <v>48.16712040000001</v>
      </c>
      <c r="AE58" s="24">
        <v>42.435930000000006</v>
      </c>
      <c r="AF58" s="37">
        <f t="shared" si="5"/>
        <v>5.731190400000003</v>
      </c>
      <c r="AG58" s="28">
        <v>2.0181989999999996</v>
      </c>
      <c r="AH58" s="129">
        <v>2.0181989999999996</v>
      </c>
      <c r="AI58" s="23">
        <v>1.5185567599999998</v>
      </c>
      <c r="AJ58" s="29">
        <f t="shared" si="6"/>
        <v>0.4996422399999998</v>
      </c>
      <c r="AK58" s="28">
        <v>0.3712511999999999</v>
      </c>
      <c r="AL58" s="129">
        <v>0.3712511999999999</v>
      </c>
      <c r="AM58" s="23">
        <v>0.018562560000000016</v>
      </c>
      <c r="AN58" s="88">
        <f t="shared" si="7"/>
        <v>0.3526886399999999</v>
      </c>
      <c r="AO58" s="36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37">
        <v>0</v>
      </c>
      <c r="BB58" s="139">
        <v>0.09126592</v>
      </c>
      <c r="BC58" s="140">
        <v>0.09126592</v>
      </c>
      <c r="BD58" s="141">
        <v>0.004563296000000005</v>
      </c>
      <c r="BE58" s="145">
        <f t="shared" si="8"/>
        <v>0.08670262399999999</v>
      </c>
      <c r="BF58" s="139">
        <v>0.17898308</v>
      </c>
      <c r="BG58" s="140">
        <v>0.17898308</v>
      </c>
      <c r="BH58" s="141">
        <v>0.17898308</v>
      </c>
      <c r="BI58" s="145">
        <f t="shared" si="9"/>
        <v>0</v>
      </c>
      <c r="BJ58" s="139">
        <v>1.1820647399999997</v>
      </c>
      <c r="BK58" s="140">
        <v>1.1820647399999997</v>
      </c>
      <c r="BL58" s="141">
        <v>0.9616343400000001</v>
      </c>
      <c r="BM58" s="145">
        <f t="shared" si="10"/>
        <v>0.22043039999999958</v>
      </c>
      <c r="BN58" s="139">
        <v>0</v>
      </c>
      <c r="BO58" s="140">
        <v>0</v>
      </c>
      <c r="BP58" s="141">
        <v>0</v>
      </c>
      <c r="BQ58" s="145">
        <f t="shared" si="11"/>
        <v>0</v>
      </c>
      <c r="BR58" s="139">
        <v>0.1701568</v>
      </c>
      <c r="BS58" s="140">
        <v>0.1701568</v>
      </c>
      <c r="BT58" s="141">
        <v>0.008507840000000006</v>
      </c>
      <c r="BU58" s="145">
        <f t="shared" si="12"/>
        <v>0.16164895999999998</v>
      </c>
      <c r="BV58" s="139">
        <v>0.40992319999999993</v>
      </c>
      <c r="BW58" s="140">
        <v>0.40992319999999993</v>
      </c>
      <c r="BX58" s="141">
        <v>0.299708</v>
      </c>
      <c r="BY58" s="145">
        <f t="shared" si="13"/>
        <v>0.11021519999999996</v>
      </c>
      <c r="BZ58" s="139">
        <v>0.2165632</v>
      </c>
      <c r="CA58" s="140">
        <v>0.2165632</v>
      </c>
      <c r="CB58" s="141">
        <v>0.2165632</v>
      </c>
      <c r="CC58" s="145">
        <f t="shared" si="14"/>
        <v>0</v>
      </c>
      <c r="CE58" s="157"/>
      <c r="CF58" s="162">
        <f t="shared" si="15"/>
        <v>1455.8759930999995</v>
      </c>
      <c r="CG58" s="156">
        <f t="shared" si="16"/>
        <v>818.8321371</v>
      </c>
      <c r="CH58" s="162">
        <f t="shared" si="17"/>
        <v>82.969847872</v>
      </c>
      <c r="CI58" s="156">
        <f t="shared" si="18"/>
        <v>4.148492393600004</v>
      </c>
      <c r="CJ58" s="162">
        <f t="shared" si="19"/>
        <v>4866.2514544</v>
      </c>
      <c r="CK58" s="156">
        <f t="shared" si="20"/>
        <v>1739.0788464</v>
      </c>
      <c r="CL58" s="162" t="s">
        <v>1186</v>
      </c>
      <c r="CM58" s="158" t="s">
        <v>1186</v>
      </c>
      <c r="CO58" s="157"/>
      <c r="CP58" s="162">
        <f t="shared" si="21"/>
        <v>1153.2821592399996</v>
      </c>
      <c r="CQ58" s="156">
        <f t="shared" si="22"/>
        <v>648.6434968399999</v>
      </c>
      <c r="CR58" s="162">
        <f t="shared" si="23"/>
        <v>18281.491904000002</v>
      </c>
      <c r="CS58" s="156">
        <f t="shared" si="24"/>
        <v>914.0745952000005</v>
      </c>
      <c r="CT58" s="162">
        <f t="shared" si="25"/>
        <v>2.7379776</v>
      </c>
      <c r="CU58" s="156">
        <f t="shared" si="26"/>
        <v>0.13689888000000014</v>
      </c>
      <c r="CV58" s="162">
        <f t="shared" si="27"/>
        <v>576.2666196</v>
      </c>
      <c r="CW58" s="156">
        <f t="shared" si="28"/>
        <v>205.9435476</v>
      </c>
      <c r="CX58" s="162">
        <f t="shared" si="29"/>
        <v>21.675204180000005</v>
      </c>
      <c r="CY58" s="156">
        <f t="shared" si="30"/>
        <v>19.096168500000005</v>
      </c>
      <c r="CZ58" s="162" t="s">
        <v>1186</v>
      </c>
      <c r="DA58" s="156" t="s">
        <v>1186</v>
      </c>
      <c r="DB58" s="162">
        <f t="shared" si="31"/>
        <v>18.365610899999997</v>
      </c>
      <c r="DC58" s="156">
        <f t="shared" si="32"/>
        <v>13.818866515999998</v>
      </c>
      <c r="DD58" s="162">
        <f t="shared" si="34"/>
        <v>0</v>
      </c>
      <c r="DE58" s="164">
        <f t="shared" si="34"/>
        <v>0</v>
      </c>
    </row>
    <row r="59" spans="1:109" ht="12.75">
      <c r="A59" s="56" t="s">
        <v>264</v>
      </c>
      <c r="B59" s="20" t="s">
        <v>265</v>
      </c>
      <c r="C59" s="20" t="s">
        <v>266</v>
      </c>
      <c r="D59" s="68" t="s">
        <v>969</v>
      </c>
      <c r="E59" s="68" t="s">
        <v>970</v>
      </c>
      <c r="F59" s="68" t="s">
        <v>971</v>
      </c>
      <c r="G59" s="68" t="s">
        <v>972</v>
      </c>
      <c r="H59" s="51" t="s">
        <v>205</v>
      </c>
      <c r="I59" s="44">
        <v>48.957116165</v>
      </c>
      <c r="J59" s="125">
        <v>42.212115215000004</v>
      </c>
      <c r="K59" s="22">
        <v>42.212115215000004</v>
      </c>
      <c r="L59" s="45">
        <f t="shared" si="0"/>
        <v>0</v>
      </c>
      <c r="M59" s="44">
        <v>309.19791069</v>
      </c>
      <c r="N59" s="125">
        <v>238.375400715</v>
      </c>
      <c r="O59" s="22">
        <v>238.375400715</v>
      </c>
      <c r="P59" s="45">
        <f t="shared" si="1"/>
        <v>0</v>
      </c>
      <c r="Q59" s="28">
        <v>4.031904250499999</v>
      </c>
      <c r="R59" s="129">
        <v>1.9409539559999998</v>
      </c>
      <c r="S59" s="23">
        <v>1.9409539559999998</v>
      </c>
      <c r="T59" s="29">
        <f t="shared" si="2"/>
        <v>0</v>
      </c>
      <c r="U59" s="28">
        <v>0.31950004499999995</v>
      </c>
      <c r="V59" s="129">
        <v>0.015975002250000012</v>
      </c>
      <c r="W59" s="23">
        <v>0.015975002250000012</v>
      </c>
      <c r="X59" s="29">
        <f t="shared" si="3"/>
        <v>0</v>
      </c>
      <c r="Y59" s="28">
        <v>3.1397274775</v>
      </c>
      <c r="Z59" s="129">
        <v>0.9813271735</v>
      </c>
      <c r="AA59" s="23">
        <v>0.9813271735</v>
      </c>
      <c r="AB59" s="29">
        <f t="shared" si="4"/>
        <v>0</v>
      </c>
      <c r="AC59" s="36">
        <v>39.790610245</v>
      </c>
      <c r="AD59" s="122">
        <v>38.576510074</v>
      </c>
      <c r="AE59" s="24">
        <v>38.576510074</v>
      </c>
      <c r="AF59" s="37">
        <f t="shared" si="5"/>
        <v>0</v>
      </c>
      <c r="AG59" s="28">
        <v>0.8452000799999999</v>
      </c>
      <c r="AH59" s="129">
        <v>0.6428500514999999</v>
      </c>
      <c r="AI59" s="23">
        <v>0.6428500514999999</v>
      </c>
      <c r="AJ59" s="29">
        <f t="shared" si="6"/>
        <v>0</v>
      </c>
      <c r="AK59" s="28">
        <v>0.056800008</v>
      </c>
      <c r="AL59" s="129">
        <v>0.0028400004000000024</v>
      </c>
      <c r="AM59" s="23">
        <v>0.0028400004000000024</v>
      </c>
      <c r="AN59" s="88">
        <f t="shared" si="7"/>
        <v>0</v>
      </c>
      <c r="AO59" s="36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37">
        <v>0</v>
      </c>
      <c r="BB59" s="139">
        <v>0.20235002849999997</v>
      </c>
      <c r="BC59" s="140">
        <v>0.01011750142500001</v>
      </c>
      <c r="BD59" s="141">
        <v>0.01011750142500001</v>
      </c>
      <c r="BE59" s="145">
        <f t="shared" si="8"/>
        <v>0</v>
      </c>
      <c r="BF59" s="139">
        <v>0.2755356595</v>
      </c>
      <c r="BG59" s="140">
        <v>0.211458150475</v>
      </c>
      <c r="BH59" s="141">
        <v>0.211458150475</v>
      </c>
      <c r="BI59" s="145">
        <f t="shared" si="9"/>
        <v>0</v>
      </c>
      <c r="BJ59" s="139">
        <v>0.15194001299999998</v>
      </c>
      <c r="BK59" s="140">
        <v>0.06425500065</v>
      </c>
      <c r="BL59" s="141">
        <v>0.06425500065</v>
      </c>
      <c r="BM59" s="145">
        <f t="shared" si="10"/>
        <v>0</v>
      </c>
      <c r="BN59" s="139">
        <v>0.053250007499999995</v>
      </c>
      <c r="BO59" s="140">
        <v>0.0026625003750000023</v>
      </c>
      <c r="BP59" s="141">
        <v>0.0026625003750000023</v>
      </c>
      <c r="BQ59" s="145">
        <f t="shared" si="11"/>
        <v>0</v>
      </c>
      <c r="BR59" s="139">
        <v>0.262700037</v>
      </c>
      <c r="BS59" s="140">
        <v>0.01313500185000001</v>
      </c>
      <c r="BT59" s="141">
        <v>0.01313500185000001</v>
      </c>
      <c r="BU59" s="145">
        <f t="shared" si="12"/>
        <v>0</v>
      </c>
      <c r="BV59" s="139">
        <v>0.1384500195</v>
      </c>
      <c r="BW59" s="140">
        <v>0.006922500975000006</v>
      </c>
      <c r="BX59" s="141">
        <v>0.006922500975000006</v>
      </c>
      <c r="BY59" s="145">
        <f t="shared" si="13"/>
        <v>0</v>
      </c>
      <c r="BZ59" s="139">
        <v>0</v>
      </c>
      <c r="CA59" s="140">
        <v>0</v>
      </c>
      <c r="CB59" s="141">
        <v>0</v>
      </c>
      <c r="CC59" s="145">
        <f t="shared" si="14"/>
        <v>0</v>
      </c>
      <c r="CE59" s="157"/>
      <c r="CF59" s="162">
        <f t="shared" si="15"/>
        <v>494.94325877999995</v>
      </c>
      <c r="CG59" s="156">
        <f t="shared" si="16"/>
        <v>494.94325877999995</v>
      </c>
      <c r="CH59" s="162">
        <f t="shared" si="17"/>
        <v>9.19782054546751</v>
      </c>
      <c r="CI59" s="156">
        <f t="shared" si="18"/>
        <v>9.19782054546751</v>
      </c>
      <c r="CJ59" s="162">
        <f t="shared" si="19"/>
        <v>1491.6173037199999</v>
      </c>
      <c r="CK59" s="156">
        <f t="shared" si="20"/>
        <v>1491.6173037199999</v>
      </c>
      <c r="CL59" s="162" t="s">
        <v>1186</v>
      </c>
      <c r="CM59" s="158" t="s">
        <v>1186</v>
      </c>
      <c r="CO59" s="157"/>
      <c r="CP59" s="162">
        <f t="shared" si="21"/>
        <v>392.07269911199995</v>
      </c>
      <c r="CQ59" s="156">
        <f t="shared" si="22"/>
        <v>392.07269911199995</v>
      </c>
      <c r="CR59" s="162">
        <f t="shared" si="23"/>
        <v>1452.287454547501</v>
      </c>
      <c r="CS59" s="156">
        <f t="shared" si="24"/>
        <v>1452.287454547501</v>
      </c>
      <c r="CT59" s="162">
        <f t="shared" si="25"/>
        <v>0.3035250427500003</v>
      </c>
      <c r="CU59" s="156">
        <f t="shared" si="26"/>
        <v>0.3035250427500003</v>
      </c>
      <c r="CV59" s="162">
        <f t="shared" si="27"/>
        <v>176.63889122999998</v>
      </c>
      <c r="CW59" s="156">
        <f t="shared" si="28"/>
        <v>176.63889122999998</v>
      </c>
      <c r="CX59" s="162">
        <f t="shared" si="29"/>
        <v>17.3594295333</v>
      </c>
      <c r="CY59" s="156">
        <f t="shared" si="30"/>
        <v>17.3594295333</v>
      </c>
      <c r="CZ59" s="162" t="s">
        <v>1186</v>
      </c>
      <c r="DA59" s="156" t="s">
        <v>1186</v>
      </c>
      <c r="DB59" s="162">
        <f t="shared" si="31"/>
        <v>5.849935468649998</v>
      </c>
      <c r="DC59" s="156">
        <f t="shared" si="32"/>
        <v>5.849935468649998</v>
      </c>
      <c r="DD59" s="162">
        <f t="shared" si="34"/>
        <v>0</v>
      </c>
      <c r="DE59" s="164">
        <f t="shared" si="34"/>
        <v>0</v>
      </c>
    </row>
    <row r="60" spans="1:109" ht="12.75">
      <c r="A60" s="56" t="s">
        <v>220</v>
      </c>
      <c r="B60" s="20" t="s">
        <v>221</v>
      </c>
      <c r="C60" s="20" t="s">
        <v>128</v>
      </c>
      <c r="D60" s="68" t="s">
        <v>911</v>
      </c>
      <c r="E60" s="68" t="s">
        <v>912</v>
      </c>
      <c r="F60" s="68" t="s">
        <v>913</v>
      </c>
      <c r="G60" s="68" t="s">
        <v>914</v>
      </c>
      <c r="H60" s="51" t="s">
        <v>205</v>
      </c>
      <c r="I60" s="44">
        <v>22.288766</v>
      </c>
      <c r="J60" s="125">
        <v>22.288766</v>
      </c>
      <c r="K60" s="22">
        <v>17.454035975000004</v>
      </c>
      <c r="L60" s="45">
        <f t="shared" si="0"/>
        <v>4.834730024999995</v>
      </c>
      <c r="M60" s="44">
        <v>133.238125</v>
      </c>
      <c r="N60" s="125">
        <v>133.238125</v>
      </c>
      <c r="O60" s="22">
        <v>43.70608750000001</v>
      </c>
      <c r="P60" s="45">
        <f t="shared" si="1"/>
        <v>89.53203749999999</v>
      </c>
      <c r="Q60" s="28">
        <v>2.2194293500000004</v>
      </c>
      <c r="R60" s="129">
        <v>2.2194293500000004</v>
      </c>
      <c r="S60" s="23">
        <v>1.2047329249999998</v>
      </c>
      <c r="T60" s="29">
        <f t="shared" si="2"/>
        <v>1.0146964250000006</v>
      </c>
      <c r="U60" s="28">
        <v>0.08167835</v>
      </c>
      <c r="V60" s="129">
        <v>0.08167835</v>
      </c>
      <c r="W60" s="23">
        <v>0.004083917500000003</v>
      </c>
      <c r="X60" s="29">
        <f t="shared" si="3"/>
        <v>0.07759443249999999</v>
      </c>
      <c r="Y60" s="28">
        <v>1.24577235</v>
      </c>
      <c r="Z60" s="129">
        <v>1.24577235</v>
      </c>
      <c r="AA60" s="23">
        <v>0.41013999999999995</v>
      </c>
      <c r="AB60" s="29">
        <f t="shared" si="4"/>
        <v>0.83563235</v>
      </c>
      <c r="AC60" s="36">
        <v>16.80115885</v>
      </c>
      <c r="AD60" s="122">
        <v>16.80115885</v>
      </c>
      <c r="AE60" s="24">
        <v>14.473325875000002</v>
      </c>
      <c r="AF60" s="37">
        <f t="shared" si="5"/>
        <v>2.327832974999998</v>
      </c>
      <c r="AG60" s="28">
        <v>0.8174981999999998</v>
      </c>
      <c r="AH60" s="129">
        <v>0.8174981999999998</v>
      </c>
      <c r="AI60" s="23">
        <v>0.6145589149999998</v>
      </c>
      <c r="AJ60" s="29">
        <f t="shared" si="6"/>
        <v>0.20293928500000002</v>
      </c>
      <c r="AK60" s="28">
        <v>0.1507908</v>
      </c>
      <c r="AL60" s="129">
        <v>0.1507908</v>
      </c>
      <c r="AM60" s="23">
        <v>0.007539540000000006</v>
      </c>
      <c r="AN60" s="88">
        <f t="shared" si="7"/>
        <v>0.14325126</v>
      </c>
      <c r="AO60" s="36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37">
        <v>0</v>
      </c>
      <c r="BB60" s="139">
        <v>0.037069405</v>
      </c>
      <c r="BC60" s="140">
        <v>0.037069405</v>
      </c>
      <c r="BD60" s="141">
        <v>0.0018534702500000017</v>
      </c>
      <c r="BE60" s="145">
        <f t="shared" si="8"/>
        <v>0.03521593475</v>
      </c>
      <c r="BF60" s="139">
        <v>0.056506499999999994</v>
      </c>
      <c r="BG60" s="140">
        <v>0.056506499999999994</v>
      </c>
      <c r="BH60" s="141">
        <v>0.056506499999999994</v>
      </c>
      <c r="BI60" s="145">
        <f t="shared" si="9"/>
        <v>0</v>
      </c>
      <c r="BJ60" s="139">
        <v>0.4796380499999999</v>
      </c>
      <c r="BK60" s="140">
        <v>0.4796380499999999</v>
      </c>
      <c r="BL60" s="141">
        <v>0.3901060125</v>
      </c>
      <c r="BM60" s="145">
        <f t="shared" si="10"/>
        <v>0.08953203749999994</v>
      </c>
      <c r="BN60" s="139">
        <v>0</v>
      </c>
      <c r="BO60" s="140">
        <v>0</v>
      </c>
      <c r="BP60" s="141">
        <v>0</v>
      </c>
      <c r="BQ60" s="145">
        <f t="shared" si="11"/>
        <v>0</v>
      </c>
      <c r="BR60" s="139">
        <v>0.06911245</v>
      </c>
      <c r="BS60" s="140">
        <v>0.06911245</v>
      </c>
      <c r="BT60" s="141">
        <v>0.003455622500000003</v>
      </c>
      <c r="BU60" s="145">
        <f t="shared" si="12"/>
        <v>0.0656568275</v>
      </c>
      <c r="BV60" s="139">
        <v>0.166498175</v>
      </c>
      <c r="BW60" s="140">
        <v>0.166498175</v>
      </c>
      <c r="BX60" s="141">
        <v>0.12173215625</v>
      </c>
      <c r="BY60" s="145">
        <f t="shared" si="13"/>
        <v>0.04476601875</v>
      </c>
      <c r="BZ60" s="139">
        <v>0.08796129999999999</v>
      </c>
      <c r="CA60" s="140">
        <v>0.08796129999999999</v>
      </c>
      <c r="CB60" s="141">
        <v>0.08796129999999999</v>
      </c>
      <c r="CC60" s="145">
        <f t="shared" si="14"/>
        <v>0</v>
      </c>
      <c r="CE60" s="157"/>
      <c r="CF60" s="162">
        <f t="shared" si="15"/>
        <v>565.9544842500001</v>
      </c>
      <c r="CG60" s="156">
        <f t="shared" si="16"/>
        <v>307.206895875</v>
      </c>
      <c r="CH60" s="162">
        <f t="shared" si="17"/>
        <v>33.6997960855</v>
      </c>
      <c r="CI60" s="156">
        <f t="shared" si="18"/>
        <v>1.6849898042750016</v>
      </c>
      <c r="CJ60" s="162">
        <f t="shared" si="19"/>
        <v>1893.573972</v>
      </c>
      <c r="CK60" s="156">
        <f t="shared" si="20"/>
        <v>623.4128</v>
      </c>
      <c r="CL60" s="162" t="s">
        <v>1186</v>
      </c>
      <c r="CM60" s="158" t="s">
        <v>1186</v>
      </c>
      <c r="CO60" s="157"/>
      <c r="CP60" s="162">
        <f t="shared" si="21"/>
        <v>448.3247287000001</v>
      </c>
      <c r="CQ60" s="156">
        <f t="shared" si="22"/>
        <v>243.35605084999997</v>
      </c>
      <c r="CR60" s="162">
        <f t="shared" si="23"/>
        <v>7425.3787985</v>
      </c>
      <c r="CS60" s="156">
        <f t="shared" si="24"/>
        <v>371.2689399250002</v>
      </c>
      <c r="CT60" s="162">
        <f t="shared" si="25"/>
        <v>1.11208215</v>
      </c>
      <c r="CU60" s="156">
        <f t="shared" si="26"/>
        <v>0.05560410750000005</v>
      </c>
      <c r="CV60" s="162">
        <f t="shared" si="27"/>
        <v>224.239023</v>
      </c>
      <c r="CW60" s="156">
        <f t="shared" si="28"/>
        <v>73.8252</v>
      </c>
      <c r="CX60" s="162">
        <f t="shared" si="29"/>
        <v>7.5605214825000004</v>
      </c>
      <c r="CY60" s="156">
        <f t="shared" si="30"/>
        <v>6.512996643750001</v>
      </c>
      <c r="CZ60" s="162" t="s">
        <v>1186</v>
      </c>
      <c r="DA60" s="156" t="s">
        <v>1186</v>
      </c>
      <c r="DB60" s="162">
        <f t="shared" si="31"/>
        <v>7.439233619999999</v>
      </c>
      <c r="DC60" s="156">
        <f t="shared" si="32"/>
        <v>5.592486126499998</v>
      </c>
      <c r="DD60" s="162">
        <f t="shared" si="34"/>
        <v>0</v>
      </c>
      <c r="DE60" s="164">
        <f t="shared" si="34"/>
        <v>0</v>
      </c>
    </row>
    <row r="61" spans="1:109" ht="12.75">
      <c r="A61" s="56" t="s">
        <v>248</v>
      </c>
      <c r="B61" s="20" t="s">
        <v>249</v>
      </c>
      <c r="C61" s="20" t="s">
        <v>128</v>
      </c>
      <c r="D61" s="68" t="s">
        <v>953</v>
      </c>
      <c r="E61" s="68" t="s">
        <v>954</v>
      </c>
      <c r="F61" s="68" t="s">
        <v>955</v>
      </c>
      <c r="G61" s="68" t="s">
        <v>956</v>
      </c>
      <c r="H61" s="51" t="s">
        <v>205</v>
      </c>
      <c r="I61" s="44">
        <v>52.9700037</v>
      </c>
      <c r="J61" s="125">
        <v>52.9700037</v>
      </c>
      <c r="K61" s="22">
        <v>39.31137677625</v>
      </c>
      <c r="L61" s="45">
        <f t="shared" si="0"/>
        <v>13.658626923749999</v>
      </c>
      <c r="M61" s="44">
        <v>348.81703874999994</v>
      </c>
      <c r="N61" s="125">
        <v>348.81703874999994</v>
      </c>
      <c r="O61" s="22">
        <v>95.87950312500001</v>
      </c>
      <c r="P61" s="45">
        <f t="shared" si="1"/>
        <v>252.93753562499992</v>
      </c>
      <c r="Q61" s="28">
        <v>5.8337056574999995</v>
      </c>
      <c r="R61" s="129">
        <v>5.8337056574999995</v>
      </c>
      <c r="S61" s="23">
        <v>2.9670802537500003</v>
      </c>
      <c r="T61" s="29">
        <f t="shared" si="2"/>
        <v>2.866625403749999</v>
      </c>
      <c r="U61" s="28">
        <v>0.23075003249999998</v>
      </c>
      <c r="V61" s="129">
        <v>0.23075003249999998</v>
      </c>
      <c r="W61" s="23">
        <v>0.011537501625000009</v>
      </c>
      <c r="X61" s="29">
        <f t="shared" si="3"/>
        <v>0.21921253087499998</v>
      </c>
      <c r="Y61" s="28">
        <v>3.300480382499999</v>
      </c>
      <c r="Z61" s="129">
        <v>3.300480382499999</v>
      </c>
      <c r="AA61" s="23">
        <v>0.93973005</v>
      </c>
      <c r="AB61" s="29">
        <f t="shared" si="4"/>
        <v>2.360750332499999</v>
      </c>
      <c r="AC61" s="36">
        <v>38.41675200750001</v>
      </c>
      <c r="AD61" s="122">
        <v>38.41675200750001</v>
      </c>
      <c r="AE61" s="24">
        <v>31.840376081250007</v>
      </c>
      <c r="AF61" s="37">
        <f t="shared" si="5"/>
        <v>6.576375926250002</v>
      </c>
      <c r="AG61" s="28">
        <v>2.14455024</v>
      </c>
      <c r="AH61" s="129">
        <v>2.14455024</v>
      </c>
      <c r="AI61" s="23">
        <v>1.5712251592499997</v>
      </c>
      <c r="AJ61" s="29">
        <f t="shared" si="6"/>
        <v>0.5733250807500003</v>
      </c>
      <c r="AK61" s="28">
        <v>0.42600005999999996</v>
      </c>
      <c r="AL61" s="129">
        <v>0.42600005999999996</v>
      </c>
      <c r="AM61" s="23">
        <v>0.02130000300000002</v>
      </c>
      <c r="AN61" s="88">
        <f t="shared" si="7"/>
        <v>0.40470005699999995</v>
      </c>
      <c r="AO61" s="36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37">
        <v>0</v>
      </c>
      <c r="BB61" s="139">
        <v>0.10472501475</v>
      </c>
      <c r="BC61" s="140">
        <v>0.10472501475</v>
      </c>
      <c r="BD61" s="141">
        <v>0.005236250737500005</v>
      </c>
      <c r="BE61" s="145">
        <f t="shared" si="8"/>
        <v>0.0994887640125</v>
      </c>
      <c r="BF61" s="139">
        <v>0.116145</v>
      </c>
      <c r="BG61" s="140">
        <v>0.116145</v>
      </c>
      <c r="BH61" s="141">
        <v>0.116145</v>
      </c>
      <c r="BI61" s="145">
        <f t="shared" si="9"/>
        <v>0</v>
      </c>
      <c r="BJ61" s="139">
        <v>1.3195351725000002</v>
      </c>
      <c r="BK61" s="140">
        <v>1.3195351725000002</v>
      </c>
      <c r="BL61" s="141">
        <v>1.066597636875</v>
      </c>
      <c r="BM61" s="145">
        <f t="shared" si="10"/>
        <v>0.2529375356250001</v>
      </c>
      <c r="BN61" s="139">
        <v>0</v>
      </c>
      <c r="BO61" s="140">
        <v>0</v>
      </c>
      <c r="BP61" s="141">
        <v>0</v>
      </c>
      <c r="BQ61" s="145">
        <f t="shared" si="11"/>
        <v>0</v>
      </c>
      <c r="BR61" s="139">
        <v>0.19525002749999998</v>
      </c>
      <c r="BS61" s="140">
        <v>0.19525002749999998</v>
      </c>
      <c r="BT61" s="141">
        <v>0.009762501375000008</v>
      </c>
      <c r="BU61" s="145">
        <f t="shared" si="12"/>
        <v>0.18548752612499997</v>
      </c>
      <c r="BV61" s="139">
        <v>0.47037506625</v>
      </c>
      <c r="BW61" s="140">
        <v>0.47037506625</v>
      </c>
      <c r="BX61" s="141">
        <v>0.3439062984375</v>
      </c>
      <c r="BY61" s="145">
        <f t="shared" si="13"/>
        <v>0.1264687678125</v>
      </c>
      <c r="BZ61" s="139">
        <v>0.24850003499999998</v>
      </c>
      <c r="CA61" s="140">
        <v>0.24850003499999998</v>
      </c>
      <c r="CB61" s="141">
        <v>0.24850003499999998</v>
      </c>
      <c r="CC61" s="145">
        <f t="shared" si="14"/>
        <v>0</v>
      </c>
      <c r="CE61" s="157"/>
      <c r="CF61" s="162">
        <f t="shared" si="15"/>
        <v>1487.5949426624998</v>
      </c>
      <c r="CG61" s="156">
        <f t="shared" si="16"/>
        <v>756.60546470625</v>
      </c>
      <c r="CH61" s="162">
        <f t="shared" si="17"/>
        <v>95.205510909225</v>
      </c>
      <c r="CI61" s="156">
        <f t="shared" si="18"/>
        <v>4.760275545461255</v>
      </c>
      <c r="CJ61" s="162">
        <f t="shared" si="19"/>
        <v>5016.730181399998</v>
      </c>
      <c r="CK61" s="156">
        <f t="shared" si="20"/>
        <v>1428.389676</v>
      </c>
      <c r="CL61" s="162" t="s">
        <v>1186</v>
      </c>
      <c r="CM61" s="158" t="s">
        <v>1186</v>
      </c>
      <c r="CO61" s="157"/>
      <c r="CP61" s="162">
        <f t="shared" si="21"/>
        <v>1178.408542815</v>
      </c>
      <c r="CQ61" s="156">
        <f t="shared" si="22"/>
        <v>599.3502112575001</v>
      </c>
      <c r="CR61" s="162">
        <f t="shared" si="23"/>
        <v>20977.485454575</v>
      </c>
      <c r="CS61" s="156">
        <f t="shared" si="24"/>
        <v>1048.8742727287508</v>
      </c>
      <c r="CT61" s="162">
        <f t="shared" si="25"/>
        <v>3.1417504425</v>
      </c>
      <c r="CU61" s="156">
        <f t="shared" si="26"/>
        <v>0.15708752212500016</v>
      </c>
      <c r="CV61" s="162">
        <f t="shared" si="27"/>
        <v>594.0864688499998</v>
      </c>
      <c r="CW61" s="156">
        <f t="shared" si="28"/>
        <v>169.151409</v>
      </c>
      <c r="CX61" s="162">
        <f t="shared" si="29"/>
        <v>17.287538403375006</v>
      </c>
      <c r="CY61" s="156">
        <f t="shared" si="30"/>
        <v>14.328169236562504</v>
      </c>
      <c r="CZ61" s="162" t="s">
        <v>1186</v>
      </c>
      <c r="DA61" s="156" t="s">
        <v>1186</v>
      </c>
      <c r="DB61" s="162">
        <f t="shared" si="31"/>
        <v>19.515407184</v>
      </c>
      <c r="DC61" s="156">
        <f t="shared" si="32"/>
        <v>14.298148949174998</v>
      </c>
      <c r="DD61" s="162">
        <f t="shared" si="34"/>
        <v>0</v>
      </c>
      <c r="DE61" s="164">
        <f t="shared" si="34"/>
        <v>0</v>
      </c>
    </row>
    <row r="62" spans="1:109" ht="12.75">
      <c r="A62" s="56" t="s">
        <v>276</v>
      </c>
      <c r="B62" s="20" t="s">
        <v>277</v>
      </c>
      <c r="C62" s="20" t="s">
        <v>128</v>
      </c>
      <c r="D62" s="68" t="s">
        <v>989</v>
      </c>
      <c r="E62" s="68" t="s">
        <v>990</v>
      </c>
      <c r="F62" s="68" t="s">
        <v>991</v>
      </c>
      <c r="G62" s="68" t="s">
        <v>992</v>
      </c>
      <c r="H62" s="51" t="s">
        <v>205</v>
      </c>
      <c r="I62" s="44">
        <v>16.8360951</v>
      </c>
      <c r="J62" s="125">
        <v>16.8360951</v>
      </c>
      <c r="K62" s="22">
        <v>13.20551715</v>
      </c>
      <c r="L62" s="45">
        <f t="shared" si="0"/>
        <v>3.630577950000001</v>
      </c>
      <c r="M62" s="44">
        <v>100.344909</v>
      </c>
      <c r="N62" s="125">
        <v>100.344909</v>
      </c>
      <c r="O62" s="22">
        <v>33.111984</v>
      </c>
      <c r="P62" s="45">
        <f t="shared" si="1"/>
        <v>67.232925</v>
      </c>
      <c r="Q62" s="28">
        <v>1.671072135</v>
      </c>
      <c r="R62" s="129">
        <v>1.671072135</v>
      </c>
      <c r="S62" s="23">
        <v>0.9090989850000002</v>
      </c>
      <c r="T62" s="29">
        <f t="shared" si="2"/>
        <v>0.7619731499999998</v>
      </c>
      <c r="U62" s="28">
        <v>0.0613353</v>
      </c>
      <c r="V62" s="129">
        <v>0.0613353</v>
      </c>
      <c r="W62" s="23">
        <v>0.0030667650000000025</v>
      </c>
      <c r="X62" s="29">
        <f t="shared" si="3"/>
        <v>0.058268534999999996</v>
      </c>
      <c r="Y62" s="28">
        <v>0.937678785</v>
      </c>
      <c r="Z62" s="129">
        <v>0.937678785</v>
      </c>
      <c r="AA62" s="23">
        <v>0.310171485</v>
      </c>
      <c r="AB62" s="29">
        <f t="shared" si="4"/>
        <v>0.6275073</v>
      </c>
      <c r="AC62" s="36">
        <v>12.705747749999997</v>
      </c>
      <c r="AD62" s="122">
        <v>12.705747749999997</v>
      </c>
      <c r="AE62" s="24">
        <v>10.957691700000002</v>
      </c>
      <c r="AF62" s="37">
        <f t="shared" si="5"/>
        <v>1.7480560499999953</v>
      </c>
      <c r="AG62" s="28">
        <v>0.6155104499999999</v>
      </c>
      <c r="AH62" s="129">
        <v>0.6155104499999999</v>
      </c>
      <c r="AI62" s="23">
        <v>0.46311582</v>
      </c>
      <c r="AJ62" s="29">
        <f t="shared" si="6"/>
        <v>0.15239462999999992</v>
      </c>
      <c r="AK62" s="28">
        <v>0.11323439999999999</v>
      </c>
      <c r="AL62" s="129">
        <v>0.11323439999999999</v>
      </c>
      <c r="AM62" s="23">
        <v>0.005661720000000005</v>
      </c>
      <c r="AN62" s="88">
        <f t="shared" si="7"/>
        <v>0.10757267999999998</v>
      </c>
      <c r="AO62" s="36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37">
        <v>0</v>
      </c>
      <c r="BB62" s="139">
        <v>0.027836790000000004</v>
      </c>
      <c r="BC62" s="140">
        <v>0.027836790000000004</v>
      </c>
      <c r="BD62" s="141">
        <v>0.0013918395000000014</v>
      </c>
      <c r="BE62" s="145">
        <f t="shared" si="8"/>
        <v>0.0264449505</v>
      </c>
      <c r="BF62" s="139">
        <v>0.042860115000000004</v>
      </c>
      <c r="BG62" s="140">
        <v>0.042860115000000004</v>
      </c>
      <c r="BH62" s="141">
        <v>0.042860115000000004</v>
      </c>
      <c r="BI62" s="145">
        <f t="shared" si="9"/>
        <v>0</v>
      </c>
      <c r="BJ62" s="139">
        <v>0.3605266949999999</v>
      </c>
      <c r="BK62" s="140">
        <v>0.3605266949999999</v>
      </c>
      <c r="BL62" s="141">
        <v>0.29329376999999995</v>
      </c>
      <c r="BM62" s="145">
        <f t="shared" si="10"/>
        <v>0.06723292499999994</v>
      </c>
      <c r="BN62" s="139">
        <v>0</v>
      </c>
      <c r="BO62" s="140">
        <v>0</v>
      </c>
      <c r="BP62" s="141">
        <v>0</v>
      </c>
      <c r="BQ62" s="145">
        <f t="shared" si="11"/>
        <v>0</v>
      </c>
      <c r="BR62" s="139">
        <v>0.051899100000000004</v>
      </c>
      <c r="BS62" s="140">
        <v>0.051899100000000004</v>
      </c>
      <c r="BT62" s="141">
        <v>0.002594955000000002</v>
      </c>
      <c r="BU62" s="145">
        <f t="shared" si="12"/>
        <v>0.049304145</v>
      </c>
      <c r="BV62" s="139">
        <v>0.12502965</v>
      </c>
      <c r="BW62" s="140">
        <v>0.12502965</v>
      </c>
      <c r="BX62" s="141">
        <v>0.09141318749999999</v>
      </c>
      <c r="BY62" s="145">
        <f t="shared" si="13"/>
        <v>0.0336164625</v>
      </c>
      <c r="BZ62" s="139">
        <v>0.0660534</v>
      </c>
      <c r="CA62" s="140">
        <v>0.0660534</v>
      </c>
      <c r="CB62" s="141">
        <v>0.0660534</v>
      </c>
      <c r="CC62" s="145">
        <f t="shared" si="14"/>
        <v>0</v>
      </c>
      <c r="CE62" s="157"/>
      <c r="CF62" s="162">
        <f t="shared" si="15"/>
        <v>426.123394425</v>
      </c>
      <c r="CG62" s="156">
        <f t="shared" si="16"/>
        <v>231.82024117500004</v>
      </c>
      <c r="CH62" s="162">
        <f t="shared" si="17"/>
        <v>25.306425789000002</v>
      </c>
      <c r="CI62" s="156">
        <f t="shared" si="18"/>
        <v>1.2653212894500014</v>
      </c>
      <c r="CJ62" s="162">
        <f t="shared" si="19"/>
        <v>1425.2717532</v>
      </c>
      <c r="CK62" s="156">
        <f t="shared" si="20"/>
        <v>471.4606572</v>
      </c>
      <c r="CL62" s="162" t="s">
        <v>1186</v>
      </c>
      <c r="CM62" s="158" t="s">
        <v>1186</v>
      </c>
      <c r="CO62" s="157"/>
      <c r="CP62" s="162">
        <f t="shared" si="21"/>
        <v>337.55657127</v>
      </c>
      <c r="CQ62" s="156">
        <f t="shared" si="22"/>
        <v>183.63799497000005</v>
      </c>
      <c r="CR62" s="162">
        <f t="shared" si="23"/>
        <v>5575.992123</v>
      </c>
      <c r="CS62" s="156">
        <f t="shared" si="24"/>
        <v>278.7996061500002</v>
      </c>
      <c r="CT62" s="162">
        <f t="shared" si="25"/>
        <v>0.8351037000000001</v>
      </c>
      <c r="CU62" s="156">
        <f t="shared" si="26"/>
        <v>0.04175518500000004</v>
      </c>
      <c r="CV62" s="162">
        <f t="shared" si="27"/>
        <v>168.7821813</v>
      </c>
      <c r="CW62" s="156">
        <f t="shared" si="28"/>
        <v>55.8308673</v>
      </c>
      <c r="CX62" s="162">
        <f t="shared" si="29"/>
        <v>5.717586487499998</v>
      </c>
      <c r="CY62" s="156">
        <f t="shared" si="30"/>
        <v>4.9309612650000005</v>
      </c>
      <c r="CZ62" s="162" t="s">
        <v>1186</v>
      </c>
      <c r="DA62" s="156" t="s">
        <v>1186</v>
      </c>
      <c r="DB62" s="162">
        <f t="shared" si="31"/>
        <v>5.601145094999999</v>
      </c>
      <c r="DC62" s="156">
        <f t="shared" si="32"/>
        <v>4.214353962</v>
      </c>
      <c r="DD62" s="162">
        <f t="shared" si="34"/>
        <v>0</v>
      </c>
      <c r="DE62" s="164">
        <f t="shared" si="34"/>
        <v>0</v>
      </c>
    </row>
    <row r="63" spans="1:109" ht="12.75">
      <c r="A63" s="56" t="s">
        <v>323</v>
      </c>
      <c r="B63" s="20" t="s">
        <v>324</v>
      </c>
      <c r="C63" s="20" t="s">
        <v>128</v>
      </c>
      <c r="D63" s="68" t="s">
        <v>1058</v>
      </c>
      <c r="E63" s="68" t="s">
        <v>583</v>
      </c>
      <c r="F63" s="68" t="s">
        <v>1059</v>
      </c>
      <c r="G63" s="68" t="s">
        <v>1060</v>
      </c>
      <c r="H63" s="51" t="s">
        <v>205</v>
      </c>
      <c r="I63" s="44">
        <v>55.572894000000005</v>
      </c>
      <c r="J63" s="125">
        <v>55.572894000000005</v>
      </c>
      <c r="K63" s="22">
        <v>41.30251650000001</v>
      </c>
      <c r="L63" s="45">
        <f t="shared" si="0"/>
        <v>14.270377499999995</v>
      </c>
      <c r="M63" s="44">
        <v>409.5154799999999</v>
      </c>
      <c r="N63" s="125">
        <v>409.5154799999999</v>
      </c>
      <c r="O63" s="22">
        <v>145.24923</v>
      </c>
      <c r="P63" s="45">
        <f t="shared" si="1"/>
        <v>264.2662499999999</v>
      </c>
      <c r="Q63" s="28">
        <v>6.025627600000001</v>
      </c>
      <c r="R63" s="129">
        <v>6.025627600000001</v>
      </c>
      <c r="S63" s="23">
        <v>3.0306101000000014</v>
      </c>
      <c r="T63" s="29">
        <f t="shared" si="2"/>
        <v>2.9950174999999994</v>
      </c>
      <c r="U63" s="28">
        <v>0.24108499999999997</v>
      </c>
      <c r="V63" s="129">
        <v>0.24108499999999997</v>
      </c>
      <c r="W63" s="23">
        <v>0.01205425000000001</v>
      </c>
      <c r="X63" s="29">
        <f t="shared" si="3"/>
        <v>0.22903074999999995</v>
      </c>
      <c r="Y63" s="28">
        <v>3.4265921</v>
      </c>
      <c r="Z63" s="129">
        <v>3.4265921</v>
      </c>
      <c r="AA63" s="23">
        <v>0.9601071</v>
      </c>
      <c r="AB63" s="29">
        <f t="shared" si="4"/>
        <v>2.466485</v>
      </c>
      <c r="AC63" s="36">
        <v>40.78505800000002</v>
      </c>
      <c r="AD63" s="122">
        <v>40.78505800000002</v>
      </c>
      <c r="AE63" s="24">
        <v>33.9141355</v>
      </c>
      <c r="AF63" s="37">
        <f t="shared" si="5"/>
        <v>6.87092250000002</v>
      </c>
      <c r="AG63" s="28">
        <v>2.101872</v>
      </c>
      <c r="AH63" s="129">
        <v>2.101872</v>
      </c>
      <c r="AI63" s="23">
        <v>1.5028684999999997</v>
      </c>
      <c r="AJ63" s="29">
        <f t="shared" si="6"/>
        <v>0.5990035000000005</v>
      </c>
      <c r="AK63" s="28">
        <v>0.44508</v>
      </c>
      <c r="AL63" s="129">
        <v>0.44508</v>
      </c>
      <c r="AM63" s="23">
        <v>0.02225400000000002</v>
      </c>
      <c r="AN63" s="88">
        <f t="shared" si="7"/>
        <v>0.422826</v>
      </c>
      <c r="AO63" s="36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37">
        <v>0</v>
      </c>
      <c r="BB63" s="139">
        <v>0.10941550000000001</v>
      </c>
      <c r="BC63" s="140">
        <v>0.10941550000000001</v>
      </c>
      <c r="BD63" s="141">
        <v>0.005470775000000005</v>
      </c>
      <c r="BE63" s="145">
        <f t="shared" si="8"/>
        <v>0.103944725</v>
      </c>
      <c r="BF63" s="139">
        <v>0.13350720000000002</v>
      </c>
      <c r="BG63" s="140">
        <v>0.13350720000000002</v>
      </c>
      <c r="BH63" s="141">
        <v>0.13350720000000002</v>
      </c>
      <c r="BI63" s="145">
        <f t="shared" si="9"/>
        <v>0</v>
      </c>
      <c r="BJ63" s="139">
        <v>1.3487874000000004</v>
      </c>
      <c r="BK63" s="140">
        <v>1.3487874000000004</v>
      </c>
      <c r="BL63" s="141">
        <v>1.0845211500000005</v>
      </c>
      <c r="BM63" s="145">
        <f t="shared" si="10"/>
        <v>0.2642662499999999</v>
      </c>
      <c r="BN63" s="139">
        <v>0</v>
      </c>
      <c r="BO63" s="140">
        <v>0</v>
      </c>
      <c r="BP63" s="141">
        <v>0</v>
      </c>
      <c r="BQ63" s="145">
        <f t="shared" si="11"/>
        <v>0</v>
      </c>
      <c r="BR63" s="139">
        <v>0.203995</v>
      </c>
      <c r="BS63" s="140">
        <v>0.203995</v>
      </c>
      <c r="BT63" s="141">
        <v>0.01019975000000001</v>
      </c>
      <c r="BU63" s="145">
        <f t="shared" si="12"/>
        <v>0.19379525</v>
      </c>
      <c r="BV63" s="139">
        <v>0.4914425</v>
      </c>
      <c r="BW63" s="140">
        <v>0.4914425</v>
      </c>
      <c r="BX63" s="141">
        <v>0.359309375</v>
      </c>
      <c r="BY63" s="145">
        <f t="shared" si="13"/>
        <v>0.13213312500000002</v>
      </c>
      <c r="BZ63" s="139">
        <v>0.25962999999999997</v>
      </c>
      <c r="CA63" s="140">
        <v>0.25962999999999997</v>
      </c>
      <c r="CB63" s="141">
        <v>0.25962999999999997</v>
      </c>
      <c r="CC63" s="145">
        <f t="shared" si="14"/>
        <v>0</v>
      </c>
      <c r="CE63" s="157"/>
      <c r="CF63" s="162">
        <f t="shared" si="15"/>
        <v>1536.5350380000002</v>
      </c>
      <c r="CG63" s="156">
        <f t="shared" si="16"/>
        <v>772.8055755000004</v>
      </c>
      <c r="CH63" s="162">
        <f t="shared" si="17"/>
        <v>99.46963105000002</v>
      </c>
      <c r="CI63" s="156">
        <f t="shared" si="18"/>
        <v>4.9734815525000045</v>
      </c>
      <c r="CJ63" s="162">
        <f t="shared" si="19"/>
        <v>5208.419992</v>
      </c>
      <c r="CK63" s="156">
        <f t="shared" si="20"/>
        <v>1459.362792</v>
      </c>
      <c r="CL63" s="162" t="s">
        <v>1186</v>
      </c>
      <c r="CM63" s="158" t="s">
        <v>1186</v>
      </c>
      <c r="CO63" s="157"/>
      <c r="CP63" s="162">
        <f t="shared" si="21"/>
        <v>1217.1767752</v>
      </c>
      <c r="CQ63" s="156">
        <f t="shared" si="22"/>
        <v>612.1832402000003</v>
      </c>
      <c r="CR63" s="162">
        <f t="shared" si="23"/>
        <v>21917.03735</v>
      </c>
      <c r="CS63" s="156">
        <f t="shared" si="24"/>
        <v>1095.851867500001</v>
      </c>
      <c r="CT63" s="162">
        <f t="shared" si="25"/>
        <v>3.282465</v>
      </c>
      <c r="CU63" s="156">
        <f t="shared" si="26"/>
        <v>0.16412325000000014</v>
      </c>
      <c r="CV63" s="162">
        <f t="shared" si="27"/>
        <v>616.7865780000001</v>
      </c>
      <c r="CW63" s="156">
        <f t="shared" si="28"/>
        <v>172.819278</v>
      </c>
      <c r="CX63" s="162">
        <f t="shared" si="29"/>
        <v>18.35327610000001</v>
      </c>
      <c r="CY63" s="156">
        <f t="shared" si="30"/>
        <v>15.261360975</v>
      </c>
      <c r="CZ63" s="162" t="s">
        <v>1186</v>
      </c>
      <c r="DA63" s="156" t="s">
        <v>1186</v>
      </c>
      <c r="DB63" s="162">
        <f t="shared" si="31"/>
        <v>19.1270352</v>
      </c>
      <c r="DC63" s="156">
        <f t="shared" si="32"/>
        <v>13.676103349999996</v>
      </c>
      <c r="DD63" s="162">
        <f t="shared" si="34"/>
        <v>0</v>
      </c>
      <c r="DE63" s="164">
        <f t="shared" si="34"/>
        <v>0</v>
      </c>
    </row>
    <row r="64" spans="1:109" ht="12.75">
      <c r="A64" s="56" t="s">
        <v>269</v>
      </c>
      <c r="B64" s="20" t="s">
        <v>152</v>
      </c>
      <c r="C64" s="20" t="s">
        <v>128</v>
      </c>
      <c r="D64" s="68" t="s">
        <v>570</v>
      </c>
      <c r="E64" s="68" t="s">
        <v>571</v>
      </c>
      <c r="F64" s="68" t="s">
        <v>977</v>
      </c>
      <c r="G64" s="68" t="s">
        <v>978</v>
      </c>
      <c r="H64" s="51" t="s">
        <v>205</v>
      </c>
      <c r="I64" s="44">
        <v>44.10800148</v>
      </c>
      <c r="J64" s="125">
        <v>44.10800148</v>
      </c>
      <c r="K64" s="22">
        <v>38.6445507105</v>
      </c>
      <c r="L64" s="45">
        <f t="shared" si="0"/>
        <v>5.4634507695</v>
      </c>
      <c r="M64" s="44">
        <v>202.78601549999996</v>
      </c>
      <c r="N64" s="125">
        <v>202.78601549999996</v>
      </c>
      <c r="O64" s="22">
        <v>101.61100124999999</v>
      </c>
      <c r="P64" s="45">
        <f t="shared" si="1"/>
        <v>101.17501424999998</v>
      </c>
      <c r="Q64" s="28">
        <v>3.3339402630000006</v>
      </c>
      <c r="R64" s="129">
        <v>3.3339402630000006</v>
      </c>
      <c r="S64" s="23">
        <v>2.1872901015</v>
      </c>
      <c r="T64" s="29">
        <f t="shared" si="2"/>
        <v>1.1466501615000007</v>
      </c>
      <c r="U64" s="28">
        <v>0.09230001299999999</v>
      </c>
      <c r="V64" s="129">
        <v>0.09230001299999999</v>
      </c>
      <c r="W64" s="23">
        <v>0.004615000650000004</v>
      </c>
      <c r="X64" s="29">
        <f t="shared" si="3"/>
        <v>0.08768501234999998</v>
      </c>
      <c r="Y64" s="28">
        <v>1.8221401530000003</v>
      </c>
      <c r="Z64" s="129">
        <v>1.8221401530000003</v>
      </c>
      <c r="AA64" s="23">
        <v>0.87784002</v>
      </c>
      <c r="AB64" s="29">
        <f t="shared" si="4"/>
        <v>0.9443001330000003</v>
      </c>
      <c r="AC64" s="36">
        <v>36.10930080300001</v>
      </c>
      <c r="AD64" s="122">
        <v>36.10930080300001</v>
      </c>
      <c r="AE64" s="24">
        <v>33.47875043250001</v>
      </c>
      <c r="AF64" s="37">
        <f t="shared" si="5"/>
        <v>2.6305503705000035</v>
      </c>
      <c r="AG64" s="28">
        <v>1.2360000959999997</v>
      </c>
      <c r="AH64" s="129">
        <v>1.2360000959999997</v>
      </c>
      <c r="AI64" s="23">
        <v>1.0066700637</v>
      </c>
      <c r="AJ64" s="29">
        <f t="shared" si="6"/>
        <v>0.22933003229999982</v>
      </c>
      <c r="AK64" s="28">
        <v>0.17040002399999998</v>
      </c>
      <c r="AL64" s="129">
        <v>0.17040002399999998</v>
      </c>
      <c r="AM64" s="23">
        <v>0.008520001200000007</v>
      </c>
      <c r="AN64" s="88">
        <f t="shared" si="7"/>
        <v>0.16188002279999997</v>
      </c>
      <c r="AO64" s="36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37">
        <v>0</v>
      </c>
      <c r="BB64" s="139">
        <v>0.0418900059</v>
      </c>
      <c r="BC64" s="140">
        <v>0.0418900059</v>
      </c>
      <c r="BD64" s="141">
        <v>0.002094500295000002</v>
      </c>
      <c r="BE64" s="145">
        <f t="shared" si="8"/>
        <v>0.039795505604999996</v>
      </c>
      <c r="BF64" s="139">
        <v>0.14615999999999998</v>
      </c>
      <c r="BG64" s="140">
        <v>0.14615999999999998</v>
      </c>
      <c r="BH64" s="141">
        <v>0.14615999999999998</v>
      </c>
      <c r="BI64" s="145">
        <f t="shared" si="9"/>
        <v>0</v>
      </c>
      <c r="BJ64" s="139">
        <v>0.6091800689999999</v>
      </c>
      <c r="BK64" s="140">
        <v>0.6091800689999999</v>
      </c>
      <c r="BL64" s="141">
        <v>0.50800505475</v>
      </c>
      <c r="BM64" s="145">
        <f t="shared" si="10"/>
        <v>0.10117501424999986</v>
      </c>
      <c r="BN64" s="139">
        <v>0</v>
      </c>
      <c r="BO64" s="140">
        <v>0</v>
      </c>
      <c r="BP64" s="141">
        <v>0</v>
      </c>
      <c r="BQ64" s="145">
        <f t="shared" si="11"/>
        <v>0</v>
      </c>
      <c r="BR64" s="139">
        <v>0.078100011</v>
      </c>
      <c r="BS64" s="140">
        <v>0.078100011</v>
      </c>
      <c r="BT64" s="141">
        <v>0.003905000550000003</v>
      </c>
      <c r="BU64" s="145">
        <f t="shared" si="12"/>
        <v>0.07419501044999999</v>
      </c>
      <c r="BV64" s="139">
        <v>0.18815002649999998</v>
      </c>
      <c r="BW64" s="140">
        <v>0.18815002649999998</v>
      </c>
      <c r="BX64" s="141">
        <v>0.137562519375</v>
      </c>
      <c r="BY64" s="145">
        <f t="shared" si="13"/>
        <v>0.050587507124999986</v>
      </c>
      <c r="BZ64" s="139">
        <v>0.099400014</v>
      </c>
      <c r="CA64" s="140">
        <v>0.099400014</v>
      </c>
      <c r="CB64" s="141">
        <v>0.099400014</v>
      </c>
      <c r="CC64" s="145">
        <f t="shared" si="14"/>
        <v>0</v>
      </c>
      <c r="CE64" s="157"/>
      <c r="CF64" s="162">
        <f t="shared" si="15"/>
        <v>850.1547670650001</v>
      </c>
      <c r="CG64" s="156">
        <f t="shared" si="16"/>
        <v>557.7589758825</v>
      </c>
      <c r="CH64" s="162">
        <f t="shared" si="17"/>
        <v>38.08220436369</v>
      </c>
      <c r="CI64" s="156">
        <f t="shared" si="18"/>
        <v>1.9041102181845018</v>
      </c>
      <c r="CJ64" s="162">
        <f t="shared" si="19"/>
        <v>2769.6530325600006</v>
      </c>
      <c r="CK64" s="156">
        <f t="shared" si="20"/>
        <v>1334.3168304</v>
      </c>
      <c r="CL64" s="162" t="s">
        <v>1186</v>
      </c>
      <c r="CM64" s="158" t="s">
        <v>1186</v>
      </c>
      <c r="CO64" s="157"/>
      <c r="CP64" s="162">
        <f t="shared" si="21"/>
        <v>673.4559331260001</v>
      </c>
      <c r="CQ64" s="156">
        <f t="shared" si="22"/>
        <v>441.832600503</v>
      </c>
      <c r="CR64" s="162">
        <f t="shared" si="23"/>
        <v>8390.99418183</v>
      </c>
      <c r="CS64" s="156">
        <f t="shared" si="24"/>
        <v>419.54970909150035</v>
      </c>
      <c r="CT64" s="162">
        <f t="shared" si="25"/>
        <v>1.256700177</v>
      </c>
      <c r="CU64" s="156">
        <f t="shared" si="26"/>
        <v>0.06283500885000005</v>
      </c>
      <c r="CV64" s="162">
        <f t="shared" si="27"/>
        <v>327.98522754000004</v>
      </c>
      <c r="CW64" s="156">
        <f t="shared" si="28"/>
        <v>158.01120360000002</v>
      </c>
      <c r="CX64" s="162">
        <f t="shared" si="29"/>
        <v>16.249185361350005</v>
      </c>
      <c r="CY64" s="156">
        <f t="shared" si="30"/>
        <v>15.065437694625004</v>
      </c>
      <c r="CZ64" s="162" t="s">
        <v>1186</v>
      </c>
      <c r="DA64" s="156" t="s">
        <v>1186</v>
      </c>
      <c r="DB64" s="162">
        <f t="shared" si="31"/>
        <v>11.247600873599996</v>
      </c>
      <c r="DC64" s="156">
        <f t="shared" si="32"/>
        <v>9.160697579669998</v>
      </c>
      <c r="DD64" s="162">
        <f t="shared" si="34"/>
        <v>0</v>
      </c>
      <c r="DE64" s="164">
        <f t="shared" si="34"/>
        <v>0</v>
      </c>
    </row>
    <row r="65" spans="1:109" ht="12.75">
      <c r="A65" s="56">
        <v>238</v>
      </c>
      <c r="B65" s="20" t="s">
        <v>204</v>
      </c>
      <c r="C65" s="20" t="s">
        <v>128</v>
      </c>
      <c r="D65" s="68" t="s">
        <v>1010</v>
      </c>
      <c r="E65" s="68" t="s">
        <v>478</v>
      </c>
      <c r="F65" s="68" t="s">
        <v>1011</v>
      </c>
      <c r="G65" s="68" t="s">
        <v>1012</v>
      </c>
      <c r="H65" s="51" t="s">
        <v>205</v>
      </c>
      <c r="I65" s="44">
        <v>20.732900000000004</v>
      </c>
      <c r="J65" s="125">
        <v>20.732900000000004</v>
      </c>
      <c r="K65" s="22">
        <v>15.985085000000002</v>
      </c>
      <c r="L65" s="45">
        <f>J65-K65</f>
        <v>4.747815000000003</v>
      </c>
      <c r="M65" s="44">
        <v>127.65458799999999</v>
      </c>
      <c r="N65" s="125">
        <v>127.65458799999999</v>
      </c>
      <c r="O65" s="22">
        <v>39.732088000000005</v>
      </c>
      <c r="P65" s="45">
        <f>N65-O65</f>
        <v>87.92249999999999</v>
      </c>
      <c r="Q65" s="28">
        <v>2.129106745</v>
      </c>
      <c r="R65" s="129">
        <v>2.129106745</v>
      </c>
      <c r="S65" s="23">
        <v>1.132651745</v>
      </c>
      <c r="T65" s="29">
        <f>R65-S65</f>
        <v>0.9964550000000001</v>
      </c>
      <c r="U65" s="28">
        <v>0.08020999999999999</v>
      </c>
      <c r="V65" s="129">
        <v>0.08020999999999999</v>
      </c>
      <c r="W65" s="23">
        <v>0.004010500000000004</v>
      </c>
      <c r="X65" s="29">
        <f>V65-W65</f>
        <v>0.07619949999999999</v>
      </c>
      <c r="Y65" s="28">
        <v>1.19807847</v>
      </c>
      <c r="Z65" s="129">
        <v>1.19807847</v>
      </c>
      <c r="AA65" s="23">
        <v>0.37746847000000006</v>
      </c>
      <c r="AB65" s="29">
        <f>Z65-AA65</f>
        <v>0.82061</v>
      </c>
      <c r="AC65" s="36">
        <v>15.4536865</v>
      </c>
      <c r="AD65" s="122">
        <v>15.4536865</v>
      </c>
      <c r="AE65" s="24">
        <v>13.167701500000003</v>
      </c>
      <c r="AF65" s="37">
        <f>AD65-AE65</f>
        <v>2.2859849999999966</v>
      </c>
      <c r="AG65" s="28">
        <v>0.78374145</v>
      </c>
      <c r="AH65" s="129">
        <v>0.78374145</v>
      </c>
      <c r="AI65" s="23">
        <v>0.58445045</v>
      </c>
      <c r="AJ65" s="29">
        <f>AH65-AI65</f>
        <v>0.199291</v>
      </c>
      <c r="AK65" s="28">
        <v>0.14808</v>
      </c>
      <c r="AL65" s="129">
        <v>0.14808</v>
      </c>
      <c r="AM65" s="23">
        <v>0.007404000000000006</v>
      </c>
      <c r="AN65" s="88">
        <f>AL65-AM65</f>
        <v>0.140676</v>
      </c>
      <c r="AO65" s="36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37">
        <v>0</v>
      </c>
      <c r="BB65" s="139">
        <v>0.036403</v>
      </c>
      <c r="BC65" s="140">
        <v>0.036403</v>
      </c>
      <c r="BD65" s="141">
        <v>0.0018201500000000017</v>
      </c>
      <c r="BE65" s="145">
        <f t="shared" si="8"/>
        <v>0.03458285</v>
      </c>
      <c r="BF65" s="139">
        <v>0.050465655</v>
      </c>
      <c r="BG65" s="140">
        <v>0.050465655</v>
      </c>
      <c r="BH65" s="141">
        <v>0.050465655</v>
      </c>
      <c r="BI65" s="145">
        <f t="shared" si="9"/>
        <v>0</v>
      </c>
      <c r="BJ65" s="139">
        <v>0.4669146149999999</v>
      </c>
      <c r="BK65" s="140">
        <v>0.4669146149999999</v>
      </c>
      <c r="BL65" s="141">
        <v>0.378992115</v>
      </c>
      <c r="BM65" s="145">
        <f t="shared" si="10"/>
        <v>0.0879224999999999</v>
      </c>
      <c r="BN65" s="139">
        <v>0</v>
      </c>
      <c r="BO65" s="140">
        <v>0</v>
      </c>
      <c r="BP65" s="141">
        <v>0</v>
      </c>
      <c r="BQ65" s="145">
        <f t="shared" si="11"/>
        <v>0</v>
      </c>
      <c r="BR65" s="139">
        <v>0.06787000000000001</v>
      </c>
      <c r="BS65" s="140">
        <v>0.06787000000000001</v>
      </c>
      <c r="BT65" s="141">
        <v>0.003393500000000003</v>
      </c>
      <c r="BU65" s="145">
        <f t="shared" si="12"/>
        <v>0.0644765</v>
      </c>
      <c r="BV65" s="139">
        <v>0.163505</v>
      </c>
      <c r="BW65" s="140">
        <v>0.163505</v>
      </c>
      <c r="BX65" s="141">
        <v>0.11954375</v>
      </c>
      <c r="BY65" s="145">
        <f t="shared" si="13"/>
        <v>0.04396125000000001</v>
      </c>
      <c r="BZ65" s="139">
        <v>0.08638</v>
      </c>
      <c r="CA65" s="140">
        <v>0.08638</v>
      </c>
      <c r="CB65" s="141">
        <v>0.08638</v>
      </c>
      <c r="CC65" s="145">
        <f t="shared" si="14"/>
        <v>0</v>
      </c>
      <c r="CE65" s="157"/>
      <c r="CF65" s="162">
        <f t="shared" si="15"/>
        <v>542.9222199750001</v>
      </c>
      <c r="CG65" s="156">
        <f t="shared" si="16"/>
        <v>288.826194975</v>
      </c>
      <c r="CH65" s="162">
        <f t="shared" si="17"/>
        <v>33.093967299999996</v>
      </c>
      <c r="CI65" s="156">
        <f t="shared" si="18"/>
        <v>1.6546983650000016</v>
      </c>
      <c r="CJ65" s="162">
        <f t="shared" si="19"/>
        <v>1821.0792744</v>
      </c>
      <c r="CK65" s="156">
        <f t="shared" si="20"/>
        <v>573.7520744000001</v>
      </c>
      <c r="CL65" s="162" t="s">
        <v>1186</v>
      </c>
      <c r="CM65" s="158" t="s">
        <v>1186</v>
      </c>
      <c r="CO65" s="157"/>
      <c r="CP65" s="162">
        <f t="shared" si="21"/>
        <v>430.07956249</v>
      </c>
      <c r="CQ65" s="156">
        <f t="shared" si="22"/>
        <v>228.79565249</v>
      </c>
      <c r="CR65" s="162">
        <f t="shared" si="23"/>
        <v>7291.891099999999</v>
      </c>
      <c r="CS65" s="156">
        <f t="shared" si="24"/>
        <v>364.59455500000035</v>
      </c>
      <c r="CT65" s="162">
        <f t="shared" si="25"/>
        <v>1.09209</v>
      </c>
      <c r="CU65" s="156">
        <f t="shared" si="26"/>
        <v>0.05460450000000005</v>
      </c>
      <c r="CV65" s="162">
        <f t="shared" si="27"/>
        <v>215.6541246</v>
      </c>
      <c r="CW65" s="156">
        <f t="shared" si="28"/>
        <v>67.94432460000002</v>
      </c>
      <c r="CX65" s="162">
        <f t="shared" si="29"/>
        <v>6.954158925</v>
      </c>
      <c r="CY65" s="156">
        <f t="shared" si="30"/>
        <v>5.925465675000002</v>
      </c>
      <c r="CZ65" s="162" t="s">
        <v>1186</v>
      </c>
      <c r="DA65" s="156" t="s">
        <v>1186</v>
      </c>
      <c r="DB65" s="162">
        <f t="shared" si="31"/>
        <v>7.132047194999999</v>
      </c>
      <c r="DC65" s="156">
        <f t="shared" si="32"/>
        <v>5.318499094999999</v>
      </c>
      <c r="DD65" s="162">
        <f t="shared" si="34"/>
        <v>0</v>
      </c>
      <c r="DE65" s="164">
        <f t="shared" si="34"/>
        <v>0</v>
      </c>
    </row>
    <row r="66" spans="1:109" ht="12.75">
      <c r="A66" s="56" t="s">
        <v>307</v>
      </c>
      <c r="B66" s="20" t="s">
        <v>308</v>
      </c>
      <c r="C66" s="20" t="s">
        <v>128</v>
      </c>
      <c r="D66" s="68" t="s">
        <v>1031</v>
      </c>
      <c r="E66" s="68" t="s">
        <v>1032</v>
      </c>
      <c r="F66" s="68" t="s">
        <v>1033</v>
      </c>
      <c r="G66" s="68" t="s">
        <v>1034</v>
      </c>
      <c r="H66" s="51" t="s">
        <v>205</v>
      </c>
      <c r="I66" s="44">
        <v>25.650001</v>
      </c>
      <c r="J66" s="125">
        <v>23.321109250000003</v>
      </c>
      <c r="K66" s="22">
        <v>16.334433999999998</v>
      </c>
      <c r="L66" s="45">
        <f t="shared" si="0"/>
        <v>6.986675250000005</v>
      </c>
      <c r="M66" s="44">
        <v>86.05409999999999</v>
      </c>
      <c r="N66" s="125">
        <v>75.315321375</v>
      </c>
      <c r="O66" s="22">
        <v>43.098985500000005</v>
      </c>
      <c r="P66" s="45">
        <f t="shared" si="1"/>
        <v>32.21633587499999</v>
      </c>
      <c r="Q66" s="28">
        <v>4.43196306</v>
      </c>
      <c r="R66" s="129">
        <v>3.6297892349999996</v>
      </c>
      <c r="S66" s="23">
        <v>1.2232677600000001</v>
      </c>
      <c r="T66" s="29">
        <f t="shared" si="2"/>
        <v>2.4065214749999995</v>
      </c>
      <c r="U66" s="28">
        <v>0.490293</v>
      </c>
      <c r="V66" s="129">
        <v>0.3738484124999999</v>
      </c>
      <c r="W66" s="23">
        <v>0.02451465000000002</v>
      </c>
      <c r="X66" s="29">
        <f t="shared" si="3"/>
        <v>0.34933376249999987</v>
      </c>
      <c r="Y66" s="28">
        <v>2.840796659999999</v>
      </c>
      <c r="Z66" s="129">
        <v>2.2585737225</v>
      </c>
      <c r="AA66" s="23">
        <v>0.51190491</v>
      </c>
      <c r="AB66" s="29">
        <f t="shared" si="4"/>
        <v>1.7466688124999998</v>
      </c>
      <c r="AC66" s="36">
        <v>15.381364999999999</v>
      </c>
      <c r="AD66" s="122">
        <v>14.915586649999998</v>
      </c>
      <c r="AE66" s="24">
        <v>13.5182516</v>
      </c>
      <c r="AF66" s="37">
        <f t="shared" si="5"/>
        <v>1.3973350499999988</v>
      </c>
      <c r="AG66" s="28">
        <v>1.1033975999999999</v>
      </c>
      <c r="AH66" s="129">
        <v>1.025767875</v>
      </c>
      <c r="AI66" s="23">
        <v>0.7928787</v>
      </c>
      <c r="AJ66" s="29">
        <f t="shared" si="6"/>
        <v>0.23288917500000006</v>
      </c>
      <c r="AK66" s="28">
        <v>0.0871632</v>
      </c>
      <c r="AL66" s="129">
        <v>0.06646194000000001</v>
      </c>
      <c r="AM66" s="23">
        <v>0.004358160000000004</v>
      </c>
      <c r="AN66" s="88">
        <f t="shared" si="7"/>
        <v>0.062103780000000004</v>
      </c>
      <c r="AO66" s="36">
        <v>3.30304</v>
      </c>
      <c r="AP66" s="24">
        <v>9.152000000000001</v>
      </c>
      <c r="AQ66" s="24">
        <v>0.45344</v>
      </c>
      <c r="AR66" s="24">
        <v>1.7014399999999998</v>
      </c>
      <c r="AS66" s="24">
        <v>8.5696</v>
      </c>
      <c r="AT66" s="24">
        <v>1.46016</v>
      </c>
      <c r="AU66" s="24">
        <v>2.7039999999999997</v>
      </c>
      <c r="AV66" s="24">
        <v>19.843200000000003</v>
      </c>
      <c r="AW66" s="24">
        <v>644.8</v>
      </c>
      <c r="AX66" s="24">
        <v>1.47264</v>
      </c>
      <c r="AY66" s="24">
        <v>13.852800000000002</v>
      </c>
      <c r="AZ66" s="37">
        <v>1.16064</v>
      </c>
      <c r="BB66" s="139">
        <v>0.31051890000000004</v>
      </c>
      <c r="BC66" s="140">
        <v>0.23677066125000001</v>
      </c>
      <c r="BD66" s="141">
        <v>0.015525945000000013</v>
      </c>
      <c r="BE66" s="145">
        <f t="shared" si="8"/>
        <v>0.22124471625</v>
      </c>
      <c r="BF66" s="139">
        <v>0.16460814000000001</v>
      </c>
      <c r="BG66" s="140">
        <v>0.14002539375000003</v>
      </c>
      <c r="BH66" s="141">
        <v>0.066277155</v>
      </c>
      <c r="BI66" s="145">
        <f t="shared" si="9"/>
        <v>0.07374823875000003</v>
      </c>
      <c r="BJ66" s="139">
        <v>0.19150492000000002</v>
      </c>
      <c r="BK66" s="140">
        <v>0.1578653725</v>
      </c>
      <c r="BL66" s="141">
        <v>0.05694673</v>
      </c>
      <c r="BM66" s="145">
        <f t="shared" si="10"/>
        <v>0.10091864249999999</v>
      </c>
      <c r="BN66" s="139">
        <v>0.0817155</v>
      </c>
      <c r="BO66" s="140">
        <v>0.062308068750000015</v>
      </c>
      <c r="BP66" s="141">
        <v>0.004085775000000004</v>
      </c>
      <c r="BQ66" s="145">
        <f t="shared" si="11"/>
        <v>0.05822229375000001</v>
      </c>
      <c r="BR66" s="139">
        <v>0.4031298</v>
      </c>
      <c r="BS66" s="140">
        <v>0.3073864725</v>
      </c>
      <c r="BT66" s="141">
        <v>0.02015649000000002</v>
      </c>
      <c r="BU66" s="145">
        <f t="shared" si="12"/>
        <v>0.2872299825</v>
      </c>
      <c r="BV66" s="139">
        <v>0.2124603</v>
      </c>
      <c r="BW66" s="140">
        <v>0.16200097874999997</v>
      </c>
      <c r="BX66" s="141">
        <v>0.01062301500000001</v>
      </c>
      <c r="BY66" s="145">
        <f t="shared" si="13"/>
        <v>0.15137796374999996</v>
      </c>
      <c r="BZ66" s="139">
        <v>0</v>
      </c>
      <c r="CA66" s="140">
        <v>0</v>
      </c>
      <c r="CB66" s="141">
        <v>0</v>
      </c>
      <c r="CC66" s="145">
        <f t="shared" si="14"/>
        <v>0</v>
      </c>
      <c r="CE66" s="157"/>
      <c r="CF66" s="162">
        <f t="shared" si="15"/>
        <v>925.5962549249999</v>
      </c>
      <c r="CG66" s="156">
        <f t="shared" si="16"/>
        <v>311.93327880000004</v>
      </c>
      <c r="CH66" s="162">
        <f t="shared" si="17"/>
        <v>215.248208142375</v>
      </c>
      <c r="CI66" s="156">
        <f t="shared" si="18"/>
        <v>14.114636599500013</v>
      </c>
      <c r="CJ66" s="162">
        <f t="shared" si="19"/>
        <v>3433.0320582</v>
      </c>
      <c r="CK66" s="156">
        <f t="shared" si="20"/>
        <v>778.0954632</v>
      </c>
      <c r="CL66" s="162" t="s">
        <v>1186</v>
      </c>
      <c r="CM66" s="158" t="s">
        <v>1186</v>
      </c>
      <c r="CO66" s="157"/>
      <c r="CP66" s="162">
        <f t="shared" si="21"/>
        <v>733.21742547</v>
      </c>
      <c r="CQ66" s="156">
        <f t="shared" si="22"/>
        <v>247.10008752000002</v>
      </c>
      <c r="CR66" s="162">
        <f t="shared" si="23"/>
        <v>33986.55918037499</v>
      </c>
      <c r="CS66" s="156">
        <f t="shared" si="24"/>
        <v>2228.6268315000016</v>
      </c>
      <c r="CT66" s="162">
        <f t="shared" si="25"/>
        <v>7.1031198375</v>
      </c>
      <c r="CU66" s="156">
        <f t="shared" si="26"/>
        <v>0.4657783500000004</v>
      </c>
      <c r="CV66" s="162">
        <f t="shared" si="27"/>
        <v>406.54327005</v>
      </c>
      <c r="CW66" s="156">
        <f t="shared" si="28"/>
        <v>92.1428838</v>
      </c>
      <c r="CX66" s="162">
        <f t="shared" si="29"/>
        <v>6.712013992499999</v>
      </c>
      <c r="CY66" s="156">
        <f t="shared" si="30"/>
        <v>6.08321322</v>
      </c>
      <c r="CZ66" s="162" t="s">
        <v>1186</v>
      </c>
      <c r="DA66" s="156" t="s">
        <v>1186</v>
      </c>
      <c r="DB66" s="162">
        <f t="shared" si="31"/>
        <v>9.3344876625</v>
      </c>
      <c r="DC66" s="156">
        <f t="shared" si="32"/>
        <v>7.2151961700000005</v>
      </c>
      <c r="DD66" s="162">
        <f t="shared" si="34"/>
        <v>5.86768</v>
      </c>
      <c r="DE66" s="164">
        <f t="shared" si="34"/>
        <v>5.86768</v>
      </c>
    </row>
    <row r="67" spans="1:109" ht="12.75">
      <c r="A67" s="56" t="s">
        <v>362</v>
      </c>
      <c r="B67" s="20" t="s">
        <v>308</v>
      </c>
      <c r="C67" s="20" t="s">
        <v>128</v>
      </c>
      <c r="D67" s="20"/>
      <c r="E67" s="20"/>
      <c r="F67" s="20"/>
      <c r="G67" s="20"/>
      <c r="H67" s="51" t="s">
        <v>205</v>
      </c>
      <c r="I67" s="44">
        <v>43.09777006823529</v>
      </c>
      <c r="J67" s="125">
        <v>40.14214968903236</v>
      </c>
      <c r="K67" s="22">
        <v>32.94971600494707</v>
      </c>
      <c r="L67" s="45">
        <f t="shared" si="0"/>
        <v>7.192433684085287</v>
      </c>
      <c r="M67" s="44">
        <v>255.89074078494107</v>
      </c>
      <c r="N67" s="125">
        <v>208.2223944059705</v>
      </c>
      <c r="O67" s="22">
        <v>100.0445486946471</v>
      </c>
      <c r="P67" s="45">
        <f t="shared" si="1"/>
        <v>108.1778457113234</v>
      </c>
      <c r="Q67" s="28">
        <v>4.827359768794119</v>
      </c>
      <c r="R67" s="129">
        <v>4.131526692573531</v>
      </c>
      <c r="S67" s="23">
        <v>2.3487111504117646</v>
      </c>
      <c r="T67" s="29">
        <f t="shared" si="2"/>
        <v>1.7828155421617664</v>
      </c>
      <c r="U67" s="28">
        <v>0.2774816995647057</v>
      </c>
      <c r="V67" s="129">
        <v>0.20982190406264695</v>
      </c>
      <c r="W67" s="23">
        <v>0.0191923805664706</v>
      </c>
      <c r="X67" s="29">
        <f t="shared" si="3"/>
        <v>0.19062952349617635</v>
      </c>
      <c r="Y67" s="28">
        <v>3.001958395229412</v>
      </c>
      <c r="Z67" s="129">
        <v>2.4193212110676465</v>
      </c>
      <c r="AA67" s="23">
        <v>0.8773152688470589</v>
      </c>
      <c r="AB67" s="29">
        <f t="shared" si="4"/>
        <v>1.5420059422205876</v>
      </c>
      <c r="AC67" s="36">
        <v>31.266226553270595</v>
      </c>
      <c r="AD67" s="122">
        <v>30.030331095955887</v>
      </c>
      <c r="AE67" s="24">
        <v>27.29020746822941</v>
      </c>
      <c r="AF67" s="37">
        <f t="shared" si="5"/>
        <v>2.7401236277264758</v>
      </c>
      <c r="AG67" s="28">
        <v>1.5459818331882351</v>
      </c>
      <c r="AH67" s="129">
        <v>1.4285286786688234</v>
      </c>
      <c r="AI67" s="23">
        <v>1.153233907314118</v>
      </c>
      <c r="AJ67" s="29">
        <f t="shared" si="6"/>
        <v>0.27529477135470537</v>
      </c>
      <c r="AK67" s="28">
        <v>0.24770640009411768</v>
      </c>
      <c r="AL67" s="129">
        <v>0.17373912779058825</v>
      </c>
      <c r="AM67" s="23">
        <v>0.013471753416470597</v>
      </c>
      <c r="AN67" s="88">
        <f t="shared" si="7"/>
        <v>0.16026737437411764</v>
      </c>
      <c r="AO67" s="36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37">
        <v>0</v>
      </c>
      <c r="BB67" s="139">
        <v>0.1543966949517647</v>
      </c>
      <c r="BC67" s="140">
        <v>0.11820899599291178</v>
      </c>
      <c r="BD67" s="141">
        <v>0.011072924012294125</v>
      </c>
      <c r="BE67" s="145">
        <f t="shared" si="8"/>
        <v>0.10713607198061766</v>
      </c>
      <c r="BF67" s="139">
        <v>0.15535818353529418</v>
      </c>
      <c r="BG67" s="140">
        <v>0.14891199988264708</v>
      </c>
      <c r="BH67" s="141">
        <v>0.12465942752411772</v>
      </c>
      <c r="BI67" s="145">
        <f t="shared" si="9"/>
        <v>0.02425257235852936</v>
      </c>
      <c r="BJ67" s="139">
        <v>0.8131913055764707</v>
      </c>
      <c r="BK67" s="140">
        <v>0.7615333952055883</v>
      </c>
      <c r="BL67" s="141">
        <v>0.6405066262170587</v>
      </c>
      <c r="BM67" s="145">
        <f t="shared" si="10"/>
        <v>0.1210267689885296</v>
      </c>
      <c r="BN67" s="139">
        <v>0.026429643352941182</v>
      </c>
      <c r="BO67" s="140">
        <v>0.021340550995588233</v>
      </c>
      <c r="BP67" s="141">
        <v>0.002193783344117649</v>
      </c>
      <c r="BQ67" s="145">
        <f t="shared" si="11"/>
        <v>0.019146767651470584</v>
      </c>
      <c r="BR67" s="139">
        <v>0.23099718161176466</v>
      </c>
      <c r="BS67" s="140">
        <v>0.17447732688441178</v>
      </c>
      <c r="BT67" s="141">
        <v>0.01592470184529413</v>
      </c>
      <c r="BU67" s="145">
        <f t="shared" si="12"/>
        <v>0.15855262503911766</v>
      </c>
      <c r="BV67" s="139">
        <v>0.31109797620588236</v>
      </c>
      <c r="BW67" s="140">
        <v>0.27644792760102926</v>
      </c>
      <c r="BX67" s="141">
        <v>0.18296503309911763</v>
      </c>
      <c r="BY67" s="145">
        <f t="shared" si="13"/>
        <v>0.09348289450191163</v>
      </c>
      <c r="BZ67" s="139">
        <v>0.12805028863529413</v>
      </c>
      <c r="CA67" s="140">
        <v>0.12805028863529413</v>
      </c>
      <c r="CB67" s="141">
        <v>0.12805028863529413</v>
      </c>
      <c r="CC67" s="145">
        <f t="shared" si="14"/>
        <v>0</v>
      </c>
      <c r="CE67" s="157"/>
      <c r="CF67" s="162">
        <f t="shared" si="15"/>
        <v>1053.5393066062504</v>
      </c>
      <c r="CG67" s="156">
        <f t="shared" si="16"/>
        <v>598.921343355</v>
      </c>
      <c r="CH67" s="162">
        <f t="shared" si="17"/>
        <v>107.4637982571561</v>
      </c>
      <c r="CI67" s="156">
        <f t="shared" si="18"/>
        <v>10.06639521957659</v>
      </c>
      <c r="CJ67" s="162">
        <f t="shared" si="19"/>
        <v>3677.368240822823</v>
      </c>
      <c r="CK67" s="156">
        <f t="shared" si="20"/>
        <v>1333.5192086475295</v>
      </c>
      <c r="CL67" s="162" t="s">
        <v>1186</v>
      </c>
      <c r="CM67" s="158" t="s">
        <v>1186</v>
      </c>
      <c r="CO67" s="157"/>
      <c r="CP67" s="162">
        <f t="shared" si="21"/>
        <v>834.5683918998533</v>
      </c>
      <c r="CQ67" s="156">
        <f t="shared" si="22"/>
        <v>474.43965238317645</v>
      </c>
      <c r="CR67" s="162">
        <f t="shared" si="23"/>
        <v>19074.909298335235</v>
      </c>
      <c r="CS67" s="156">
        <f t="shared" si="24"/>
        <v>1744.7793172978425</v>
      </c>
      <c r="CT67" s="162">
        <f t="shared" si="25"/>
        <v>3.5462698797873533</v>
      </c>
      <c r="CU67" s="156">
        <f t="shared" si="26"/>
        <v>0.33218772036882377</v>
      </c>
      <c r="CV67" s="162">
        <f t="shared" si="27"/>
        <v>435.47781799217637</v>
      </c>
      <c r="CW67" s="156">
        <f t="shared" si="28"/>
        <v>157.9167483924706</v>
      </c>
      <c r="CX67" s="162">
        <f t="shared" si="29"/>
        <v>13.51364899318015</v>
      </c>
      <c r="CY67" s="156">
        <f t="shared" si="30"/>
        <v>12.280593360703236</v>
      </c>
      <c r="CZ67" s="162" t="s">
        <v>1186</v>
      </c>
      <c r="DA67" s="156" t="s">
        <v>1186</v>
      </c>
      <c r="DB67" s="162">
        <f t="shared" si="31"/>
        <v>12.999610975886291</v>
      </c>
      <c r="DC67" s="156">
        <f t="shared" si="32"/>
        <v>10.494428556558473</v>
      </c>
      <c r="DD67" s="162">
        <f t="shared" si="34"/>
        <v>0</v>
      </c>
      <c r="DE67" s="164">
        <f t="shared" si="34"/>
        <v>0</v>
      </c>
    </row>
    <row r="68" spans="1:109" ht="12.75">
      <c r="A68" s="56" t="s">
        <v>362</v>
      </c>
      <c r="B68" s="20" t="s">
        <v>363</v>
      </c>
      <c r="C68" s="20" t="s">
        <v>128</v>
      </c>
      <c r="D68" s="20"/>
      <c r="E68" s="20"/>
      <c r="F68" s="20"/>
      <c r="G68" s="20"/>
      <c r="H68" s="51" t="s">
        <v>205</v>
      </c>
      <c r="I68" s="44">
        <v>43.09777006823529</v>
      </c>
      <c r="J68" s="125">
        <v>40.14214968903236</v>
      </c>
      <c r="K68" s="22">
        <v>32.94971600494707</v>
      </c>
      <c r="L68" s="45">
        <f t="shared" si="0"/>
        <v>7.192433684085287</v>
      </c>
      <c r="M68" s="44">
        <v>255.89074078494107</v>
      </c>
      <c r="N68" s="125">
        <v>208.2223944059705</v>
      </c>
      <c r="O68" s="22">
        <v>100.0445486946471</v>
      </c>
      <c r="P68" s="45">
        <f t="shared" si="1"/>
        <v>108.1778457113234</v>
      </c>
      <c r="Q68" s="28">
        <v>4.827359768794119</v>
      </c>
      <c r="R68" s="129">
        <v>4.131526692573531</v>
      </c>
      <c r="S68" s="23">
        <v>2.3487111504117646</v>
      </c>
      <c r="T68" s="29">
        <f t="shared" si="2"/>
        <v>1.7828155421617664</v>
      </c>
      <c r="U68" s="28">
        <v>0.2774816995647057</v>
      </c>
      <c r="V68" s="129">
        <v>0.20982190406264695</v>
      </c>
      <c r="W68" s="23">
        <v>0.0191923805664706</v>
      </c>
      <c r="X68" s="29">
        <f t="shared" si="3"/>
        <v>0.19062952349617635</v>
      </c>
      <c r="Y68" s="28">
        <v>3.001958395229412</v>
      </c>
      <c r="Z68" s="129">
        <v>2.4193212110676465</v>
      </c>
      <c r="AA68" s="23">
        <v>0.8773152688470589</v>
      </c>
      <c r="AB68" s="29">
        <f t="shared" si="4"/>
        <v>1.5420059422205876</v>
      </c>
      <c r="AC68" s="36">
        <v>31.266226553270595</v>
      </c>
      <c r="AD68" s="122">
        <v>30.030331095955887</v>
      </c>
      <c r="AE68" s="24">
        <v>27.29020746822941</v>
      </c>
      <c r="AF68" s="37">
        <f t="shared" si="5"/>
        <v>2.7401236277264758</v>
      </c>
      <c r="AG68" s="28">
        <v>1.5459818331882351</v>
      </c>
      <c r="AH68" s="129">
        <v>1.4285286786688234</v>
      </c>
      <c r="AI68" s="23">
        <v>1.153233907314118</v>
      </c>
      <c r="AJ68" s="29">
        <f t="shared" si="6"/>
        <v>0.27529477135470537</v>
      </c>
      <c r="AK68" s="28">
        <v>0.24770640009411768</v>
      </c>
      <c r="AL68" s="129">
        <v>0.17373912779058825</v>
      </c>
      <c r="AM68" s="23">
        <v>0.013471753416470597</v>
      </c>
      <c r="AN68" s="88">
        <f t="shared" si="7"/>
        <v>0.16026737437411764</v>
      </c>
      <c r="AO68" s="36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37">
        <v>0</v>
      </c>
      <c r="BB68" s="139">
        <v>0.1543966949517647</v>
      </c>
      <c r="BC68" s="140">
        <v>0.11820899599291178</v>
      </c>
      <c r="BD68" s="141">
        <v>0.011072924012294125</v>
      </c>
      <c r="BE68" s="145">
        <f t="shared" si="8"/>
        <v>0.10713607198061766</v>
      </c>
      <c r="BF68" s="139">
        <v>0.15535818353529418</v>
      </c>
      <c r="BG68" s="140">
        <v>0.14891199988264708</v>
      </c>
      <c r="BH68" s="141">
        <v>0.12465942752411772</v>
      </c>
      <c r="BI68" s="145">
        <f t="shared" si="9"/>
        <v>0.02425257235852936</v>
      </c>
      <c r="BJ68" s="139">
        <v>0.8131913055764707</v>
      </c>
      <c r="BK68" s="140">
        <v>0.7615333952055883</v>
      </c>
      <c r="BL68" s="141">
        <v>0.6405066262170587</v>
      </c>
      <c r="BM68" s="145">
        <f t="shared" si="10"/>
        <v>0.1210267689885296</v>
      </c>
      <c r="BN68" s="139">
        <v>0.026429643352941182</v>
      </c>
      <c r="BO68" s="140">
        <v>0.021340550995588233</v>
      </c>
      <c r="BP68" s="141">
        <v>0.002193783344117649</v>
      </c>
      <c r="BQ68" s="145">
        <f t="shared" si="11"/>
        <v>0.019146767651470584</v>
      </c>
      <c r="BR68" s="139">
        <v>0.23099718161176466</v>
      </c>
      <c r="BS68" s="140">
        <v>0.17447732688441178</v>
      </c>
      <c r="BT68" s="141">
        <v>0.01592470184529413</v>
      </c>
      <c r="BU68" s="145">
        <f t="shared" si="12"/>
        <v>0.15855262503911766</v>
      </c>
      <c r="BV68" s="139">
        <v>0.31109797620588236</v>
      </c>
      <c r="BW68" s="140">
        <v>0.27644792760102926</v>
      </c>
      <c r="BX68" s="141">
        <v>0.18296503309911763</v>
      </c>
      <c r="BY68" s="145">
        <f t="shared" si="13"/>
        <v>0.09348289450191163</v>
      </c>
      <c r="BZ68" s="139">
        <v>0.12805028863529413</v>
      </c>
      <c r="CA68" s="140">
        <v>0.12805028863529413</v>
      </c>
      <c r="CB68" s="141">
        <v>0.12805028863529413</v>
      </c>
      <c r="CC68" s="145">
        <f t="shared" si="14"/>
        <v>0</v>
      </c>
      <c r="CE68" s="157"/>
      <c r="CF68" s="162">
        <f t="shared" si="15"/>
        <v>1053.5393066062504</v>
      </c>
      <c r="CG68" s="156">
        <f t="shared" si="16"/>
        <v>598.921343355</v>
      </c>
      <c r="CH68" s="162">
        <f t="shared" si="17"/>
        <v>107.4637982571561</v>
      </c>
      <c r="CI68" s="156">
        <f t="shared" si="18"/>
        <v>10.06639521957659</v>
      </c>
      <c r="CJ68" s="162">
        <f t="shared" si="19"/>
        <v>3677.368240822823</v>
      </c>
      <c r="CK68" s="156">
        <f t="shared" si="20"/>
        <v>1333.5192086475295</v>
      </c>
      <c r="CL68" s="162" t="s">
        <v>1186</v>
      </c>
      <c r="CM68" s="158" t="s">
        <v>1186</v>
      </c>
      <c r="CO68" s="157"/>
      <c r="CP68" s="162">
        <f t="shared" si="21"/>
        <v>834.5683918998533</v>
      </c>
      <c r="CQ68" s="156">
        <f t="shared" si="22"/>
        <v>474.43965238317645</v>
      </c>
      <c r="CR68" s="162">
        <f t="shared" si="23"/>
        <v>19074.909298335235</v>
      </c>
      <c r="CS68" s="156">
        <f t="shared" si="24"/>
        <v>1744.7793172978425</v>
      </c>
      <c r="CT68" s="162">
        <f t="shared" si="25"/>
        <v>3.5462698797873533</v>
      </c>
      <c r="CU68" s="156">
        <f t="shared" si="26"/>
        <v>0.33218772036882377</v>
      </c>
      <c r="CV68" s="162">
        <f t="shared" si="27"/>
        <v>435.47781799217637</v>
      </c>
      <c r="CW68" s="156">
        <f t="shared" si="28"/>
        <v>157.9167483924706</v>
      </c>
      <c r="CX68" s="162">
        <f t="shared" si="29"/>
        <v>13.51364899318015</v>
      </c>
      <c r="CY68" s="156">
        <f t="shared" si="30"/>
        <v>12.280593360703236</v>
      </c>
      <c r="CZ68" s="162" t="s">
        <v>1186</v>
      </c>
      <c r="DA68" s="156" t="s">
        <v>1186</v>
      </c>
      <c r="DB68" s="162">
        <f t="shared" si="31"/>
        <v>12.999610975886291</v>
      </c>
      <c r="DC68" s="156">
        <f t="shared" si="32"/>
        <v>10.494428556558473</v>
      </c>
      <c r="DD68" s="162">
        <f t="shared" si="34"/>
        <v>0</v>
      </c>
      <c r="DE68" s="164">
        <f t="shared" si="34"/>
        <v>0</v>
      </c>
    </row>
    <row r="69" spans="1:109" ht="12.75">
      <c r="A69" s="56" t="s">
        <v>181</v>
      </c>
      <c r="B69" s="20" t="s">
        <v>127</v>
      </c>
      <c r="C69" s="20" t="s">
        <v>128</v>
      </c>
      <c r="D69" s="68" t="s">
        <v>497</v>
      </c>
      <c r="E69" s="68" t="s">
        <v>498</v>
      </c>
      <c r="F69" s="68" t="s">
        <v>499</v>
      </c>
      <c r="G69" s="68" t="s">
        <v>500</v>
      </c>
      <c r="H69" s="51" t="s">
        <v>205</v>
      </c>
      <c r="I69" s="44">
        <v>25.002234</v>
      </c>
      <c r="J69" s="125">
        <v>25.002234</v>
      </c>
      <c r="K69" s="22">
        <v>19.7226945</v>
      </c>
      <c r="L69" s="45">
        <f t="shared" si="0"/>
        <v>5.279539500000002</v>
      </c>
      <c r="M69" s="44">
        <v>148.084244</v>
      </c>
      <c r="N69" s="125">
        <v>148.084244</v>
      </c>
      <c r="O69" s="22">
        <v>50.314994000000006</v>
      </c>
      <c r="P69" s="45">
        <f t="shared" si="1"/>
        <v>97.76925</v>
      </c>
      <c r="Q69" s="28">
        <v>2.4570904350000005</v>
      </c>
      <c r="R69" s="129">
        <v>2.4570904350000005</v>
      </c>
      <c r="S69" s="23">
        <v>1.3490389350000003</v>
      </c>
      <c r="T69" s="29">
        <f t="shared" si="2"/>
        <v>1.1080515000000002</v>
      </c>
      <c r="U69" s="28">
        <v>0.089193</v>
      </c>
      <c r="V69" s="129">
        <v>0.089193</v>
      </c>
      <c r="W69" s="23">
        <v>0.004459650000000003</v>
      </c>
      <c r="X69" s="29">
        <f t="shared" si="3"/>
        <v>0.08473334999999999</v>
      </c>
      <c r="Y69" s="28">
        <v>1.3757731100000001</v>
      </c>
      <c r="Z69" s="129">
        <v>1.3757731100000001</v>
      </c>
      <c r="AA69" s="23">
        <v>0.46326011</v>
      </c>
      <c r="AB69" s="29">
        <f t="shared" si="4"/>
        <v>0.9125130000000001</v>
      </c>
      <c r="AC69" s="36">
        <v>18.941675500000002</v>
      </c>
      <c r="AD69" s="122">
        <v>18.941675500000002</v>
      </c>
      <c r="AE69" s="24">
        <v>16.399675000000002</v>
      </c>
      <c r="AF69" s="37">
        <f t="shared" si="5"/>
        <v>2.5420005000000003</v>
      </c>
      <c r="AG69" s="28">
        <v>0.90338235</v>
      </c>
      <c r="AH69" s="129">
        <v>0.90338235</v>
      </c>
      <c r="AI69" s="23">
        <v>0.68177205</v>
      </c>
      <c r="AJ69" s="29">
        <f t="shared" si="6"/>
        <v>0.22161030000000004</v>
      </c>
      <c r="AK69" s="28">
        <v>0.16466399999999998</v>
      </c>
      <c r="AL69" s="129">
        <v>0.16466399999999998</v>
      </c>
      <c r="AM69" s="23">
        <v>0.008233200000000006</v>
      </c>
      <c r="AN69" s="88">
        <f t="shared" si="7"/>
        <v>0.15643079999999998</v>
      </c>
      <c r="AO69" s="36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37">
        <v>0</v>
      </c>
      <c r="BB69" s="139">
        <v>0.0404799</v>
      </c>
      <c r="BC69" s="140">
        <v>0.0404799</v>
      </c>
      <c r="BD69" s="141">
        <v>0.002023995000000002</v>
      </c>
      <c r="BE69" s="145">
        <f t="shared" si="8"/>
        <v>0.038455905</v>
      </c>
      <c r="BF69" s="139">
        <v>0.064518765</v>
      </c>
      <c r="BG69" s="140">
        <v>0.064518765</v>
      </c>
      <c r="BH69" s="141">
        <v>0.064518765</v>
      </c>
      <c r="BI69" s="145">
        <f t="shared" si="9"/>
        <v>0</v>
      </c>
      <c r="BJ69" s="139">
        <v>0.526062245</v>
      </c>
      <c r="BK69" s="140">
        <v>0.526062245</v>
      </c>
      <c r="BL69" s="141">
        <v>0.42829299500000007</v>
      </c>
      <c r="BM69" s="145">
        <f t="shared" si="10"/>
        <v>0.09776924999999992</v>
      </c>
      <c r="BN69" s="139">
        <v>0</v>
      </c>
      <c r="BO69" s="140">
        <v>0</v>
      </c>
      <c r="BP69" s="141">
        <v>0</v>
      </c>
      <c r="BQ69" s="145">
        <f t="shared" si="11"/>
        <v>0</v>
      </c>
      <c r="BR69" s="139">
        <v>0.07547100000000001</v>
      </c>
      <c r="BS69" s="140">
        <v>0.07547100000000001</v>
      </c>
      <c r="BT69" s="141">
        <v>0.003773550000000003</v>
      </c>
      <c r="BU69" s="145">
        <f t="shared" si="12"/>
        <v>0.07169745000000001</v>
      </c>
      <c r="BV69" s="139">
        <v>0.1818165</v>
      </c>
      <c r="BW69" s="140">
        <v>0.1818165</v>
      </c>
      <c r="BX69" s="141">
        <v>0.13293187499999998</v>
      </c>
      <c r="BY69" s="145">
        <f t="shared" si="13"/>
        <v>0.048884625000000015</v>
      </c>
      <c r="BZ69" s="139">
        <v>0.096054</v>
      </c>
      <c r="CA69" s="140">
        <v>0.096054</v>
      </c>
      <c r="CB69" s="141">
        <v>0.096054</v>
      </c>
      <c r="CC69" s="145">
        <f t="shared" si="14"/>
        <v>0</v>
      </c>
      <c r="CE69" s="157"/>
      <c r="CF69" s="162">
        <f t="shared" si="15"/>
        <v>626.5580609250001</v>
      </c>
      <c r="CG69" s="156">
        <f t="shared" si="16"/>
        <v>344.00492842500006</v>
      </c>
      <c r="CH69" s="162">
        <f t="shared" si="17"/>
        <v>36.80027709</v>
      </c>
      <c r="CI69" s="156">
        <f t="shared" si="18"/>
        <v>1.8400138545000018</v>
      </c>
      <c r="CJ69" s="162">
        <f t="shared" si="19"/>
        <v>2091.1751272</v>
      </c>
      <c r="CK69" s="156">
        <f t="shared" si="20"/>
        <v>704.1553672</v>
      </c>
      <c r="CL69" s="162" t="s">
        <v>1186</v>
      </c>
      <c r="CM69" s="158" t="s">
        <v>1186</v>
      </c>
      <c r="CO69" s="157"/>
      <c r="CP69" s="162">
        <f t="shared" si="21"/>
        <v>496.33226787000007</v>
      </c>
      <c r="CQ69" s="156">
        <f t="shared" si="22"/>
        <v>272.50586487000004</v>
      </c>
      <c r="CR69" s="162">
        <f t="shared" si="23"/>
        <v>8108.535629999999</v>
      </c>
      <c r="CS69" s="156">
        <f t="shared" si="24"/>
        <v>405.4267815000003</v>
      </c>
      <c r="CT69" s="162">
        <f t="shared" si="25"/>
        <v>1.214397</v>
      </c>
      <c r="CU69" s="156">
        <f t="shared" si="26"/>
        <v>0.06071985000000006</v>
      </c>
      <c r="CV69" s="162">
        <f t="shared" si="27"/>
        <v>247.63915980000002</v>
      </c>
      <c r="CW69" s="156">
        <f t="shared" si="28"/>
        <v>83.3868198</v>
      </c>
      <c r="CX69" s="162">
        <f t="shared" si="29"/>
        <v>8.523753975000002</v>
      </c>
      <c r="CY69" s="156">
        <f t="shared" si="30"/>
        <v>7.379853750000001</v>
      </c>
      <c r="CZ69" s="162" t="s">
        <v>1186</v>
      </c>
      <c r="DA69" s="156" t="s">
        <v>1186</v>
      </c>
      <c r="DB69" s="162">
        <f t="shared" si="31"/>
        <v>8.220779385</v>
      </c>
      <c r="DC69" s="156">
        <f t="shared" si="32"/>
        <v>6.2041256549999995</v>
      </c>
      <c r="DD69" s="162">
        <f t="shared" si="34"/>
        <v>0</v>
      </c>
      <c r="DE69" s="164">
        <f t="shared" si="34"/>
        <v>0</v>
      </c>
    </row>
    <row r="70" spans="1:109" ht="12.75">
      <c r="A70" s="56" t="s">
        <v>314</v>
      </c>
      <c r="B70" s="20" t="s">
        <v>143</v>
      </c>
      <c r="C70" s="20" t="s">
        <v>128</v>
      </c>
      <c r="D70" s="68" t="s">
        <v>558</v>
      </c>
      <c r="E70" s="68" t="s">
        <v>559</v>
      </c>
      <c r="F70" s="68" t="s">
        <v>1045</v>
      </c>
      <c r="G70" s="68" t="s">
        <v>1046</v>
      </c>
      <c r="H70" s="51" t="s">
        <v>205</v>
      </c>
      <c r="I70" s="44">
        <v>66.34957399999999</v>
      </c>
      <c r="J70" s="125">
        <v>66.34957399999999</v>
      </c>
      <c r="K70" s="22">
        <v>51.39045552500001</v>
      </c>
      <c r="L70" s="45">
        <f t="shared" si="0"/>
        <v>14.959118474999983</v>
      </c>
      <c r="M70" s="44">
        <v>415.115863</v>
      </c>
      <c r="N70" s="125">
        <v>415.115863</v>
      </c>
      <c r="O70" s="22">
        <v>138.09515050000002</v>
      </c>
      <c r="P70" s="45">
        <f t="shared" si="1"/>
        <v>277.02071249999995</v>
      </c>
      <c r="Q70" s="28">
        <v>6.73365427</v>
      </c>
      <c r="R70" s="129">
        <v>6.73365427</v>
      </c>
      <c r="S70" s="23">
        <v>3.594086195</v>
      </c>
      <c r="T70" s="29">
        <f t="shared" si="2"/>
        <v>3.1395680749999997</v>
      </c>
      <c r="U70" s="28">
        <v>0.25272065</v>
      </c>
      <c r="V70" s="129">
        <v>0.25272065</v>
      </c>
      <c r="W70" s="23">
        <v>0.01263603250000001</v>
      </c>
      <c r="X70" s="29">
        <f t="shared" si="3"/>
        <v>0.24008461749999999</v>
      </c>
      <c r="Y70" s="28">
        <v>3.7909173700000016</v>
      </c>
      <c r="Z70" s="129">
        <v>3.7909173700000016</v>
      </c>
      <c r="AA70" s="23">
        <v>1.2053907200000002</v>
      </c>
      <c r="AB70" s="29">
        <f t="shared" si="4"/>
        <v>2.585526650000001</v>
      </c>
      <c r="AC70" s="36">
        <v>49.72122415000001</v>
      </c>
      <c r="AD70" s="122">
        <v>49.72122415000001</v>
      </c>
      <c r="AE70" s="24">
        <v>42.51868562500001</v>
      </c>
      <c r="AF70" s="37">
        <f t="shared" si="5"/>
        <v>7.202538525000001</v>
      </c>
      <c r="AG70" s="28">
        <v>2.45346</v>
      </c>
      <c r="AH70" s="129">
        <v>2.45346</v>
      </c>
      <c r="AI70" s="23">
        <v>1.8255463849999995</v>
      </c>
      <c r="AJ70" s="29">
        <f t="shared" si="6"/>
        <v>0.6279136150000006</v>
      </c>
      <c r="AK70" s="28">
        <v>0.46656119999999995</v>
      </c>
      <c r="AL70" s="129">
        <v>0.46656119999999995</v>
      </c>
      <c r="AM70" s="23">
        <v>0.02332806000000002</v>
      </c>
      <c r="AN70" s="88">
        <f t="shared" si="7"/>
        <v>0.4432331399999999</v>
      </c>
      <c r="AO70" s="36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37">
        <v>0</v>
      </c>
      <c r="BB70" s="139">
        <v>0.114696295</v>
      </c>
      <c r="BC70" s="140">
        <v>0.114696295</v>
      </c>
      <c r="BD70" s="141">
        <v>0.005734814750000006</v>
      </c>
      <c r="BE70" s="145">
        <f t="shared" si="8"/>
        <v>0.10896148024999999</v>
      </c>
      <c r="BF70" s="139">
        <v>0.16605628000000003</v>
      </c>
      <c r="BG70" s="140">
        <v>0.16605628000000003</v>
      </c>
      <c r="BH70" s="141">
        <v>0.16605628000000003</v>
      </c>
      <c r="BI70" s="145">
        <f t="shared" si="9"/>
        <v>0</v>
      </c>
      <c r="BJ70" s="139">
        <v>1.46770369</v>
      </c>
      <c r="BK70" s="140">
        <v>1.46770369</v>
      </c>
      <c r="BL70" s="141">
        <v>1.1906829775000003</v>
      </c>
      <c r="BM70" s="145">
        <f t="shared" si="10"/>
        <v>0.2770207124999997</v>
      </c>
      <c r="BN70" s="139">
        <v>0</v>
      </c>
      <c r="BO70" s="140">
        <v>0</v>
      </c>
      <c r="BP70" s="141">
        <v>0</v>
      </c>
      <c r="BQ70" s="145">
        <f t="shared" si="11"/>
        <v>0</v>
      </c>
      <c r="BR70" s="139">
        <v>0.21384055000000002</v>
      </c>
      <c r="BS70" s="140">
        <v>0.21384055000000002</v>
      </c>
      <c r="BT70" s="141">
        <v>0.01069202750000001</v>
      </c>
      <c r="BU70" s="145">
        <f t="shared" si="12"/>
        <v>0.2031485225</v>
      </c>
      <c r="BV70" s="139">
        <v>0.515161325</v>
      </c>
      <c r="BW70" s="140">
        <v>0.515161325</v>
      </c>
      <c r="BX70" s="141">
        <v>0.37665096875000004</v>
      </c>
      <c r="BY70" s="145">
        <f t="shared" si="13"/>
        <v>0.13851035624999997</v>
      </c>
      <c r="BZ70" s="139">
        <v>0.2721607</v>
      </c>
      <c r="CA70" s="140">
        <v>0.2721607</v>
      </c>
      <c r="CB70" s="141">
        <v>0.2721607</v>
      </c>
      <c r="CC70" s="145">
        <f t="shared" si="14"/>
        <v>0</v>
      </c>
      <c r="CE70" s="157"/>
      <c r="CF70" s="162">
        <f t="shared" si="15"/>
        <v>1717.08183885</v>
      </c>
      <c r="CG70" s="156">
        <f t="shared" si="16"/>
        <v>916.491979725</v>
      </c>
      <c r="CH70" s="162">
        <f t="shared" si="17"/>
        <v>104.27040178450001</v>
      </c>
      <c r="CI70" s="156">
        <f t="shared" si="18"/>
        <v>5.213520089225006</v>
      </c>
      <c r="CJ70" s="162">
        <f t="shared" si="19"/>
        <v>5762.194402400002</v>
      </c>
      <c r="CK70" s="156">
        <f t="shared" si="20"/>
        <v>1832.1938944000003</v>
      </c>
      <c r="CL70" s="162" t="s">
        <v>1186</v>
      </c>
      <c r="CM70" s="158" t="s">
        <v>1186</v>
      </c>
      <c r="CO70" s="157"/>
      <c r="CP70" s="162">
        <f t="shared" si="21"/>
        <v>1360.1981625399999</v>
      </c>
      <c r="CQ70" s="156">
        <f t="shared" si="22"/>
        <v>726.0054113900001</v>
      </c>
      <c r="CR70" s="162">
        <f t="shared" si="23"/>
        <v>22974.8342915</v>
      </c>
      <c r="CS70" s="156">
        <f t="shared" si="24"/>
        <v>1148.741714575001</v>
      </c>
      <c r="CT70" s="162">
        <f t="shared" si="25"/>
        <v>3.4408888500000003</v>
      </c>
      <c r="CU70" s="156">
        <f t="shared" si="26"/>
        <v>0.17204444250000017</v>
      </c>
      <c r="CV70" s="162">
        <f t="shared" si="27"/>
        <v>682.3651266000003</v>
      </c>
      <c r="CW70" s="156">
        <f t="shared" si="28"/>
        <v>216.97032960000004</v>
      </c>
      <c r="CX70" s="162">
        <f t="shared" si="29"/>
        <v>22.374550867500005</v>
      </c>
      <c r="CY70" s="156">
        <f t="shared" si="30"/>
        <v>19.133408531250005</v>
      </c>
      <c r="CZ70" s="162" t="s">
        <v>1186</v>
      </c>
      <c r="DA70" s="156" t="s">
        <v>1186</v>
      </c>
      <c r="DB70" s="162">
        <f t="shared" si="31"/>
        <v>22.326486</v>
      </c>
      <c r="DC70" s="156">
        <f t="shared" si="32"/>
        <v>16.612472103499996</v>
      </c>
      <c r="DD70" s="162">
        <f t="shared" si="34"/>
        <v>0</v>
      </c>
      <c r="DE70" s="164">
        <f t="shared" si="34"/>
        <v>0</v>
      </c>
    </row>
    <row r="71" spans="1:109" ht="12.75">
      <c r="A71" s="56" t="s">
        <v>284</v>
      </c>
      <c r="B71" s="20" t="s">
        <v>285</v>
      </c>
      <c r="C71" s="20" t="s">
        <v>128</v>
      </c>
      <c r="D71" s="68" t="s">
        <v>1001</v>
      </c>
      <c r="E71" s="68" t="s">
        <v>513</v>
      </c>
      <c r="F71" s="68" t="s">
        <v>1002</v>
      </c>
      <c r="G71" s="68" t="s">
        <v>1003</v>
      </c>
      <c r="H71" s="51" t="s">
        <v>205</v>
      </c>
      <c r="I71" s="44">
        <v>50.014503494999985</v>
      </c>
      <c r="J71" s="125">
        <v>50.014503494999985</v>
      </c>
      <c r="K71" s="22">
        <v>29.779500645000002</v>
      </c>
      <c r="L71" s="45">
        <f t="shared" si="0"/>
        <v>20.235002849999983</v>
      </c>
      <c r="M71" s="44">
        <v>297.24903206999994</v>
      </c>
      <c r="N71" s="125">
        <v>297.24903206999994</v>
      </c>
      <c r="O71" s="22">
        <v>84.78150214499999</v>
      </c>
      <c r="P71" s="45">
        <f t="shared" si="1"/>
        <v>212.46752992499995</v>
      </c>
      <c r="Q71" s="28">
        <v>8.565631051499997</v>
      </c>
      <c r="R71" s="129">
        <v>8.565631051499997</v>
      </c>
      <c r="S71" s="23">
        <v>2.292780168</v>
      </c>
      <c r="T71" s="29">
        <f t="shared" si="2"/>
        <v>6.272850883499997</v>
      </c>
      <c r="U71" s="28">
        <v>0.9585001349999999</v>
      </c>
      <c r="V71" s="129">
        <v>0.9585001349999999</v>
      </c>
      <c r="W71" s="23">
        <v>0.04792500675000004</v>
      </c>
      <c r="X71" s="29">
        <f t="shared" si="3"/>
        <v>0.9105751282499999</v>
      </c>
      <c r="Y71" s="28">
        <v>7.527630982499999</v>
      </c>
      <c r="Z71" s="129">
        <v>7.527630982499999</v>
      </c>
      <c r="AA71" s="23">
        <v>1.0524300705000003</v>
      </c>
      <c r="AB71" s="29">
        <f t="shared" si="4"/>
        <v>6.475200911999998</v>
      </c>
      <c r="AC71" s="36">
        <v>28.024500735000004</v>
      </c>
      <c r="AD71" s="122">
        <v>28.024500735000004</v>
      </c>
      <c r="AE71" s="24">
        <v>24.382200222</v>
      </c>
      <c r="AF71" s="37">
        <f t="shared" si="5"/>
        <v>3.642300513000002</v>
      </c>
      <c r="AG71" s="28">
        <v>2.1198002400000004</v>
      </c>
      <c r="AH71" s="129">
        <v>2.1198002400000004</v>
      </c>
      <c r="AI71" s="23">
        <v>1.5127501545</v>
      </c>
      <c r="AJ71" s="29">
        <f t="shared" si="6"/>
        <v>0.6070500855000005</v>
      </c>
      <c r="AK71" s="28">
        <v>0.17040002399999998</v>
      </c>
      <c r="AL71" s="129">
        <v>0.17040002399999998</v>
      </c>
      <c r="AM71" s="23">
        <v>0.008520001200000007</v>
      </c>
      <c r="AN71" s="88">
        <f t="shared" si="7"/>
        <v>0.16188002279999997</v>
      </c>
      <c r="AO71" s="36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37">
        <v>0</v>
      </c>
      <c r="BB71" s="139">
        <v>0.6070500855</v>
      </c>
      <c r="BC71" s="140">
        <v>0.6070500855</v>
      </c>
      <c r="BD71" s="141">
        <v>0.030352504275000032</v>
      </c>
      <c r="BE71" s="145">
        <f t="shared" si="8"/>
        <v>0.5766975812249999</v>
      </c>
      <c r="BF71" s="139">
        <v>0.3119700285</v>
      </c>
      <c r="BG71" s="140">
        <v>0.3119700285</v>
      </c>
      <c r="BH71" s="141">
        <v>0.119737501425</v>
      </c>
      <c r="BI71" s="145">
        <f t="shared" si="9"/>
        <v>0.192232527075</v>
      </c>
      <c r="BJ71" s="139">
        <v>0.36636003899999997</v>
      </c>
      <c r="BK71" s="140">
        <v>0.36636003899999997</v>
      </c>
      <c r="BL71" s="141">
        <v>0.10330500195000002</v>
      </c>
      <c r="BM71" s="145">
        <f t="shared" si="10"/>
        <v>0.26305503704999994</v>
      </c>
      <c r="BN71" s="139">
        <v>0.15975002249999998</v>
      </c>
      <c r="BO71" s="140">
        <v>0.15975002249999998</v>
      </c>
      <c r="BP71" s="141">
        <v>0.007987501125000008</v>
      </c>
      <c r="BQ71" s="145">
        <f t="shared" si="11"/>
        <v>0.15176252137499996</v>
      </c>
      <c r="BR71" s="139">
        <v>0.788100111</v>
      </c>
      <c r="BS71" s="140">
        <v>0.788100111</v>
      </c>
      <c r="BT71" s="141">
        <v>0.03940500555000003</v>
      </c>
      <c r="BU71" s="145">
        <f t="shared" si="12"/>
        <v>0.74869510545</v>
      </c>
      <c r="BV71" s="139">
        <v>0.41535005849999995</v>
      </c>
      <c r="BW71" s="140">
        <v>0.41535005849999995</v>
      </c>
      <c r="BX71" s="141">
        <v>0.020767502925000018</v>
      </c>
      <c r="BY71" s="145">
        <f t="shared" si="13"/>
        <v>0.39458255557499994</v>
      </c>
      <c r="BZ71" s="139">
        <v>0</v>
      </c>
      <c r="CA71" s="140">
        <v>0</v>
      </c>
      <c r="CB71" s="141">
        <v>0</v>
      </c>
      <c r="CC71" s="145">
        <f t="shared" si="14"/>
        <v>0</v>
      </c>
      <c r="CE71" s="157"/>
      <c r="CF71" s="162">
        <f t="shared" si="15"/>
        <v>2184.235918132499</v>
      </c>
      <c r="CG71" s="156">
        <f t="shared" si="16"/>
        <v>584.65894284</v>
      </c>
      <c r="CH71" s="162">
        <f t="shared" si="17"/>
        <v>551.86923272805</v>
      </c>
      <c r="CI71" s="156">
        <f t="shared" si="18"/>
        <v>27.59346163640253</v>
      </c>
      <c r="CJ71" s="162">
        <f t="shared" si="19"/>
        <v>11441.999093399998</v>
      </c>
      <c r="CK71" s="156">
        <f t="shared" si="20"/>
        <v>1599.6937071600005</v>
      </c>
      <c r="CL71" s="162" t="s">
        <v>1186</v>
      </c>
      <c r="CM71" s="158" t="s">
        <v>1186</v>
      </c>
      <c r="CO71" s="157"/>
      <c r="CP71" s="162">
        <f t="shared" si="21"/>
        <v>1730.2574724029994</v>
      </c>
      <c r="CQ71" s="156">
        <f t="shared" si="22"/>
        <v>463.14159393600005</v>
      </c>
      <c r="CR71" s="162">
        <f t="shared" si="23"/>
        <v>87137.24727284999</v>
      </c>
      <c r="CS71" s="156">
        <f t="shared" si="24"/>
        <v>4356.862363642504</v>
      </c>
      <c r="CT71" s="162">
        <f t="shared" si="25"/>
        <v>18.211502565</v>
      </c>
      <c r="CU71" s="156">
        <f t="shared" si="26"/>
        <v>0.910575128250001</v>
      </c>
      <c r="CV71" s="162">
        <f t="shared" si="27"/>
        <v>1354.9735768499997</v>
      </c>
      <c r="CW71" s="156">
        <f t="shared" si="28"/>
        <v>189.43741269000006</v>
      </c>
      <c r="CX71" s="162">
        <f t="shared" si="29"/>
        <v>12.611025330750001</v>
      </c>
      <c r="CY71" s="156">
        <f t="shared" si="30"/>
        <v>10.971990099900001</v>
      </c>
      <c r="CZ71" s="162" t="s">
        <v>1186</v>
      </c>
      <c r="DA71" s="156" t="s">
        <v>1186</v>
      </c>
      <c r="DB71" s="162">
        <f t="shared" si="31"/>
        <v>19.290182184000003</v>
      </c>
      <c r="DC71" s="156">
        <f t="shared" si="32"/>
        <v>13.766026405949999</v>
      </c>
      <c r="DD71" s="162">
        <f t="shared" si="34"/>
        <v>0</v>
      </c>
      <c r="DE71" s="164">
        <f t="shared" si="34"/>
        <v>0</v>
      </c>
    </row>
    <row r="72" spans="1:109" ht="12.75">
      <c r="A72" s="56" t="s">
        <v>262</v>
      </c>
      <c r="B72" s="20" t="s">
        <v>263</v>
      </c>
      <c r="C72" s="20" t="s">
        <v>128</v>
      </c>
      <c r="D72" s="68" t="s">
        <v>871</v>
      </c>
      <c r="E72" s="68" t="s">
        <v>478</v>
      </c>
      <c r="F72" s="68" t="s">
        <v>872</v>
      </c>
      <c r="G72" s="68" t="s">
        <v>873</v>
      </c>
      <c r="H72" s="51" t="s">
        <v>255</v>
      </c>
      <c r="I72" s="44">
        <v>70.32470443999999</v>
      </c>
      <c r="J72" s="125">
        <v>70.32470443999999</v>
      </c>
      <c r="K72" s="22">
        <v>53.93435213149999</v>
      </c>
      <c r="L72" s="45">
        <f t="shared" si="0"/>
        <v>16.3903523085</v>
      </c>
      <c r="M72" s="44">
        <v>437.2399785</v>
      </c>
      <c r="N72" s="125">
        <v>437.2399785</v>
      </c>
      <c r="O72" s="22">
        <v>133.71493575</v>
      </c>
      <c r="P72" s="45">
        <f t="shared" si="1"/>
        <v>303.52504275</v>
      </c>
      <c r="Q72" s="28">
        <v>7.295551344000001</v>
      </c>
      <c r="R72" s="129">
        <v>7.295551344000001</v>
      </c>
      <c r="S72" s="23">
        <v>3.8556008595</v>
      </c>
      <c r="T72" s="29">
        <f t="shared" si="2"/>
        <v>3.4399504845000006</v>
      </c>
      <c r="U72" s="28">
        <v>0.276900039</v>
      </c>
      <c r="V72" s="129">
        <v>0.276900039</v>
      </c>
      <c r="W72" s="23">
        <v>0.01384500195000001</v>
      </c>
      <c r="X72" s="29">
        <f t="shared" si="3"/>
        <v>0.26305503705</v>
      </c>
      <c r="Y72" s="28">
        <v>4.108635788999999</v>
      </c>
      <c r="Z72" s="129">
        <v>4.108635788999999</v>
      </c>
      <c r="AA72" s="23">
        <v>1.27573539</v>
      </c>
      <c r="AB72" s="29">
        <f t="shared" si="4"/>
        <v>2.8329003989999992</v>
      </c>
      <c r="AC72" s="36">
        <v>52.218535909</v>
      </c>
      <c r="AD72" s="122">
        <v>52.218535909</v>
      </c>
      <c r="AE72" s="24">
        <v>44.32688479750001</v>
      </c>
      <c r="AF72" s="37">
        <f t="shared" si="5"/>
        <v>7.891651111499996</v>
      </c>
      <c r="AG72" s="28">
        <v>2.685011838</v>
      </c>
      <c r="AH72" s="129">
        <v>2.685011838</v>
      </c>
      <c r="AI72" s="23">
        <v>1.9970217411</v>
      </c>
      <c r="AJ72" s="29">
        <f t="shared" si="6"/>
        <v>0.6879900968999999</v>
      </c>
      <c r="AK72" s="28">
        <v>0.511200072</v>
      </c>
      <c r="AL72" s="129">
        <v>0.511200072</v>
      </c>
      <c r="AM72" s="23">
        <v>0.025560003600000023</v>
      </c>
      <c r="AN72" s="88">
        <f t="shared" si="7"/>
        <v>0.4856400683999999</v>
      </c>
      <c r="AO72" s="36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37">
        <v>0</v>
      </c>
      <c r="BB72" s="139">
        <v>0.1256700177</v>
      </c>
      <c r="BC72" s="140">
        <v>0.1256700177</v>
      </c>
      <c r="BD72" s="141">
        <v>0.0062835008850000065</v>
      </c>
      <c r="BE72" s="145">
        <f t="shared" si="8"/>
        <v>0.119386516815</v>
      </c>
      <c r="BF72" s="139">
        <v>0.168783045</v>
      </c>
      <c r="BG72" s="140">
        <v>0.168783045</v>
      </c>
      <c r="BH72" s="141">
        <v>0.168783045</v>
      </c>
      <c r="BI72" s="145">
        <f t="shared" si="9"/>
        <v>0</v>
      </c>
      <c r="BJ72" s="139">
        <v>1.607442692</v>
      </c>
      <c r="BK72" s="140">
        <v>1.607442692</v>
      </c>
      <c r="BL72" s="141">
        <v>1.30391764925</v>
      </c>
      <c r="BM72" s="145">
        <f t="shared" si="10"/>
        <v>0.30352504275000003</v>
      </c>
      <c r="BN72" s="139">
        <v>0</v>
      </c>
      <c r="BO72" s="140">
        <v>0</v>
      </c>
      <c r="BP72" s="141">
        <v>0</v>
      </c>
      <c r="BQ72" s="145">
        <f t="shared" si="11"/>
        <v>0</v>
      </c>
      <c r="BR72" s="139">
        <v>0.23430003299999996</v>
      </c>
      <c r="BS72" s="140">
        <v>0.23430003299999996</v>
      </c>
      <c r="BT72" s="141">
        <v>0.01171500165000001</v>
      </c>
      <c r="BU72" s="145">
        <f t="shared" si="12"/>
        <v>0.22258503134999996</v>
      </c>
      <c r="BV72" s="139">
        <v>0.5644500794999999</v>
      </c>
      <c r="BW72" s="140">
        <v>0.5644500794999999</v>
      </c>
      <c r="BX72" s="141">
        <v>0.41268755812499996</v>
      </c>
      <c r="BY72" s="145">
        <f t="shared" si="13"/>
        <v>0.15176252137499996</v>
      </c>
      <c r="BZ72" s="139">
        <v>0.298200042</v>
      </c>
      <c r="CA72" s="140">
        <v>0.298200042</v>
      </c>
      <c r="CB72" s="141">
        <v>0.298200042</v>
      </c>
      <c r="CC72" s="145">
        <f t="shared" si="14"/>
        <v>0</v>
      </c>
      <c r="CE72" s="157"/>
      <c r="CF72" s="162">
        <f t="shared" si="15"/>
        <v>1860.3655927200002</v>
      </c>
      <c r="CG72" s="156">
        <f t="shared" si="16"/>
        <v>983.1782191725</v>
      </c>
      <c r="CH72" s="162">
        <f t="shared" si="17"/>
        <v>114.24661309107</v>
      </c>
      <c r="CI72" s="156">
        <f t="shared" si="18"/>
        <v>5.712330654553506</v>
      </c>
      <c r="CJ72" s="162">
        <f t="shared" si="19"/>
        <v>6245.126399279999</v>
      </c>
      <c r="CK72" s="156">
        <f t="shared" si="20"/>
        <v>1939.1177928</v>
      </c>
      <c r="CL72" s="162" t="s">
        <v>1186</v>
      </c>
      <c r="CM72" s="158" t="s">
        <v>1186</v>
      </c>
      <c r="CO72" s="157"/>
      <c r="CP72" s="162">
        <f t="shared" si="21"/>
        <v>1473.7013714880002</v>
      </c>
      <c r="CQ72" s="156">
        <f t="shared" si="22"/>
        <v>778.831373619</v>
      </c>
      <c r="CR72" s="162">
        <f t="shared" si="23"/>
        <v>25172.98254549</v>
      </c>
      <c r="CS72" s="156">
        <f t="shared" si="24"/>
        <v>1258.6491272745009</v>
      </c>
      <c r="CT72" s="162">
        <f t="shared" si="25"/>
        <v>3.7701005309999998</v>
      </c>
      <c r="CU72" s="156">
        <f t="shared" si="26"/>
        <v>0.1885050265500002</v>
      </c>
      <c r="CV72" s="162">
        <f t="shared" si="27"/>
        <v>739.5544420199999</v>
      </c>
      <c r="CW72" s="156">
        <f t="shared" si="28"/>
        <v>229.6323702</v>
      </c>
      <c r="CX72" s="162">
        <f t="shared" si="29"/>
        <v>23.498341159050003</v>
      </c>
      <c r="CY72" s="156">
        <f t="shared" si="30"/>
        <v>19.947098158875004</v>
      </c>
      <c r="CZ72" s="162" t="s">
        <v>1186</v>
      </c>
      <c r="DA72" s="156" t="s">
        <v>1186</v>
      </c>
      <c r="DB72" s="162">
        <f t="shared" si="31"/>
        <v>24.433607725799998</v>
      </c>
      <c r="DC72" s="156">
        <f t="shared" si="32"/>
        <v>18.17289784401</v>
      </c>
      <c r="DD72" s="162">
        <f t="shared" si="34"/>
        <v>0</v>
      </c>
      <c r="DE72" s="164">
        <f t="shared" si="34"/>
        <v>0</v>
      </c>
    </row>
    <row r="73" spans="1:109" ht="12.75">
      <c r="A73" s="56" t="s">
        <v>236</v>
      </c>
      <c r="B73" s="20" t="s">
        <v>237</v>
      </c>
      <c r="C73" s="20" t="s">
        <v>128</v>
      </c>
      <c r="D73" s="68" t="s">
        <v>759</v>
      </c>
      <c r="E73" s="68" t="s">
        <v>478</v>
      </c>
      <c r="F73" s="68"/>
      <c r="G73" s="68"/>
      <c r="H73" s="51" t="s">
        <v>205</v>
      </c>
      <c r="I73" s="44">
        <v>128.98407400000016</v>
      </c>
      <c r="J73" s="125">
        <v>128.98407400000016</v>
      </c>
      <c r="K73" s="22">
        <v>96.60790015000018</v>
      </c>
      <c r="L73" s="45">
        <f t="shared" si="0"/>
        <v>32.37617384999999</v>
      </c>
      <c r="M73" s="44">
        <v>918.4256979999996</v>
      </c>
      <c r="N73" s="125">
        <v>918.4256979999996</v>
      </c>
      <c r="O73" s="22">
        <v>318.8669229999999</v>
      </c>
      <c r="P73" s="45">
        <f t="shared" si="1"/>
        <v>599.5587749999997</v>
      </c>
      <c r="Q73" s="28">
        <v>13.819733770000017</v>
      </c>
      <c r="R73" s="129">
        <v>13.819733770000017</v>
      </c>
      <c r="S73" s="23">
        <v>7.024734320000011</v>
      </c>
      <c r="T73" s="29">
        <f t="shared" si="2"/>
        <v>6.794999450000006</v>
      </c>
      <c r="U73" s="28">
        <v>0.5469659</v>
      </c>
      <c r="V73" s="129">
        <v>0.5469659</v>
      </c>
      <c r="W73" s="23">
        <v>0.027348295000000022</v>
      </c>
      <c r="X73" s="29">
        <f t="shared" si="3"/>
        <v>0.519617605</v>
      </c>
      <c r="Y73" s="28">
        <v>7.846450619999996</v>
      </c>
      <c r="Z73" s="129">
        <v>7.846450619999996</v>
      </c>
      <c r="AA73" s="23">
        <v>2.2505687199999964</v>
      </c>
      <c r="AB73" s="29">
        <f t="shared" si="4"/>
        <v>5.5958819</v>
      </c>
      <c r="AC73" s="36">
        <v>94.99732190000012</v>
      </c>
      <c r="AD73" s="122">
        <v>94.99732190000012</v>
      </c>
      <c r="AE73" s="24">
        <v>79.4087937500001</v>
      </c>
      <c r="AF73" s="37">
        <f t="shared" si="5"/>
        <v>15.588528150000016</v>
      </c>
      <c r="AG73" s="28">
        <v>4.872379499999999</v>
      </c>
      <c r="AH73" s="129">
        <v>4.872379499999999</v>
      </c>
      <c r="AI73" s="23">
        <v>3.5133796100000003</v>
      </c>
      <c r="AJ73" s="29">
        <f t="shared" si="6"/>
        <v>1.3589998899999989</v>
      </c>
      <c r="AK73" s="28">
        <v>1.0097831999999998</v>
      </c>
      <c r="AL73" s="129">
        <v>1.0097831999999998</v>
      </c>
      <c r="AM73" s="23">
        <v>0.05048916000000004</v>
      </c>
      <c r="AN73" s="88">
        <f t="shared" si="7"/>
        <v>0.9592940399999997</v>
      </c>
      <c r="AO73" s="36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37">
        <v>0</v>
      </c>
      <c r="BB73" s="139">
        <v>0.24823837000000004</v>
      </c>
      <c r="BC73" s="140">
        <v>0.24823837000000004</v>
      </c>
      <c r="BD73" s="141">
        <v>0.012411918500000011</v>
      </c>
      <c r="BE73" s="145">
        <f t="shared" si="8"/>
        <v>0.23582645150000003</v>
      </c>
      <c r="BF73" s="139">
        <v>0.3113202300000002</v>
      </c>
      <c r="BG73" s="140">
        <v>0.3113202300000002</v>
      </c>
      <c r="BH73" s="141">
        <v>0.3113202300000002</v>
      </c>
      <c r="BI73" s="145">
        <f t="shared" si="9"/>
        <v>0</v>
      </c>
      <c r="BJ73" s="139">
        <v>3.0824009899999996</v>
      </c>
      <c r="BK73" s="140">
        <v>3.0824009899999996</v>
      </c>
      <c r="BL73" s="141">
        <v>2.4828422150000002</v>
      </c>
      <c r="BM73" s="145">
        <f t="shared" si="10"/>
        <v>0.5995587749999993</v>
      </c>
      <c r="BN73" s="139">
        <v>0</v>
      </c>
      <c r="BO73" s="140">
        <v>0</v>
      </c>
      <c r="BP73" s="141">
        <v>0</v>
      </c>
      <c r="BQ73" s="145">
        <f t="shared" si="11"/>
        <v>0</v>
      </c>
      <c r="BR73" s="139">
        <v>0.46281730000000004</v>
      </c>
      <c r="BS73" s="140">
        <v>0.46281730000000004</v>
      </c>
      <c r="BT73" s="141">
        <v>0.02314086500000002</v>
      </c>
      <c r="BU73" s="145">
        <f t="shared" si="12"/>
        <v>0.43967643500000003</v>
      </c>
      <c r="BV73" s="139">
        <v>1.11496895</v>
      </c>
      <c r="BW73" s="140">
        <v>1.11496895</v>
      </c>
      <c r="BX73" s="141">
        <v>0.8151895625</v>
      </c>
      <c r="BY73" s="145">
        <f t="shared" si="13"/>
        <v>0.2997793875</v>
      </c>
      <c r="BZ73" s="139">
        <v>0.5890402</v>
      </c>
      <c r="CA73" s="140">
        <v>0.5890402</v>
      </c>
      <c r="CB73" s="141">
        <v>0.5890402</v>
      </c>
      <c r="CC73" s="145">
        <f t="shared" si="14"/>
        <v>0</v>
      </c>
      <c r="CE73" s="157"/>
      <c r="CF73" s="162">
        <f t="shared" si="15"/>
        <v>3524.0321113500045</v>
      </c>
      <c r="CG73" s="156">
        <f t="shared" si="16"/>
        <v>1791.3072516000027</v>
      </c>
      <c r="CH73" s="162">
        <f t="shared" si="17"/>
        <v>225.67350216700004</v>
      </c>
      <c r="CI73" s="156">
        <f t="shared" si="18"/>
        <v>11.28367510835001</v>
      </c>
      <c r="CJ73" s="162">
        <f t="shared" si="19"/>
        <v>11926.604942399994</v>
      </c>
      <c r="CK73" s="156">
        <f t="shared" si="20"/>
        <v>3420.8644543999944</v>
      </c>
      <c r="CL73" s="162" t="s">
        <v>1186</v>
      </c>
      <c r="CM73" s="158" t="s">
        <v>1186</v>
      </c>
      <c r="CO73" s="157"/>
      <c r="CP73" s="162">
        <f t="shared" si="21"/>
        <v>2791.5862215400034</v>
      </c>
      <c r="CQ73" s="156">
        <f t="shared" si="22"/>
        <v>1418.9963326400023</v>
      </c>
      <c r="CR73" s="162">
        <f t="shared" si="23"/>
        <v>49724.669969</v>
      </c>
      <c r="CS73" s="156">
        <f t="shared" si="24"/>
        <v>2486.233498450002</v>
      </c>
      <c r="CT73" s="162">
        <f t="shared" si="25"/>
        <v>7.447151100000001</v>
      </c>
      <c r="CU73" s="156">
        <f t="shared" si="26"/>
        <v>0.37235755500000034</v>
      </c>
      <c r="CV73" s="162">
        <f t="shared" si="27"/>
        <v>1412.3611115999993</v>
      </c>
      <c r="CW73" s="156">
        <f t="shared" si="28"/>
        <v>405.10236959999935</v>
      </c>
      <c r="CX73" s="162">
        <f t="shared" si="29"/>
        <v>42.74879485500006</v>
      </c>
      <c r="CY73" s="156">
        <f t="shared" si="30"/>
        <v>35.733957187500046</v>
      </c>
      <c r="CZ73" s="162" t="s">
        <v>1186</v>
      </c>
      <c r="DA73" s="156" t="s">
        <v>1186</v>
      </c>
      <c r="DB73" s="162">
        <f t="shared" si="31"/>
        <v>44.33865344999999</v>
      </c>
      <c r="DC73" s="156">
        <f t="shared" si="32"/>
        <v>31.971754451000002</v>
      </c>
      <c r="DD73" s="162">
        <f t="shared" si="34"/>
        <v>0</v>
      </c>
      <c r="DE73" s="164">
        <f t="shared" si="34"/>
        <v>0</v>
      </c>
    </row>
    <row r="74" spans="1:109" ht="12.75">
      <c r="A74" s="56" t="s">
        <v>243</v>
      </c>
      <c r="B74" s="20" t="s">
        <v>237</v>
      </c>
      <c r="C74" s="20" t="s">
        <v>128</v>
      </c>
      <c r="D74" s="68" t="s">
        <v>759</v>
      </c>
      <c r="E74" s="68" t="s">
        <v>478</v>
      </c>
      <c r="F74" s="68" t="s">
        <v>945</v>
      </c>
      <c r="G74" s="68" t="s">
        <v>946</v>
      </c>
      <c r="H74" s="51" t="s">
        <v>205</v>
      </c>
      <c r="I74" s="44">
        <v>31.060202219999997</v>
      </c>
      <c r="J74" s="125">
        <v>31.060202219999997</v>
      </c>
      <c r="K74" s="22">
        <v>22.865026065749998</v>
      </c>
      <c r="L74" s="45">
        <f t="shared" si="0"/>
        <v>8.19517615425</v>
      </c>
      <c r="M74" s="44">
        <v>207.29805525</v>
      </c>
      <c r="N74" s="125">
        <v>207.29805525</v>
      </c>
      <c r="O74" s="22">
        <v>55.53553387499999</v>
      </c>
      <c r="P74" s="45">
        <f t="shared" si="1"/>
        <v>151.762521375</v>
      </c>
      <c r="Q74" s="28">
        <v>3.4687168244999995</v>
      </c>
      <c r="R74" s="129">
        <v>3.4687168244999995</v>
      </c>
      <c r="S74" s="23">
        <v>1.7487415822500003</v>
      </c>
      <c r="T74" s="29">
        <f t="shared" si="2"/>
        <v>1.7199752422499992</v>
      </c>
      <c r="U74" s="28">
        <v>0.13845001949999997</v>
      </c>
      <c r="V74" s="129">
        <v>0.13845001949999997</v>
      </c>
      <c r="W74" s="23">
        <v>0.006922500975000006</v>
      </c>
      <c r="X74" s="29">
        <f t="shared" si="3"/>
        <v>0.13152751852499997</v>
      </c>
      <c r="Y74" s="28">
        <v>1.9644808095</v>
      </c>
      <c r="Z74" s="129">
        <v>1.9644808095</v>
      </c>
      <c r="AA74" s="23">
        <v>0.5480306100000001</v>
      </c>
      <c r="AB74" s="29">
        <f t="shared" si="4"/>
        <v>1.4164501994999998</v>
      </c>
      <c r="AC74" s="36">
        <v>22.396822204500005</v>
      </c>
      <c r="AD74" s="122">
        <v>22.396822204500005</v>
      </c>
      <c r="AE74" s="24">
        <v>18.450996648750003</v>
      </c>
      <c r="AF74" s="37">
        <f t="shared" si="5"/>
        <v>3.9458255557500017</v>
      </c>
      <c r="AG74" s="28">
        <v>1.274820444</v>
      </c>
      <c r="AH74" s="129">
        <v>1.274820444</v>
      </c>
      <c r="AI74" s="23">
        <v>0.93082539555</v>
      </c>
      <c r="AJ74" s="29">
        <f t="shared" si="6"/>
        <v>0.34399504844999995</v>
      </c>
      <c r="AK74" s="28">
        <v>0.255600036</v>
      </c>
      <c r="AL74" s="129">
        <v>0.255600036</v>
      </c>
      <c r="AM74" s="23">
        <v>0.01278000180000001</v>
      </c>
      <c r="AN74" s="88">
        <f t="shared" si="7"/>
        <v>0.24282003419999998</v>
      </c>
      <c r="AO74" s="36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37">
        <v>0</v>
      </c>
      <c r="BB74" s="139">
        <v>0.06283500885</v>
      </c>
      <c r="BC74" s="140">
        <v>0.06283500885</v>
      </c>
      <c r="BD74" s="141">
        <v>0.003141750442500003</v>
      </c>
      <c r="BE74" s="145">
        <f t="shared" si="8"/>
        <v>0.0596932584075</v>
      </c>
      <c r="BF74" s="139">
        <v>0.06654716999999999</v>
      </c>
      <c r="BG74" s="140">
        <v>0.06654716999999999</v>
      </c>
      <c r="BH74" s="141">
        <v>0.06654716999999999</v>
      </c>
      <c r="BI74" s="145">
        <f t="shared" si="9"/>
        <v>0</v>
      </c>
      <c r="BJ74" s="139">
        <v>0.7891587135000001</v>
      </c>
      <c r="BK74" s="140">
        <v>0.7891587135000001</v>
      </c>
      <c r="BL74" s="141">
        <v>0.6373961921250001</v>
      </c>
      <c r="BM74" s="145">
        <f t="shared" si="10"/>
        <v>0.15176252137500001</v>
      </c>
      <c r="BN74" s="139">
        <v>0</v>
      </c>
      <c r="BO74" s="140">
        <v>0</v>
      </c>
      <c r="BP74" s="141">
        <v>0</v>
      </c>
      <c r="BQ74" s="145">
        <f t="shared" si="11"/>
        <v>0</v>
      </c>
      <c r="BR74" s="139">
        <v>0.1171500165</v>
      </c>
      <c r="BS74" s="140">
        <v>0.1171500165</v>
      </c>
      <c r="BT74" s="141">
        <v>0.005857500825000005</v>
      </c>
      <c r="BU74" s="145">
        <f t="shared" si="12"/>
        <v>0.111292515675</v>
      </c>
      <c r="BV74" s="139">
        <v>0.28222503974999996</v>
      </c>
      <c r="BW74" s="140">
        <v>0.28222503974999996</v>
      </c>
      <c r="BX74" s="141">
        <v>0.2063437790625</v>
      </c>
      <c r="BY74" s="145">
        <f t="shared" si="13"/>
        <v>0.07588126068749995</v>
      </c>
      <c r="BZ74" s="139">
        <v>0.149100021</v>
      </c>
      <c r="CA74" s="140">
        <v>0.149100021</v>
      </c>
      <c r="CB74" s="141">
        <v>0.149100021</v>
      </c>
      <c r="CC74" s="145">
        <f t="shared" si="14"/>
        <v>0</v>
      </c>
      <c r="CE74" s="157"/>
      <c r="CF74" s="162">
        <f t="shared" si="15"/>
        <v>884.5227902474999</v>
      </c>
      <c r="CG74" s="156">
        <f t="shared" si="16"/>
        <v>445.9291034737501</v>
      </c>
      <c r="CH74" s="162">
        <f t="shared" si="17"/>
        <v>57.123306545535</v>
      </c>
      <c r="CI74" s="156">
        <f t="shared" si="18"/>
        <v>2.8561653272767527</v>
      </c>
      <c r="CJ74" s="162">
        <f t="shared" si="19"/>
        <v>2986.01083044</v>
      </c>
      <c r="CK74" s="156">
        <f t="shared" si="20"/>
        <v>833.0065272000002</v>
      </c>
      <c r="CL74" s="162" t="s">
        <v>1186</v>
      </c>
      <c r="CM74" s="158" t="s">
        <v>1186</v>
      </c>
      <c r="CO74" s="157"/>
      <c r="CP74" s="162">
        <f t="shared" si="21"/>
        <v>700.6807985489999</v>
      </c>
      <c r="CQ74" s="156">
        <f t="shared" si="22"/>
        <v>353.2457996145001</v>
      </c>
      <c r="CR74" s="162">
        <f t="shared" si="23"/>
        <v>12586.491272744997</v>
      </c>
      <c r="CS74" s="156">
        <f t="shared" si="24"/>
        <v>629.3245636372505</v>
      </c>
      <c r="CT74" s="162">
        <f t="shared" si="25"/>
        <v>1.8850502654999999</v>
      </c>
      <c r="CU74" s="156">
        <f t="shared" si="26"/>
        <v>0.09425251327500009</v>
      </c>
      <c r="CV74" s="162">
        <f t="shared" si="27"/>
        <v>353.60654571</v>
      </c>
      <c r="CW74" s="156">
        <f t="shared" si="28"/>
        <v>98.64550980000001</v>
      </c>
      <c r="CX74" s="162">
        <f t="shared" si="29"/>
        <v>10.078569992025002</v>
      </c>
      <c r="CY74" s="156">
        <f t="shared" si="30"/>
        <v>8.302948491937501</v>
      </c>
      <c r="CZ74" s="162" t="s">
        <v>1186</v>
      </c>
      <c r="DA74" s="156" t="s">
        <v>1186</v>
      </c>
      <c r="DB74" s="162">
        <f t="shared" si="31"/>
        <v>11.6008660404</v>
      </c>
      <c r="DC74" s="156">
        <f t="shared" si="32"/>
        <v>8.470511099505</v>
      </c>
      <c r="DD74" s="162">
        <f t="shared" si="34"/>
        <v>0</v>
      </c>
      <c r="DE74" s="164">
        <f t="shared" si="34"/>
        <v>0</v>
      </c>
    </row>
    <row r="75" spans="1:109" ht="12.75">
      <c r="A75" s="56" t="s">
        <v>280</v>
      </c>
      <c r="B75" s="20" t="s">
        <v>281</v>
      </c>
      <c r="C75" s="20" t="s">
        <v>128</v>
      </c>
      <c r="D75" s="68" t="s">
        <v>995</v>
      </c>
      <c r="E75" s="68" t="s">
        <v>571</v>
      </c>
      <c r="F75" s="68" t="s">
        <v>996</v>
      </c>
      <c r="G75" s="68" t="s">
        <v>997</v>
      </c>
      <c r="H75" s="51" t="s">
        <v>205</v>
      </c>
      <c r="I75" s="44">
        <v>22.7608</v>
      </c>
      <c r="J75" s="125">
        <v>22.7608</v>
      </c>
      <c r="K75" s="22">
        <v>13.7833</v>
      </c>
      <c r="L75" s="45">
        <f t="shared" si="0"/>
        <v>8.9775</v>
      </c>
      <c r="M75" s="44">
        <v>77.526108</v>
      </c>
      <c r="N75" s="125">
        <v>77.526108</v>
      </c>
      <c r="O75" s="22">
        <v>36.129858000000006</v>
      </c>
      <c r="P75" s="45">
        <f t="shared" si="1"/>
        <v>41.39624999999999</v>
      </c>
      <c r="Q75" s="28">
        <v>4.185642795</v>
      </c>
      <c r="R75" s="129">
        <v>4.185642795</v>
      </c>
      <c r="S75" s="23">
        <v>1.0933927950000002</v>
      </c>
      <c r="T75" s="29">
        <f t="shared" si="2"/>
        <v>3.0922499999999995</v>
      </c>
      <c r="U75" s="28">
        <v>0.4725</v>
      </c>
      <c r="V75" s="129">
        <v>0.4725</v>
      </c>
      <c r="W75" s="23">
        <v>0.02362500000000002</v>
      </c>
      <c r="X75" s="29">
        <f t="shared" si="3"/>
        <v>0.44887499999999997</v>
      </c>
      <c r="Y75" s="28">
        <v>2.69481477</v>
      </c>
      <c r="Z75" s="129">
        <v>2.69481477</v>
      </c>
      <c r="AA75" s="23">
        <v>0.45043977000000013</v>
      </c>
      <c r="AB75" s="29">
        <f t="shared" si="4"/>
        <v>2.244375</v>
      </c>
      <c r="AC75" s="36">
        <v>13.0508615</v>
      </c>
      <c r="AD75" s="122">
        <v>13.0508615</v>
      </c>
      <c r="AE75" s="24">
        <v>11.2553615</v>
      </c>
      <c r="AF75" s="37">
        <f t="shared" si="5"/>
        <v>1.7955000000000005</v>
      </c>
      <c r="AG75" s="28">
        <v>1.0310419499999999</v>
      </c>
      <c r="AH75" s="129">
        <v>1.0310419499999999</v>
      </c>
      <c r="AI75" s="23">
        <v>0.7317919499999999</v>
      </c>
      <c r="AJ75" s="29">
        <f t="shared" si="6"/>
        <v>0.29925</v>
      </c>
      <c r="AK75" s="28">
        <v>0.084</v>
      </c>
      <c r="AL75" s="129">
        <v>0.084</v>
      </c>
      <c r="AM75" s="23">
        <v>0.004200000000000004</v>
      </c>
      <c r="AN75" s="88">
        <f t="shared" si="7"/>
        <v>0.0798</v>
      </c>
      <c r="AO75" s="36">
        <v>3.30304</v>
      </c>
      <c r="AP75" s="24">
        <v>9.152000000000001</v>
      </c>
      <c r="AQ75" s="24">
        <v>0.45344</v>
      </c>
      <c r="AR75" s="24">
        <v>1.7014399999999998</v>
      </c>
      <c r="AS75" s="24">
        <v>8.5696</v>
      </c>
      <c r="AT75" s="24">
        <v>1.46016</v>
      </c>
      <c r="AU75" s="24">
        <v>2.7039999999999997</v>
      </c>
      <c r="AV75" s="24">
        <v>19.843200000000003</v>
      </c>
      <c r="AW75" s="24">
        <v>644.8</v>
      </c>
      <c r="AX75" s="24">
        <v>1.47264</v>
      </c>
      <c r="AY75" s="24">
        <v>13.852800000000002</v>
      </c>
      <c r="AZ75" s="37">
        <v>1.16064</v>
      </c>
      <c r="BB75" s="139">
        <v>0.29925</v>
      </c>
      <c r="BC75" s="140">
        <v>0.29925</v>
      </c>
      <c r="BD75" s="141">
        <v>0.014962500000000014</v>
      </c>
      <c r="BE75" s="145">
        <f t="shared" si="8"/>
        <v>0.2842875</v>
      </c>
      <c r="BF75" s="139">
        <v>0.150115605</v>
      </c>
      <c r="BG75" s="140">
        <v>0.150115605</v>
      </c>
      <c r="BH75" s="141">
        <v>0.05535310500000001</v>
      </c>
      <c r="BI75" s="145">
        <f t="shared" si="9"/>
        <v>0.0947625</v>
      </c>
      <c r="BJ75" s="139">
        <v>0.177602965</v>
      </c>
      <c r="BK75" s="140">
        <v>0.177602965</v>
      </c>
      <c r="BL75" s="141">
        <v>0.04792796500000001</v>
      </c>
      <c r="BM75" s="145">
        <f t="shared" si="10"/>
        <v>0.12967499999999998</v>
      </c>
      <c r="BN75" s="139">
        <v>0.07875</v>
      </c>
      <c r="BO75" s="140">
        <v>0.07875</v>
      </c>
      <c r="BP75" s="141">
        <v>0.0039375000000000035</v>
      </c>
      <c r="BQ75" s="145">
        <f t="shared" si="11"/>
        <v>0.0748125</v>
      </c>
      <c r="BR75" s="139">
        <v>0.3885</v>
      </c>
      <c r="BS75" s="140">
        <v>0.3885</v>
      </c>
      <c r="BT75" s="141">
        <v>0.01942500000000002</v>
      </c>
      <c r="BU75" s="145">
        <f t="shared" si="12"/>
        <v>0.369075</v>
      </c>
      <c r="BV75" s="139">
        <v>0.20475</v>
      </c>
      <c r="BW75" s="140">
        <v>0.20475</v>
      </c>
      <c r="BX75" s="141">
        <v>0.010237500000000009</v>
      </c>
      <c r="BY75" s="145">
        <f t="shared" si="13"/>
        <v>0.19451249999999998</v>
      </c>
      <c r="BZ75" s="139">
        <v>0</v>
      </c>
      <c r="CA75" s="140">
        <v>0</v>
      </c>
      <c r="CB75" s="141">
        <v>0</v>
      </c>
      <c r="CC75" s="145">
        <f t="shared" si="14"/>
        <v>0</v>
      </c>
      <c r="CE75" s="157"/>
      <c r="CF75" s="162">
        <f t="shared" si="15"/>
        <v>1067.338912725</v>
      </c>
      <c r="CG75" s="156">
        <f t="shared" si="16"/>
        <v>278.81516272500005</v>
      </c>
      <c r="CH75" s="162">
        <f t="shared" si="17"/>
        <v>272.048175</v>
      </c>
      <c r="CI75" s="156">
        <f t="shared" si="18"/>
        <v>13.602408750000013</v>
      </c>
      <c r="CJ75" s="162">
        <f t="shared" si="19"/>
        <v>4096.118450399999</v>
      </c>
      <c r="CK75" s="156">
        <f t="shared" si="20"/>
        <v>684.6684504000002</v>
      </c>
      <c r="CL75" s="162" t="s">
        <v>1186</v>
      </c>
      <c r="CM75" s="158" t="s">
        <v>1186</v>
      </c>
      <c r="CO75" s="157"/>
      <c r="CP75" s="162">
        <f t="shared" si="21"/>
        <v>845.49984459</v>
      </c>
      <c r="CQ75" s="156">
        <f t="shared" si="22"/>
        <v>220.86534459000003</v>
      </c>
      <c r="CR75" s="162">
        <f t="shared" si="23"/>
        <v>42954.975</v>
      </c>
      <c r="CS75" s="156">
        <f t="shared" si="24"/>
        <v>2147.748750000002</v>
      </c>
      <c r="CT75" s="162">
        <f t="shared" si="25"/>
        <v>8.977500000000001</v>
      </c>
      <c r="CU75" s="156">
        <f t="shared" si="26"/>
        <v>0.4488750000000004</v>
      </c>
      <c r="CV75" s="162">
        <f t="shared" si="27"/>
        <v>485.0666586</v>
      </c>
      <c r="CW75" s="156">
        <f t="shared" si="28"/>
        <v>81.07915860000003</v>
      </c>
      <c r="CX75" s="162">
        <f t="shared" si="29"/>
        <v>5.872887675</v>
      </c>
      <c r="CY75" s="156">
        <f t="shared" si="30"/>
        <v>5.0649126749999995</v>
      </c>
      <c r="CZ75" s="162" t="s">
        <v>1186</v>
      </c>
      <c r="DA75" s="156" t="s">
        <v>1186</v>
      </c>
      <c r="DB75" s="162">
        <f t="shared" si="31"/>
        <v>9.382481744999998</v>
      </c>
      <c r="DC75" s="156">
        <f t="shared" si="32"/>
        <v>6.6593067449999985</v>
      </c>
      <c r="DD75" s="162">
        <f t="shared" si="34"/>
        <v>5.86768</v>
      </c>
      <c r="DE75" s="164">
        <f t="shared" si="34"/>
        <v>5.86768</v>
      </c>
    </row>
    <row r="76" spans="1:109" ht="12.75">
      <c r="A76" s="56" t="s">
        <v>309</v>
      </c>
      <c r="B76" s="20" t="s">
        <v>281</v>
      </c>
      <c r="C76" s="20" t="s">
        <v>128</v>
      </c>
      <c r="D76" s="68" t="s">
        <v>995</v>
      </c>
      <c r="E76" s="68" t="s">
        <v>571</v>
      </c>
      <c r="F76" s="68" t="s">
        <v>1035</v>
      </c>
      <c r="G76" s="68" t="s">
        <v>1036</v>
      </c>
      <c r="H76" s="51" t="s">
        <v>205</v>
      </c>
      <c r="I76" s="44">
        <v>32.34800147999999</v>
      </c>
      <c r="J76" s="125">
        <v>26.884550710499997</v>
      </c>
      <c r="K76" s="22">
        <v>26.884550710499997</v>
      </c>
      <c r="L76" s="45">
        <f t="shared" si="0"/>
        <v>0</v>
      </c>
      <c r="M76" s="44">
        <v>170.3284155</v>
      </c>
      <c r="N76" s="125">
        <v>69.15340125</v>
      </c>
      <c r="O76" s="22">
        <v>69.15340125</v>
      </c>
      <c r="P76" s="45">
        <f t="shared" si="1"/>
        <v>0</v>
      </c>
      <c r="Q76" s="28">
        <v>2.820616263</v>
      </c>
      <c r="R76" s="129">
        <v>1.6739661015</v>
      </c>
      <c r="S76" s="23">
        <v>1.6739661015</v>
      </c>
      <c r="T76" s="29">
        <f t="shared" si="2"/>
        <v>0</v>
      </c>
      <c r="U76" s="28">
        <v>0.09230001299999999</v>
      </c>
      <c r="V76" s="129">
        <v>0.004615000650000004</v>
      </c>
      <c r="W76" s="23">
        <v>0.004615000650000004</v>
      </c>
      <c r="X76" s="29">
        <f t="shared" si="3"/>
        <v>0</v>
      </c>
      <c r="Y76" s="28">
        <v>1.564596153</v>
      </c>
      <c r="Z76" s="129">
        <v>0.6202960200000001</v>
      </c>
      <c r="AA76" s="23">
        <v>0.6202960200000001</v>
      </c>
      <c r="AB76" s="29">
        <f t="shared" si="4"/>
        <v>0</v>
      </c>
      <c r="AC76" s="36">
        <v>25.466500803000002</v>
      </c>
      <c r="AD76" s="122">
        <v>22.835950432500002</v>
      </c>
      <c r="AE76" s="24">
        <v>22.835950432500002</v>
      </c>
      <c r="AF76" s="37">
        <f t="shared" si="5"/>
        <v>0</v>
      </c>
      <c r="AG76" s="28">
        <v>1.041960096</v>
      </c>
      <c r="AH76" s="129">
        <v>0.8126300637</v>
      </c>
      <c r="AI76" s="23">
        <v>0.8126300637</v>
      </c>
      <c r="AJ76" s="29">
        <f t="shared" si="6"/>
        <v>0</v>
      </c>
      <c r="AK76" s="28">
        <v>0.17040002399999998</v>
      </c>
      <c r="AL76" s="129">
        <v>0.008520001200000007</v>
      </c>
      <c r="AM76" s="23">
        <v>0.008520001200000007</v>
      </c>
      <c r="AN76" s="88">
        <f t="shared" si="7"/>
        <v>0</v>
      </c>
      <c r="AO76" s="36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37">
        <v>0</v>
      </c>
      <c r="BB76" s="139">
        <v>0.0418900059</v>
      </c>
      <c r="BC76" s="140">
        <v>0.002094500295000002</v>
      </c>
      <c r="BD76" s="141">
        <v>0.002094500295000002</v>
      </c>
      <c r="BE76" s="145">
        <f t="shared" si="8"/>
        <v>0</v>
      </c>
      <c r="BF76" s="139">
        <v>0.095004</v>
      </c>
      <c r="BG76" s="140">
        <v>0.095004</v>
      </c>
      <c r="BH76" s="141">
        <v>0.095004</v>
      </c>
      <c r="BI76" s="145">
        <f t="shared" si="9"/>
        <v>0</v>
      </c>
      <c r="BJ76" s="139">
        <v>0.567432069</v>
      </c>
      <c r="BK76" s="140">
        <v>0.46625705475</v>
      </c>
      <c r="BL76" s="141">
        <v>0.46625705475</v>
      </c>
      <c r="BM76" s="145">
        <f t="shared" si="10"/>
        <v>0</v>
      </c>
      <c r="BN76" s="139">
        <v>0</v>
      </c>
      <c r="BO76" s="140">
        <v>0</v>
      </c>
      <c r="BP76" s="141">
        <v>0</v>
      </c>
      <c r="BQ76" s="145">
        <f t="shared" si="11"/>
        <v>0</v>
      </c>
      <c r="BR76" s="139">
        <v>0.078100011</v>
      </c>
      <c r="BS76" s="140">
        <v>0.003905000550000003</v>
      </c>
      <c r="BT76" s="141">
        <v>0.003905000550000003</v>
      </c>
      <c r="BU76" s="145">
        <f t="shared" si="12"/>
        <v>0</v>
      </c>
      <c r="BV76" s="139">
        <v>0.18815002649999998</v>
      </c>
      <c r="BW76" s="140">
        <v>0.137562519375</v>
      </c>
      <c r="BX76" s="141">
        <v>0.137562519375</v>
      </c>
      <c r="BY76" s="145">
        <f t="shared" si="13"/>
        <v>0</v>
      </c>
      <c r="BZ76" s="139">
        <v>0.099400014</v>
      </c>
      <c r="CA76" s="140">
        <v>0.099400014</v>
      </c>
      <c r="CB76" s="141">
        <v>0.099400014</v>
      </c>
      <c r="CC76" s="145">
        <f t="shared" si="14"/>
        <v>0</v>
      </c>
      <c r="CE76" s="157"/>
      <c r="CF76" s="162">
        <f t="shared" si="15"/>
        <v>426.8613558825</v>
      </c>
      <c r="CG76" s="156">
        <f t="shared" si="16"/>
        <v>426.8613558825</v>
      </c>
      <c r="CH76" s="162">
        <f t="shared" si="17"/>
        <v>1.9041102181845018</v>
      </c>
      <c r="CI76" s="156">
        <f t="shared" si="18"/>
        <v>1.9041102181845018</v>
      </c>
      <c r="CJ76" s="162">
        <f t="shared" si="19"/>
        <v>942.8499504000001</v>
      </c>
      <c r="CK76" s="156">
        <f t="shared" si="20"/>
        <v>942.8499504000001</v>
      </c>
      <c r="CL76" s="162" t="s">
        <v>1186</v>
      </c>
      <c r="CM76" s="158" t="s">
        <v>1186</v>
      </c>
      <c r="CO76" s="157"/>
      <c r="CP76" s="162">
        <f t="shared" si="21"/>
        <v>338.141152503</v>
      </c>
      <c r="CQ76" s="156">
        <f t="shared" si="22"/>
        <v>338.141152503</v>
      </c>
      <c r="CR76" s="162">
        <f t="shared" si="23"/>
        <v>419.54970909150035</v>
      </c>
      <c r="CS76" s="156">
        <f t="shared" si="24"/>
        <v>419.54970909150035</v>
      </c>
      <c r="CT76" s="162">
        <f t="shared" si="25"/>
        <v>0.06283500885000005</v>
      </c>
      <c r="CU76" s="156">
        <f t="shared" si="26"/>
        <v>0.06283500885000005</v>
      </c>
      <c r="CV76" s="162">
        <f t="shared" si="27"/>
        <v>111.65328360000001</v>
      </c>
      <c r="CW76" s="156">
        <f t="shared" si="28"/>
        <v>111.65328360000001</v>
      </c>
      <c r="CX76" s="162">
        <f t="shared" si="29"/>
        <v>10.276177694625002</v>
      </c>
      <c r="CY76" s="156">
        <f t="shared" si="30"/>
        <v>10.276177694625002</v>
      </c>
      <c r="CZ76" s="162" t="s">
        <v>1186</v>
      </c>
      <c r="DA76" s="156" t="s">
        <v>1186</v>
      </c>
      <c r="DB76" s="162">
        <f t="shared" si="31"/>
        <v>7.39493357967</v>
      </c>
      <c r="DC76" s="156">
        <f t="shared" si="32"/>
        <v>7.39493357967</v>
      </c>
      <c r="DD76" s="162">
        <f t="shared" si="34"/>
        <v>0</v>
      </c>
      <c r="DE76" s="164">
        <f t="shared" si="34"/>
        <v>0</v>
      </c>
    </row>
    <row r="77" spans="1:109" ht="12.75">
      <c r="A77" s="56" t="s">
        <v>290</v>
      </c>
      <c r="B77" s="20" t="s">
        <v>291</v>
      </c>
      <c r="C77" s="20" t="s">
        <v>128</v>
      </c>
      <c r="D77" s="68" t="s">
        <v>1007</v>
      </c>
      <c r="E77" s="68" t="s">
        <v>478</v>
      </c>
      <c r="F77" s="68" t="s">
        <v>1008</v>
      </c>
      <c r="G77" s="68" t="s">
        <v>1009</v>
      </c>
      <c r="H77" s="51" t="s">
        <v>205</v>
      </c>
      <c r="I77" s="44">
        <v>34.550724</v>
      </c>
      <c r="J77" s="125">
        <v>34.550724</v>
      </c>
      <c r="K77" s="22">
        <v>26.841257399999996</v>
      </c>
      <c r="L77" s="45">
        <f t="shared" si="0"/>
        <v>7.709466600000006</v>
      </c>
      <c r="M77" s="44">
        <v>209.726604</v>
      </c>
      <c r="N77" s="125">
        <v>209.726604</v>
      </c>
      <c r="O77" s="22">
        <v>66.958704</v>
      </c>
      <c r="P77" s="45">
        <f t="shared" si="1"/>
        <v>142.7679</v>
      </c>
      <c r="Q77" s="28">
        <v>3.495848985</v>
      </c>
      <c r="R77" s="129">
        <v>3.495848985</v>
      </c>
      <c r="S77" s="23">
        <v>1.8778127850000002</v>
      </c>
      <c r="T77" s="29">
        <f t="shared" si="2"/>
        <v>1.6180361999999997</v>
      </c>
      <c r="U77" s="28">
        <v>0.13024439999999998</v>
      </c>
      <c r="V77" s="129">
        <v>0.13024439999999998</v>
      </c>
      <c r="W77" s="23">
        <v>0.006512220000000004</v>
      </c>
      <c r="X77" s="29">
        <f t="shared" si="3"/>
        <v>0.12373217999999998</v>
      </c>
      <c r="Y77" s="28">
        <v>1.9648079100000002</v>
      </c>
      <c r="Z77" s="129">
        <v>1.9648079100000002</v>
      </c>
      <c r="AA77" s="23">
        <v>0.6323075100000001</v>
      </c>
      <c r="AB77" s="29">
        <f t="shared" si="4"/>
        <v>1.3325004000000003</v>
      </c>
      <c r="AC77" s="36">
        <v>25.894320900000004</v>
      </c>
      <c r="AD77" s="122">
        <v>25.894320900000004</v>
      </c>
      <c r="AE77" s="24">
        <v>22.1823555</v>
      </c>
      <c r="AF77" s="37">
        <f t="shared" si="5"/>
        <v>3.711965400000004</v>
      </c>
      <c r="AG77" s="28">
        <v>1.28723265</v>
      </c>
      <c r="AH77" s="129">
        <v>1.28723265</v>
      </c>
      <c r="AI77" s="23">
        <v>0.9636254099999999</v>
      </c>
      <c r="AJ77" s="29">
        <f t="shared" si="6"/>
        <v>0.3236072400000001</v>
      </c>
      <c r="AK77" s="28">
        <v>0.24045119999999998</v>
      </c>
      <c r="AL77" s="129">
        <v>0.24045119999999998</v>
      </c>
      <c r="AM77" s="23">
        <v>0.012022560000000009</v>
      </c>
      <c r="AN77" s="88">
        <f t="shared" si="7"/>
        <v>0.22842863999999996</v>
      </c>
      <c r="AO77" s="36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37">
        <v>0</v>
      </c>
      <c r="BB77" s="139">
        <v>0.05911092</v>
      </c>
      <c r="BC77" s="140">
        <v>0.05911092</v>
      </c>
      <c r="BD77" s="141">
        <v>0.002955546000000003</v>
      </c>
      <c r="BE77" s="145">
        <f t="shared" si="8"/>
        <v>0.056155373999999994</v>
      </c>
      <c r="BF77" s="139">
        <v>0.085794615</v>
      </c>
      <c r="BG77" s="140">
        <v>0.085794615</v>
      </c>
      <c r="BH77" s="141">
        <v>0.085794615</v>
      </c>
      <c r="BI77" s="145">
        <f t="shared" si="9"/>
        <v>0</v>
      </c>
      <c r="BJ77" s="139">
        <v>0.7613134949999999</v>
      </c>
      <c r="BK77" s="140">
        <v>0.7613134949999999</v>
      </c>
      <c r="BL77" s="141">
        <v>0.618545595</v>
      </c>
      <c r="BM77" s="145">
        <f t="shared" si="10"/>
        <v>0.14276789999999995</v>
      </c>
      <c r="BN77" s="139">
        <v>0</v>
      </c>
      <c r="BO77" s="140">
        <v>0</v>
      </c>
      <c r="BP77" s="141">
        <v>0</v>
      </c>
      <c r="BQ77" s="145">
        <f t="shared" si="11"/>
        <v>0</v>
      </c>
      <c r="BR77" s="139">
        <v>0.11020680000000001</v>
      </c>
      <c r="BS77" s="140">
        <v>0.11020680000000001</v>
      </c>
      <c r="BT77" s="141">
        <v>0.005510340000000005</v>
      </c>
      <c r="BU77" s="145">
        <f t="shared" si="12"/>
        <v>0.10469646</v>
      </c>
      <c r="BV77" s="139">
        <v>0.2654982</v>
      </c>
      <c r="BW77" s="140">
        <v>0.2654982</v>
      </c>
      <c r="BX77" s="141">
        <v>0.19411425</v>
      </c>
      <c r="BY77" s="145">
        <f t="shared" si="13"/>
        <v>0.07138395000000003</v>
      </c>
      <c r="BZ77" s="139">
        <v>0.1402632</v>
      </c>
      <c r="CA77" s="140">
        <v>0.1402632</v>
      </c>
      <c r="CB77" s="141">
        <v>0.1402632</v>
      </c>
      <c r="CC77" s="145">
        <f t="shared" si="14"/>
        <v>0</v>
      </c>
      <c r="CE77" s="157"/>
      <c r="CF77" s="162">
        <f t="shared" si="15"/>
        <v>891.441491175</v>
      </c>
      <c r="CG77" s="156">
        <f t="shared" si="16"/>
        <v>478.84226017500004</v>
      </c>
      <c r="CH77" s="162">
        <f t="shared" si="17"/>
        <v>53.737737372</v>
      </c>
      <c r="CI77" s="156">
        <f t="shared" si="18"/>
        <v>2.686886868600003</v>
      </c>
      <c r="CJ77" s="162">
        <f t="shared" si="19"/>
        <v>2986.5080232000005</v>
      </c>
      <c r="CK77" s="156">
        <f t="shared" si="20"/>
        <v>961.1074152000001</v>
      </c>
      <c r="CL77" s="162" t="s">
        <v>1186</v>
      </c>
      <c r="CM77" s="158" t="s">
        <v>1186</v>
      </c>
      <c r="CO77" s="157"/>
      <c r="CP77" s="162">
        <f t="shared" si="21"/>
        <v>706.1614949699999</v>
      </c>
      <c r="CQ77" s="156">
        <f t="shared" si="22"/>
        <v>379.31818257000003</v>
      </c>
      <c r="CR77" s="162">
        <f t="shared" si="23"/>
        <v>11840.518403999999</v>
      </c>
      <c r="CS77" s="156">
        <f t="shared" si="24"/>
        <v>592.0259202000004</v>
      </c>
      <c r="CT77" s="162">
        <f t="shared" si="25"/>
        <v>1.7733276</v>
      </c>
      <c r="CU77" s="156">
        <f t="shared" si="26"/>
        <v>0.08866638000000009</v>
      </c>
      <c r="CV77" s="162">
        <f t="shared" si="27"/>
        <v>353.66542380000004</v>
      </c>
      <c r="CW77" s="156">
        <f t="shared" si="28"/>
        <v>113.81535180000002</v>
      </c>
      <c r="CX77" s="162">
        <f t="shared" si="29"/>
        <v>11.652444405000002</v>
      </c>
      <c r="CY77" s="156">
        <f t="shared" si="30"/>
        <v>9.982059975</v>
      </c>
      <c r="CZ77" s="162" t="s">
        <v>1186</v>
      </c>
      <c r="DA77" s="156" t="s">
        <v>1186</v>
      </c>
      <c r="DB77" s="162">
        <f t="shared" si="31"/>
        <v>11.713817115</v>
      </c>
      <c r="DC77" s="156">
        <f t="shared" si="32"/>
        <v>8.768991231</v>
      </c>
      <c r="DD77" s="162">
        <f t="shared" si="34"/>
        <v>0</v>
      </c>
      <c r="DE77" s="164">
        <f t="shared" si="34"/>
        <v>0</v>
      </c>
    </row>
    <row r="78" spans="1:109" ht="12.75">
      <c r="A78" s="56" t="s">
        <v>278</v>
      </c>
      <c r="B78" s="20" t="s">
        <v>279</v>
      </c>
      <c r="C78" s="20" t="s">
        <v>128</v>
      </c>
      <c r="D78" s="68" t="s">
        <v>796</v>
      </c>
      <c r="E78" s="68" t="s">
        <v>513</v>
      </c>
      <c r="F78" s="68" t="s">
        <v>993</v>
      </c>
      <c r="G78" s="68" t="s">
        <v>994</v>
      </c>
      <c r="H78" s="51" t="s">
        <v>205</v>
      </c>
      <c r="I78" s="44">
        <v>15.935092000000001</v>
      </c>
      <c r="J78" s="125">
        <v>15.935092000000001</v>
      </c>
      <c r="K78" s="22">
        <v>11.77371295</v>
      </c>
      <c r="L78" s="45">
        <f aca="true" t="shared" si="35" ref="L78:L99">J78-K78</f>
        <v>4.161379050000001</v>
      </c>
      <c r="M78" s="44">
        <v>105.71311399999999</v>
      </c>
      <c r="N78" s="125">
        <v>105.71311399999999</v>
      </c>
      <c r="O78" s="22">
        <v>28.650539000000006</v>
      </c>
      <c r="P78" s="45">
        <f aca="true" t="shared" si="36" ref="P78:P99">N78-O78</f>
        <v>77.06257499999998</v>
      </c>
      <c r="Q78" s="28">
        <v>1.7684833099999997</v>
      </c>
      <c r="R78" s="129">
        <v>1.7684833099999997</v>
      </c>
      <c r="S78" s="23">
        <v>0.89510746</v>
      </c>
      <c r="T78" s="29">
        <f aca="true" t="shared" si="37" ref="T78:T99">R78-S78</f>
        <v>0.8733758499999997</v>
      </c>
      <c r="U78" s="28">
        <v>0.0703027</v>
      </c>
      <c r="V78" s="129">
        <v>0.0703027</v>
      </c>
      <c r="W78" s="23">
        <v>0.0035151350000000026</v>
      </c>
      <c r="X78" s="29">
        <f aca="true" t="shared" si="38" ref="X78:X99">V78-W78</f>
        <v>0.066787565</v>
      </c>
      <c r="Y78" s="28">
        <v>1.00110636</v>
      </c>
      <c r="Z78" s="129">
        <v>1.00110636</v>
      </c>
      <c r="AA78" s="23">
        <v>0.28185565999999995</v>
      </c>
      <c r="AB78" s="29">
        <f aca="true" t="shared" si="39" ref="AB78:AB99">Z78-AA78</f>
        <v>0.7192507000000001</v>
      </c>
      <c r="AC78" s="36">
        <v>11.5204607</v>
      </c>
      <c r="AD78" s="122">
        <v>11.5204607</v>
      </c>
      <c r="AE78" s="24">
        <v>9.51683375</v>
      </c>
      <c r="AF78" s="37">
        <f aca="true" t="shared" si="40" ref="AF78:AF99">AD78-AE78</f>
        <v>2.0036269499999992</v>
      </c>
      <c r="AG78" s="28">
        <v>0.6500265000000002</v>
      </c>
      <c r="AH78" s="129">
        <v>0.6500265000000002</v>
      </c>
      <c r="AI78" s="23">
        <v>0.47535132999999996</v>
      </c>
      <c r="AJ78" s="29">
        <f aca="true" t="shared" si="41" ref="AJ78:AJ99">AH78-AI78</f>
        <v>0.1746751700000002</v>
      </c>
      <c r="AK78" s="28">
        <v>0.1297896</v>
      </c>
      <c r="AL78" s="129">
        <v>0.1297896</v>
      </c>
      <c r="AM78" s="23">
        <v>0.006489480000000005</v>
      </c>
      <c r="AN78" s="88">
        <f aca="true" t="shared" si="42" ref="AN78:AN99">AL78-AM78</f>
        <v>0.12330012</v>
      </c>
      <c r="AO78" s="36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37">
        <v>0</v>
      </c>
      <c r="BB78" s="139">
        <v>0.03190661</v>
      </c>
      <c r="BC78" s="140">
        <v>0.03190661</v>
      </c>
      <c r="BD78" s="141">
        <v>0.0015953305000000017</v>
      </c>
      <c r="BE78" s="145">
        <f aca="true" t="shared" si="43" ref="BE78:BE99">BC78-BD78</f>
        <v>0.0303112795</v>
      </c>
      <c r="BF78" s="139">
        <v>0.03450159</v>
      </c>
      <c r="BG78" s="140">
        <v>0.03450159</v>
      </c>
      <c r="BH78" s="141">
        <v>0.03450159</v>
      </c>
      <c r="BI78" s="145">
        <f aca="true" t="shared" si="44" ref="BI78:BI99">BG78-BH78</f>
        <v>0</v>
      </c>
      <c r="BJ78" s="139">
        <v>0.40130157</v>
      </c>
      <c r="BK78" s="140">
        <v>0.40130157</v>
      </c>
      <c r="BL78" s="141">
        <v>0.32423899500000003</v>
      </c>
      <c r="BM78" s="145">
        <f aca="true" t="shared" si="45" ref="BM78:BM99">BK78-BL78</f>
        <v>0.07706257499999997</v>
      </c>
      <c r="BN78" s="139">
        <v>0</v>
      </c>
      <c r="BO78" s="140">
        <v>0</v>
      </c>
      <c r="BP78" s="141">
        <v>0</v>
      </c>
      <c r="BQ78" s="145">
        <f aca="true" t="shared" si="46" ref="BQ78:BQ99">BO78-BP78</f>
        <v>0</v>
      </c>
      <c r="BR78" s="139">
        <v>0.0594869</v>
      </c>
      <c r="BS78" s="140">
        <v>0.0594869</v>
      </c>
      <c r="BT78" s="141">
        <v>0.0029743450000000024</v>
      </c>
      <c r="BU78" s="145">
        <f aca="true" t="shared" si="47" ref="BU78:BU99">BS78-BT78</f>
        <v>0.056512555</v>
      </c>
      <c r="BV78" s="139">
        <v>0.14330935</v>
      </c>
      <c r="BW78" s="140">
        <v>0.14330935</v>
      </c>
      <c r="BX78" s="141">
        <v>0.10477806249999999</v>
      </c>
      <c r="BY78" s="145">
        <f aca="true" t="shared" si="48" ref="BY78:BY99">BW78-BX78</f>
        <v>0.03853128750000001</v>
      </c>
      <c r="BZ78" s="139">
        <v>0.07571059999999999</v>
      </c>
      <c r="CA78" s="140">
        <v>0.07571059999999999</v>
      </c>
      <c r="CB78" s="141">
        <v>0.07571059999999999</v>
      </c>
      <c r="CC78" s="145">
        <f aca="true" t="shared" si="49" ref="CC78:CC99">CA78-CB78</f>
        <v>0</v>
      </c>
      <c r="CE78" s="157"/>
      <c r="CF78" s="162">
        <f aca="true" t="shared" si="50" ref="CF78:CF99">CF$12*$R78</f>
        <v>450.9632440499999</v>
      </c>
      <c r="CG78" s="156">
        <f aca="true" t="shared" si="51" ref="CG78:CG99">CG$12*$S78</f>
        <v>228.2524023</v>
      </c>
      <c r="CH78" s="162">
        <f aca="true" t="shared" si="52" ref="CH78:CH99">CH$12*$BC78</f>
        <v>29.006299151000004</v>
      </c>
      <c r="CI78" s="156">
        <f aca="true" t="shared" si="53" ref="CI78:CI99">CI$12*$BD78</f>
        <v>1.4503149575500016</v>
      </c>
      <c r="CJ78" s="162">
        <f aca="true" t="shared" si="54" ref="CJ78:CJ99">CJ$12*$Z78</f>
        <v>1521.6816672000002</v>
      </c>
      <c r="CK78" s="156">
        <f aca="true" t="shared" si="55" ref="CK78:CK99">CK$12*$AA78</f>
        <v>428.4206031999999</v>
      </c>
      <c r="CL78" s="162" t="s">
        <v>1186</v>
      </c>
      <c r="CM78" s="158" t="s">
        <v>1186</v>
      </c>
      <c r="CO78" s="157"/>
      <c r="CP78" s="162">
        <f aca="true" t="shared" si="56" ref="CP78:CP99">CP$12*$R78</f>
        <v>357.23362861999993</v>
      </c>
      <c r="CQ78" s="156">
        <f aca="true" t="shared" si="57" ref="CQ78:CQ99">CQ$12*$S78</f>
        <v>180.81170692</v>
      </c>
      <c r="CR78" s="162">
        <f aca="true" t="shared" si="58" ref="CR78:CR99">CR$12*$V78</f>
        <v>6391.218457</v>
      </c>
      <c r="CS78" s="156">
        <f aca="true" t="shared" si="59" ref="CS78:CS99">CS$12*$W78</f>
        <v>319.5609228500002</v>
      </c>
      <c r="CT78" s="162">
        <f aca="true" t="shared" si="60" ref="CT78:CT99">CT$12*$BC78</f>
        <v>0.9571983000000001</v>
      </c>
      <c r="CU78" s="156">
        <f aca="true" t="shared" si="61" ref="CU78:CU99">CU$12*$BD78</f>
        <v>0.04785991500000005</v>
      </c>
      <c r="CV78" s="162">
        <f aca="true" t="shared" si="62" ref="CV78:CV99">CV$12*$Z78</f>
        <v>180.19914480000003</v>
      </c>
      <c r="CW78" s="156">
        <f aca="true" t="shared" si="63" ref="CW78:CW99">CW$12*$AA78</f>
        <v>50.734018799999994</v>
      </c>
      <c r="CX78" s="162">
        <f aca="true" t="shared" si="64" ref="CX78:CX99">CX$12*$AD78</f>
        <v>5.184207315</v>
      </c>
      <c r="CY78" s="156">
        <f aca="true" t="shared" si="65" ref="CY78:CY99">CY$12*$AE78</f>
        <v>4.2825751875</v>
      </c>
      <c r="CZ78" s="162" t="s">
        <v>1186</v>
      </c>
      <c r="DA78" s="156" t="s">
        <v>1186</v>
      </c>
      <c r="DB78" s="162">
        <f aca="true" t="shared" si="66" ref="DB78:DB99">DB$12*$AH78</f>
        <v>5.915241150000002</v>
      </c>
      <c r="DC78" s="156">
        <f aca="true" t="shared" si="67" ref="DC78:DC99">DC$12*$AI78</f>
        <v>4.3256971029999995</v>
      </c>
      <c r="DD78" s="162">
        <f aca="true" t="shared" si="68" ref="DD78:DE99">DD$12/2000*$AW78</f>
        <v>0</v>
      </c>
      <c r="DE78" s="164">
        <f t="shared" si="68"/>
        <v>0</v>
      </c>
    </row>
    <row r="79" spans="1:109" ht="12.75">
      <c r="A79" s="56" t="s">
        <v>288</v>
      </c>
      <c r="B79" s="20" t="s">
        <v>289</v>
      </c>
      <c r="C79" s="20" t="s">
        <v>128</v>
      </c>
      <c r="D79" s="68" t="s">
        <v>1006</v>
      </c>
      <c r="E79" s="68" t="s">
        <v>559</v>
      </c>
      <c r="F79" s="68"/>
      <c r="G79" s="68"/>
      <c r="H79" s="51" t="s">
        <v>205</v>
      </c>
      <c r="I79" s="44">
        <v>14.61</v>
      </c>
      <c r="J79" s="125">
        <v>14.61</v>
      </c>
      <c r="K79" s="22">
        <v>12.109125</v>
      </c>
      <c r="L79" s="45">
        <f t="shared" si="35"/>
        <v>2.500874999999999</v>
      </c>
      <c r="M79" s="44">
        <v>77.42300000000002</v>
      </c>
      <c r="N79" s="125">
        <v>77.42300000000002</v>
      </c>
      <c r="O79" s="22">
        <v>31.110500000000002</v>
      </c>
      <c r="P79" s="45">
        <f t="shared" si="36"/>
        <v>46.312500000000014</v>
      </c>
      <c r="Q79" s="28">
        <v>1.2825199999999999</v>
      </c>
      <c r="R79" s="129">
        <v>1.2825199999999999</v>
      </c>
      <c r="S79" s="23">
        <v>0.757645</v>
      </c>
      <c r="T79" s="29">
        <f t="shared" si="37"/>
        <v>0.5248749999999999</v>
      </c>
      <c r="U79" s="28">
        <v>0.042249999999999996</v>
      </c>
      <c r="V79" s="129">
        <v>0.042249999999999996</v>
      </c>
      <c r="W79" s="23">
        <v>0.0021125000000000015</v>
      </c>
      <c r="X79" s="29">
        <f t="shared" si="38"/>
        <v>0.04013749999999999</v>
      </c>
      <c r="Y79" s="28">
        <v>0.7118700000000002</v>
      </c>
      <c r="Z79" s="129">
        <v>0.7118700000000002</v>
      </c>
      <c r="AA79" s="23">
        <v>0.27962000000000004</v>
      </c>
      <c r="AB79" s="29">
        <f t="shared" si="39"/>
        <v>0.4322500000000002</v>
      </c>
      <c r="AC79" s="36">
        <v>11.47875</v>
      </c>
      <c r="AD79" s="122">
        <v>11.47875</v>
      </c>
      <c r="AE79" s="24">
        <v>10.274625</v>
      </c>
      <c r="AF79" s="37">
        <f t="shared" si="40"/>
        <v>1.2041249999999994</v>
      </c>
      <c r="AG79" s="28">
        <v>0.4736999999999999</v>
      </c>
      <c r="AH79" s="129">
        <v>0.4736999999999999</v>
      </c>
      <c r="AI79" s="23">
        <v>0.36872499999999997</v>
      </c>
      <c r="AJ79" s="29">
        <f t="shared" si="41"/>
        <v>0.10497499999999993</v>
      </c>
      <c r="AK79" s="28">
        <v>0.07799999999999999</v>
      </c>
      <c r="AL79" s="129">
        <v>0.07799999999999999</v>
      </c>
      <c r="AM79" s="23">
        <v>0.0039000000000000033</v>
      </c>
      <c r="AN79" s="88">
        <f t="shared" si="42"/>
        <v>0.07409999999999999</v>
      </c>
      <c r="AO79" s="36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37">
        <v>0</v>
      </c>
      <c r="BB79" s="139">
        <v>0.019175</v>
      </c>
      <c r="BC79" s="140">
        <v>0.019175</v>
      </c>
      <c r="BD79" s="141">
        <v>0.000958750000000001</v>
      </c>
      <c r="BE79" s="145">
        <f t="shared" si="43"/>
        <v>0.01821625</v>
      </c>
      <c r="BF79" s="139">
        <v>0.04263</v>
      </c>
      <c r="BG79" s="140">
        <v>0.04263</v>
      </c>
      <c r="BH79" s="141">
        <v>0.04263</v>
      </c>
      <c r="BI79" s="145">
        <f t="shared" si="44"/>
        <v>0</v>
      </c>
      <c r="BJ79" s="139">
        <v>0.25904</v>
      </c>
      <c r="BK79" s="140">
        <v>0.25904</v>
      </c>
      <c r="BL79" s="141">
        <v>0.2127275</v>
      </c>
      <c r="BM79" s="145">
        <f t="shared" si="45"/>
        <v>0.04631249999999998</v>
      </c>
      <c r="BN79" s="139">
        <v>0</v>
      </c>
      <c r="BO79" s="140">
        <v>0</v>
      </c>
      <c r="BP79" s="141">
        <v>0</v>
      </c>
      <c r="BQ79" s="145">
        <f t="shared" si="46"/>
        <v>0</v>
      </c>
      <c r="BR79" s="139">
        <v>0.035750000000000004</v>
      </c>
      <c r="BS79" s="140">
        <v>0.035750000000000004</v>
      </c>
      <c r="BT79" s="141">
        <v>0.0017875000000000018</v>
      </c>
      <c r="BU79" s="145">
        <f t="shared" si="47"/>
        <v>0.0339625</v>
      </c>
      <c r="BV79" s="139">
        <v>0.08612500000000001</v>
      </c>
      <c r="BW79" s="140">
        <v>0.08612500000000001</v>
      </c>
      <c r="BX79" s="141">
        <v>0.06296875</v>
      </c>
      <c r="BY79" s="145">
        <f t="shared" si="48"/>
        <v>0.023156250000000003</v>
      </c>
      <c r="BZ79" s="139">
        <v>0.0455</v>
      </c>
      <c r="CA79" s="140">
        <v>0.0455</v>
      </c>
      <c r="CB79" s="141">
        <v>0.0455</v>
      </c>
      <c r="CC79" s="145">
        <f t="shared" si="49"/>
        <v>0</v>
      </c>
      <c r="CE79" s="157"/>
      <c r="CF79" s="162">
        <f t="shared" si="50"/>
        <v>327.0426</v>
      </c>
      <c r="CG79" s="156">
        <f t="shared" si="51"/>
        <v>193.199475</v>
      </c>
      <c r="CH79" s="162">
        <f t="shared" si="52"/>
        <v>17.4319925</v>
      </c>
      <c r="CI79" s="156">
        <f t="shared" si="53"/>
        <v>0.871599625000001</v>
      </c>
      <c r="CJ79" s="162">
        <f t="shared" si="54"/>
        <v>1082.0424000000003</v>
      </c>
      <c r="CK79" s="156">
        <f t="shared" si="55"/>
        <v>425.02240000000006</v>
      </c>
      <c r="CL79" s="162" t="s">
        <v>1186</v>
      </c>
      <c r="CM79" s="158" t="s">
        <v>1186</v>
      </c>
      <c r="CO79" s="157"/>
      <c r="CP79" s="162">
        <f t="shared" si="56"/>
        <v>259.06904</v>
      </c>
      <c r="CQ79" s="156">
        <f t="shared" si="57"/>
        <v>153.04429</v>
      </c>
      <c r="CR79" s="162">
        <f t="shared" si="58"/>
        <v>3840.9474999999998</v>
      </c>
      <c r="CS79" s="156">
        <f t="shared" si="59"/>
        <v>192.04737500000013</v>
      </c>
      <c r="CT79" s="162">
        <f t="shared" si="60"/>
        <v>0.57525</v>
      </c>
      <c r="CU79" s="156">
        <f t="shared" si="61"/>
        <v>0.02876250000000003</v>
      </c>
      <c r="CV79" s="162">
        <f t="shared" si="62"/>
        <v>128.13660000000004</v>
      </c>
      <c r="CW79" s="156">
        <f t="shared" si="63"/>
        <v>50.33160000000001</v>
      </c>
      <c r="CX79" s="162">
        <f t="shared" si="64"/>
        <v>5.1654375</v>
      </c>
      <c r="CY79" s="156">
        <f t="shared" si="65"/>
        <v>4.62358125</v>
      </c>
      <c r="CZ79" s="162" t="s">
        <v>1186</v>
      </c>
      <c r="DA79" s="156" t="s">
        <v>1186</v>
      </c>
      <c r="DB79" s="162">
        <f t="shared" si="66"/>
        <v>4.310669999999999</v>
      </c>
      <c r="DC79" s="156">
        <f t="shared" si="67"/>
        <v>3.3553974999999996</v>
      </c>
      <c r="DD79" s="162">
        <f t="shared" si="68"/>
        <v>0</v>
      </c>
      <c r="DE79" s="164">
        <f t="shared" si="68"/>
        <v>0</v>
      </c>
    </row>
    <row r="80" spans="1:109" ht="12.75">
      <c r="A80" s="56" t="s">
        <v>294</v>
      </c>
      <c r="B80" s="20" t="s">
        <v>289</v>
      </c>
      <c r="C80" s="20" t="s">
        <v>128</v>
      </c>
      <c r="D80" s="68" t="s">
        <v>1006</v>
      </c>
      <c r="E80" s="68" t="s">
        <v>559</v>
      </c>
      <c r="F80" s="68" t="s">
        <v>1013</v>
      </c>
      <c r="G80" s="68" t="s">
        <v>1014</v>
      </c>
      <c r="H80" s="51" t="s">
        <v>205</v>
      </c>
      <c r="I80" s="44">
        <v>15.7119</v>
      </c>
      <c r="J80" s="125">
        <v>15.7119</v>
      </c>
      <c r="K80" s="22">
        <v>9.1569</v>
      </c>
      <c r="L80" s="45">
        <f t="shared" si="35"/>
        <v>6.555</v>
      </c>
      <c r="M80" s="44">
        <v>94.93958399999998</v>
      </c>
      <c r="N80" s="125">
        <v>94.93958399999998</v>
      </c>
      <c r="O80" s="22">
        <v>26.112084000000003</v>
      </c>
      <c r="P80" s="45">
        <f t="shared" si="36"/>
        <v>68.82749999999999</v>
      </c>
      <c r="Q80" s="28">
        <v>2.7533939099999998</v>
      </c>
      <c r="R80" s="129">
        <v>2.7533939099999998</v>
      </c>
      <c r="S80" s="23">
        <v>0.7213439100000001</v>
      </c>
      <c r="T80" s="29">
        <f t="shared" si="37"/>
        <v>2.03205</v>
      </c>
      <c r="U80" s="28">
        <v>0.3105</v>
      </c>
      <c r="V80" s="129">
        <v>0.3105</v>
      </c>
      <c r="W80" s="23">
        <v>0.015525000000000013</v>
      </c>
      <c r="X80" s="29">
        <f t="shared" si="38"/>
        <v>0.294975</v>
      </c>
      <c r="Y80" s="28">
        <v>2.42779746</v>
      </c>
      <c r="Z80" s="129">
        <v>2.42779746</v>
      </c>
      <c r="AA80" s="23">
        <v>0.3301974600000001</v>
      </c>
      <c r="AB80" s="29">
        <f t="shared" si="39"/>
        <v>2.0976</v>
      </c>
      <c r="AC80" s="36">
        <v>8.634927000000001</v>
      </c>
      <c r="AD80" s="122">
        <v>8.634927000000001</v>
      </c>
      <c r="AE80" s="24">
        <v>7.455027</v>
      </c>
      <c r="AF80" s="37">
        <f t="shared" si="40"/>
        <v>1.1799000000000008</v>
      </c>
      <c r="AG80" s="28">
        <v>0.6786111</v>
      </c>
      <c r="AH80" s="129">
        <v>0.6786111</v>
      </c>
      <c r="AI80" s="23">
        <v>0.4819611</v>
      </c>
      <c r="AJ80" s="29">
        <f t="shared" si="41"/>
        <v>0.19665000000000005</v>
      </c>
      <c r="AK80" s="28">
        <v>0.0552</v>
      </c>
      <c r="AL80" s="129">
        <v>0.0552</v>
      </c>
      <c r="AM80" s="23">
        <v>0.0027600000000000025</v>
      </c>
      <c r="AN80" s="88">
        <f t="shared" si="42"/>
        <v>0.052439999999999994</v>
      </c>
      <c r="AO80" s="36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37">
        <v>0</v>
      </c>
      <c r="BB80" s="139">
        <v>0.19665</v>
      </c>
      <c r="BC80" s="140">
        <v>0.19665</v>
      </c>
      <c r="BD80" s="141">
        <v>0.00983250000000001</v>
      </c>
      <c r="BE80" s="145">
        <f t="shared" si="43"/>
        <v>0.18681749999999997</v>
      </c>
      <c r="BF80" s="139">
        <v>0.09892929</v>
      </c>
      <c r="BG80" s="140">
        <v>0.09892929</v>
      </c>
      <c r="BH80" s="141">
        <v>0.03665679</v>
      </c>
      <c r="BI80" s="145">
        <f t="shared" si="44"/>
        <v>0.0622725</v>
      </c>
      <c r="BJ80" s="139">
        <v>0.11694057000000001</v>
      </c>
      <c r="BK80" s="140">
        <v>0.11694057000000001</v>
      </c>
      <c r="BL80" s="141">
        <v>0.03172557000000001</v>
      </c>
      <c r="BM80" s="145">
        <f t="shared" si="45"/>
        <v>0.085215</v>
      </c>
      <c r="BN80" s="139">
        <v>0.051750000000000004</v>
      </c>
      <c r="BO80" s="140">
        <v>0.051750000000000004</v>
      </c>
      <c r="BP80" s="141">
        <v>0.0025875000000000026</v>
      </c>
      <c r="BQ80" s="145">
        <f t="shared" si="46"/>
        <v>0.049162500000000005</v>
      </c>
      <c r="BR80" s="139">
        <v>0.25529999999999997</v>
      </c>
      <c r="BS80" s="140">
        <v>0.25529999999999997</v>
      </c>
      <c r="BT80" s="141">
        <v>0.012765000000000012</v>
      </c>
      <c r="BU80" s="145">
        <f t="shared" si="47"/>
        <v>0.24253499999999995</v>
      </c>
      <c r="BV80" s="139">
        <v>0.13455</v>
      </c>
      <c r="BW80" s="140">
        <v>0.13455</v>
      </c>
      <c r="BX80" s="141">
        <v>0.006727500000000006</v>
      </c>
      <c r="BY80" s="145">
        <f t="shared" si="48"/>
        <v>0.1278225</v>
      </c>
      <c r="BZ80" s="139">
        <v>0</v>
      </c>
      <c r="CA80" s="140">
        <v>0</v>
      </c>
      <c r="CB80" s="141">
        <v>0</v>
      </c>
      <c r="CC80" s="145">
        <f t="shared" si="49"/>
        <v>0</v>
      </c>
      <c r="CE80" s="157"/>
      <c r="CF80" s="162">
        <f t="shared" si="50"/>
        <v>702.11544705</v>
      </c>
      <c r="CG80" s="156">
        <f t="shared" si="51"/>
        <v>183.94269705000002</v>
      </c>
      <c r="CH80" s="162">
        <f t="shared" si="52"/>
        <v>178.774515</v>
      </c>
      <c r="CI80" s="156">
        <f t="shared" si="53"/>
        <v>8.938725750000009</v>
      </c>
      <c r="CJ80" s="162">
        <f t="shared" si="54"/>
        <v>3690.2521392</v>
      </c>
      <c r="CK80" s="156">
        <f t="shared" si="55"/>
        <v>501.9001392000002</v>
      </c>
      <c r="CL80" s="162" t="s">
        <v>1186</v>
      </c>
      <c r="CM80" s="158" t="s">
        <v>1186</v>
      </c>
      <c r="CO80" s="157"/>
      <c r="CP80" s="162">
        <f t="shared" si="56"/>
        <v>556.18556982</v>
      </c>
      <c r="CQ80" s="156">
        <f t="shared" si="57"/>
        <v>145.71146982000002</v>
      </c>
      <c r="CR80" s="162">
        <f t="shared" si="58"/>
        <v>28227.555</v>
      </c>
      <c r="CS80" s="156">
        <f t="shared" si="59"/>
        <v>1411.3777500000012</v>
      </c>
      <c r="CT80" s="162">
        <f t="shared" si="60"/>
        <v>5.8995</v>
      </c>
      <c r="CU80" s="156">
        <f t="shared" si="61"/>
        <v>0.29497500000000026</v>
      </c>
      <c r="CV80" s="162">
        <f t="shared" si="62"/>
        <v>437.0035428</v>
      </c>
      <c r="CW80" s="156">
        <f t="shared" si="63"/>
        <v>59.43554280000002</v>
      </c>
      <c r="CX80" s="162">
        <f t="shared" si="64"/>
        <v>3.8857171500000005</v>
      </c>
      <c r="CY80" s="156">
        <f t="shared" si="65"/>
        <v>3.35476215</v>
      </c>
      <c r="CZ80" s="162" t="s">
        <v>1186</v>
      </c>
      <c r="DA80" s="156" t="s">
        <v>1186</v>
      </c>
      <c r="DB80" s="162">
        <f t="shared" si="66"/>
        <v>6.17536101</v>
      </c>
      <c r="DC80" s="156">
        <f t="shared" si="67"/>
        <v>4.38584601</v>
      </c>
      <c r="DD80" s="162">
        <f t="shared" si="68"/>
        <v>0</v>
      </c>
      <c r="DE80" s="164">
        <f t="shared" si="68"/>
        <v>0</v>
      </c>
    </row>
    <row r="81" spans="1:109" ht="12.75">
      <c r="A81" s="56" t="s">
        <v>325</v>
      </c>
      <c r="B81" s="20" t="s">
        <v>289</v>
      </c>
      <c r="C81" s="20" t="s">
        <v>128</v>
      </c>
      <c r="D81" s="68" t="s">
        <v>1006</v>
      </c>
      <c r="E81" s="68" t="s">
        <v>559</v>
      </c>
      <c r="F81" s="68" t="s">
        <v>1061</v>
      </c>
      <c r="G81" s="68" t="s">
        <v>1062</v>
      </c>
      <c r="H81" s="51" t="s">
        <v>205</v>
      </c>
      <c r="I81" s="44">
        <v>38.9995755</v>
      </c>
      <c r="J81" s="125">
        <v>38.9995755</v>
      </c>
      <c r="K81" s="22">
        <v>24.992367</v>
      </c>
      <c r="L81" s="45">
        <f t="shared" si="35"/>
        <v>14.007208499999997</v>
      </c>
      <c r="M81" s="44">
        <v>130.58443799999998</v>
      </c>
      <c r="N81" s="125">
        <v>130.58443799999998</v>
      </c>
      <c r="O81" s="22">
        <v>65.99564325</v>
      </c>
      <c r="P81" s="45">
        <f t="shared" si="36"/>
        <v>64.58879474999998</v>
      </c>
      <c r="Q81" s="28">
        <v>6.682881149999999</v>
      </c>
      <c r="R81" s="129">
        <v>6.682881149999999</v>
      </c>
      <c r="S81" s="23">
        <v>1.8581760000000003</v>
      </c>
      <c r="T81" s="29">
        <f t="shared" si="37"/>
        <v>4.824705149999999</v>
      </c>
      <c r="U81" s="28">
        <v>0.7372215</v>
      </c>
      <c r="V81" s="129">
        <v>0.7372215</v>
      </c>
      <c r="W81" s="23">
        <v>0.03686107500000003</v>
      </c>
      <c r="X81" s="29">
        <f t="shared" si="38"/>
        <v>0.700360425</v>
      </c>
      <c r="Y81" s="28">
        <v>4.2809665500000005</v>
      </c>
      <c r="Z81" s="129">
        <v>4.2809665500000005</v>
      </c>
      <c r="AA81" s="23">
        <v>0.7791644250000002</v>
      </c>
      <c r="AB81" s="29">
        <f t="shared" si="39"/>
        <v>3.501802125</v>
      </c>
      <c r="AC81" s="36">
        <v>23.518321500000003</v>
      </c>
      <c r="AD81" s="122">
        <v>23.518321500000003</v>
      </c>
      <c r="AE81" s="24">
        <v>20.7168798</v>
      </c>
      <c r="AF81" s="37">
        <f t="shared" si="40"/>
        <v>2.8014417000000016</v>
      </c>
      <c r="AG81" s="28">
        <v>1.666224</v>
      </c>
      <c r="AH81" s="129">
        <v>1.666224</v>
      </c>
      <c r="AI81" s="23">
        <v>1.1993170499999999</v>
      </c>
      <c r="AJ81" s="29">
        <f t="shared" si="41"/>
        <v>0.46690695000000004</v>
      </c>
      <c r="AK81" s="28">
        <v>0.1310616</v>
      </c>
      <c r="AL81" s="129">
        <v>0.1310616</v>
      </c>
      <c r="AM81" s="23">
        <v>0.006553080000000005</v>
      </c>
      <c r="AN81" s="88">
        <f t="shared" si="42"/>
        <v>0.12450852</v>
      </c>
      <c r="AO81" s="36">
        <v>4.954560000000001</v>
      </c>
      <c r="AP81" s="24">
        <v>13.728000000000002</v>
      </c>
      <c r="AQ81" s="24">
        <v>0.68016</v>
      </c>
      <c r="AR81" s="24">
        <v>2.5521599999999998</v>
      </c>
      <c r="AS81" s="24">
        <v>12.854399999999998</v>
      </c>
      <c r="AT81" s="24">
        <v>2.1902399999999997</v>
      </c>
      <c r="AU81" s="24">
        <v>4.055999999999999</v>
      </c>
      <c r="AV81" s="24">
        <v>29.764800000000005</v>
      </c>
      <c r="AW81" s="24">
        <v>967.2</v>
      </c>
      <c r="AX81" s="24">
        <v>2.20896</v>
      </c>
      <c r="AY81" s="24">
        <v>20.779200000000003</v>
      </c>
      <c r="AZ81" s="37">
        <v>1.7409599999999998</v>
      </c>
      <c r="BB81" s="139">
        <v>0.46690695</v>
      </c>
      <c r="BC81" s="140">
        <v>0.46690695</v>
      </c>
      <c r="BD81" s="141">
        <v>0.023345347500000023</v>
      </c>
      <c r="BE81" s="145">
        <f t="shared" si="43"/>
        <v>0.4435616025</v>
      </c>
      <c r="BF81" s="139">
        <v>0.24938685</v>
      </c>
      <c r="BG81" s="140">
        <v>0.24938685</v>
      </c>
      <c r="BH81" s="141">
        <v>0.10153298250000001</v>
      </c>
      <c r="BI81" s="145">
        <f t="shared" si="44"/>
        <v>0.14785386749999999</v>
      </c>
      <c r="BJ81" s="139">
        <v>0.2894847</v>
      </c>
      <c r="BK81" s="140">
        <v>0.2894847</v>
      </c>
      <c r="BL81" s="141">
        <v>0.08715835499999999</v>
      </c>
      <c r="BM81" s="145">
        <f t="shared" si="45"/>
        <v>0.202326345</v>
      </c>
      <c r="BN81" s="139">
        <v>0.12287025000000001</v>
      </c>
      <c r="BO81" s="140">
        <v>0.12287025000000001</v>
      </c>
      <c r="BP81" s="141">
        <v>0.006143512500000006</v>
      </c>
      <c r="BQ81" s="145">
        <f t="shared" si="46"/>
        <v>0.11672673750000001</v>
      </c>
      <c r="BR81" s="139">
        <v>0.6061599</v>
      </c>
      <c r="BS81" s="140">
        <v>0.6061599</v>
      </c>
      <c r="BT81" s="141">
        <v>0.030307995000000025</v>
      </c>
      <c r="BU81" s="145">
        <f t="shared" si="47"/>
        <v>0.5758519049999999</v>
      </c>
      <c r="BV81" s="139">
        <v>0.31946264999999996</v>
      </c>
      <c r="BW81" s="140">
        <v>0.31946264999999996</v>
      </c>
      <c r="BX81" s="141">
        <v>0.015973132500000015</v>
      </c>
      <c r="BY81" s="145">
        <f t="shared" si="48"/>
        <v>0.3034895175</v>
      </c>
      <c r="BZ81" s="139">
        <v>0</v>
      </c>
      <c r="CA81" s="140">
        <v>0</v>
      </c>
      <c r="CB81" s="141">
        <v>0</v>
      </c>
      <c r="CC81" s="145">
        <f t="shared" si="49"/>
        <v>0</v>
      </c>
      <c r="CE81" s="157"/>
      <c r="CF81" s="162">
        <f t="shared" si="50"/>
        <v>1704.1346932499998</v>
      </c>
      <c r="CG81" s="156">
        <f t="shared" si="51"/>
        <v>473.83488000000006</v>
      </c>
      <c r="CH81" s="162">
        <f t="shared" si="52"/>
        <v>424.465108245</v>
      </c>
      <c r="CI81" s="156">
        <f t="shared" si="53"/>
        <v>21.223255412250023</v>
      </c>
      <c r="CJ81" s="162">
        <f t="shared" si="54"/>
        <v>6507.0691560000005</v>
      </c>
      <c r="CK81" s="156">
        <f t="shared" si="55"/>
        <v>1184.3299260000003</v>
      </c>
      <c r="CL81" s="162" t="s">
        <v>1186</v>
      </c>
      <c r="CM81" s="158" t="s">
        <v>1186</v>
      </c>
      <c r="CO81" s="157"/>
      <c r="CP81" s="162">
        <f t="shared" si="56"/>
        <v>1349.9419922999998</v>
      </c>
      <c r="CQ81" s="156">
        <f t="shared" si="57"/>
        <v>375.3515520000001</v>
      </c>
      <c r="CR81" s="162">
        <f t="shared" si="58"/>
        <v>67020.80656499999</v>
      </c>
      <c r="CS81" s="156">
        <f t="shared" si="59"/>
        <v>3351.0403282500024</v>
      </c>
      <c r="CT81" s="162">
        <f t="shared" si="60"/>
        <v>14.007208499999999</v>
      </c>
      <c r="CU81" s="156">
        <f t="shared" si="61"/>
        <v>0.7003604250000007</v>
      </c>
      <c r="CV81" s="162">
        <f t="shared" si="62"/>
        <v>770.5739790000001</v>
      </c>
      <c r="CW81" s="156">
        <f t="shared" si="63"/>
        <v>140.24959650000002</v>
      </c>
      <c r="CX81" s="162">
        <f t="shared" si="64"/>
        <v>10.583244675000001</v>
      </c>
      <c r="CY81" s="156">
        <f t="shared" si="65"/>
        <v>9.32259591</v>
      </c>
      <c r="CZ81" s="162" t="s">
        <v>1186</v>
      </c>
      <c r="DA81" s="156" t="s">
        <v>1186</v>
      </c>
      <c r="DB81" s="162">
        <f t="shared" si="66"/>
        <v>15.162638399999999</v>
      </c>
      <c r="DC81" s="156">
        <f t="shared" si="67"/>
        <v>10.913785155</v>
      </c>
      <c r="DD81" s="162">
        <f t="shared" si="68"/>
        <v>8.80152</v>
      </c>
      <c r="DE81" s="164">
        <f t="shared" si="68"/>
        <v>8.80152</v>
      </c>
    </row>
    <row r="82" spans="1:109" ht="12.75">
      <c r="A82" s="56" t="s">
        <v>282</v>
      </c>
      <c r="B82" s="20" t="s">
        <v>283</v>
      </c>
      <c r="C82" s="20" t="s">
        <v>125</v>
      </c>
      <c r="D82" s="68" t="s">
        <v>998</v>
      </c>
      <c r="E82" s="68" t="s">
        <v>283</v>
      </c>
      <c r="F82" s="68" t="s">
        <v>999</v>
      </c>
      <c r="G82" s="68" t="s">
        <v>1000</v>
      </c>
      <c r="H82" s="51" t="s">
        <v>205</v>
      </c>
      <c r="I82" s="44">
        <v>38.842282</v>
      </c>
      <c r="J82" s="125">
        <v>38.842282</v>
      </c>
      <c r="K82" s="22">
        <v>30.293406325</v>
      </c>
      <c r="L82" s="45">
        <f t="shared" si="35"/>
        <v>8.548875674999998</v>
      </c>
      <c r="M82" s="44">
        <v>234.02357500000002</v>
      </c>
      <c r="N82" s="125">
        <v>234.02357500000002</v>
      </c>
      <c r="O82" s="22">
        <v>75.71106250000001</v>
      </c>
      <c r="P82" s="45">
        <f t="shared" si="36"/>
        <v>158.31251250000003</v>
      </c>
      <c r="Q82" s="28">
        <v>3.89959795</v>
      </c>
      <c r="R82" s="129">
        <v>3.89959795</v>
      </c>
      <c r="S82" s="23">
        <v>2.105389475</v>
      </c>
      <c r="T82" s="29">
        <f t="shared" si="37"/>
        <v>1.794208475</v>
      </c>
      <c r="U82" s="28">
        <v>0.14442544999999998</v>
      </c>
      <c r="V82" s="129">
        <v>0.14442544999999998</v>
      </c>
      <c r="W82" s="23">
        <v>0.007221272500000006</v>
      </c>
      <c r="X82" s="29">
        <f t="shared" si="38"/>
        <v>0.13720417749999997</v>
      </c>
      <c r="Y82" s="28">
        <v>2.1903364499999998</v>
      </c>
      <c r="Z82" s="129">
        <v>2.1903364499999998</v>
      </c>
      <c r="AA82" s="23">
        <v>0.7127530000000002</v>
      </c>
      <c r="AB82" s="29">
        <f t="shared" si="39"/>
        <v>1.4775834499999996</v>
      </c>
      <c r="AC82" s="36">
        <v>29.19304895</v>
      </c>
      <c r="AD82" s="122">
        <v>29.19304895</v>
      </c>
      <c r="AE82" s="24">
        <v>25.076923625</v>
      </c>
      <c r="AF82" s="37">
        <f t="shared" si="40"/>
        <v>4.116125325000002</v>
      </c>
      <c r="AG82" s="28">
        <v>1.4361264</v>
      </c>
      <c r="AH82" s="129">
        <v>1.4361264</v>
      </c>
      <c r="AI82" s="23">
        <v>1.0772847049999998</v>
      </c>
      <c r="AJ82" s="29">
        <f t="shared" si="41"/>
        <v>0.3588416950000002</v>
      </c>
      <c r="AK82" s="28">
        <v>0.26663159999999997</v>
      </c>
      <c r="AL82" s="129">
        <v>0.26663159999999997</v>
      </c>
      <c r="AM82" s="23">
        <v>0.013331580000000011</v>
      </c>
      <c r="AN82" s="88">
        <f t="shared" si="42"/>
        <v>0.25330001999999996</v>
      </c>
      <c r="AO82" s="36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37">
        <v>0</v>
      </c>
      <c r="BB82" s="139">
        <v>0.06554693500000001</v>
      </c>
      <c r="BC82" s="140">
        <v>0.06554693500000001</v>
      </c>
      <c r="BD82" s="141">
        <v>0.003277346750000003</v>
      </c>
      <c r="BE82" s="145">
        <f t="shared" si="43"/>
        <v>0.062269588250000014</v>
      </c>
      <c r="BF82" s="139">
        <v>0.09744</v>
      </c>
      <c r="BG82" s="140">
        <v>0.09744</v>
      </c>
      <c r="BH82" s="141">
        <v>0.09744</v>
      </c>
      <c r="BI82" s="145">
        <f t="shared" si="44"/>
        <v>0</v>
      </c>
      <c r="BJ82" s="139">
        <v>0.84608585</v>
      </c>
      <c r="BK82" s="140">
        <v>0.84608585</v>
      </c>
      <c r="BL82" s="141">
        <v>0.6877733375000001</v>
      </c>
      <c r="BM82" s="145">
        <f t="shared" si="45"/>
        <v>0.1583125124999999</v>
      </c>
      <c r="BN82" s="139">
        <v>0</v>
      </c>
      <c r="BO82" s="140">
        <v>0</v>
      </c>
      <c r="BP82" s="141">
        <v>0</v>
      </c>
      <c r="BQ82" s="145">
        <f t="shared" si="46"/>
        <v>0</v>
      </c>
      <c r="BR82" s="139">
        <v>0.12220615000000001</v>
      </c>
      <c r="BS82" s="140">
        <v>0.12220615000000001</v>
      </c>
      <c r="BT82" s="141">
        <v>0.0061103075000000055</v>
      </c>
      <c r="BU82" s="145">
        <f t="shared" si="47"/>
        <v>0.1160958425</v>
      </c>
      <c r="BV82" s="139">
        <v>0.294405725</v>
      </c>
      <c r="BW82" s="140">
        <v>0.294405725</v>
      </c>
      <c r="BX82" s="141">
        <v>0.21524946875</v>
      </c>
      <c r="BY82" s="145">
        <f t="shared" si="48"/>
        <v>0.07915625625</v>
      </c>
      <c r="BZ82" s="139">
        <v>0.15553509999999998</v>
      </c>
      <c r="CA82" s="140">
        <v>0.15553509999999998</v>
      </c>
      <c r="CB82" s="141">
        <v>0.15553509999999998</v>
      </c>
      <c r="CC82" s="145">
        <f t="shared" si="49"/>
        <v>0</v>
      </c>
      <c r="CE82" s="157"/>
      <c r="CF82" s="162">
        <f t="shared" si="50"/>
        <v>994.39747725</v>
      </c>
      <c r="CG82" s="156">
        <f t="shared" si="51"/>
        <v>536.874316125</v>
      </c>
      <c r="CH82" s="162">
        <f t="shared" si="52"/>
        <v>59.58871860850002</v>
      </c>
      <c r="CI82" s="156">
        <f t="shared" si="53"/>
        <v>2.979435930425003</v>
      </c>
      <c r="CJ82" s="162">
        <f t="shared" si="54"/>
        <v>3329.3114039999996</v>
      </c>
      <c r="CK82" s="156">
        <f t="shared" si="55"/>
        <v>1083.3845600000002</v>
      </c>
      <c r="CL82" s="162" t="s">
        <v>1186</v>
      </c>
      <c r="CM82" s="158" t="s">
        <v>1186</v>
      </c>
      <c r="CO82" s="157"/>
      <c r="CP82" s="162">
        <f t="shared" si="56"/>
        <v>787.7187859</v>
      </c>
      <c r="CQ82" s="156">
        <f t="shared" si="57"/>
        <v>425.28867395</v>
      </c>
      <c r="CR82" s="162">
        <f t="shared" si="58"/>
        <v>13129.717659499998</v>
      </c>
      <c r="CS82" s="156">
        <f t="shared" si="59"/>
        <v>656.4858829750005</v>
      </c>
      <c r="CT82" s="162">
        <f t="shared" si="60"/>
        <v>1.9664080500000005</v>
      </c>
      <c r="CU82" s="156">
        <f t="shared" si="61"/>
        <v>0.0983204025000001</v>
      </c>
      <c r="CV82" s="162">
        <f t="shared" si="62"/>
        <v>394.26056099999994</v>
      </c>
      <c r="CW82" s="156">
        <f t="shared" si="63"/>
        <v>128.29554000000005</v>
      </c>
      <c r="CX82" s="162">
        <f t="shared" si="64"/>
        <v>13.1368720275</v>
      </c>
      <c r="CY82" s="156">
        <f t="shared" si="65"/>
        <v>11.28461563125</v>
      </c>
      <c r="CZ82" s="162" t="s">
        <v>1186</v>
      </c>
      <c r="DA82" s="156" t="s">
        <v>1186</v>
      </c>
      <c r="DB82" s="162">
        <f t="shared" si="66"/>
        <v>13.06875024</v>
      </c>
      <c r="DC82" s="156">
        <f t="shared" si="67"/>
        <v>9.803290815499999</v>
      </c>
      <c r="DD82" s="162">
        <f t="shared" si="68"/>
        <v>0</v>
      </c>
      <c r="DE82" s="164">
        <f t="shared" si="68"/>
        <v>0</v>
      </c>
    </row>
    <row r="83" spans="1:109" ht="12.75">
      <c r="A83" s="56" t="s">
        <v>206</v>
      </c>
      <c r="B83" s="20" t="s">
        <v>207</v>
      </c>
      <c r="C83" s="20" t="s">
        <v>125</v>
      </c>
      <c r="D83" s="68" t="s">
        <v>888</v>
      </c>
      <c r="E83" s="68" t="s">
        <v>72</v>
      </c>
      <c r="F83" s="68" t="s">
        <v>889</v>
      </c>
      <c r="G83" s="68" t="s">
        <v>890</v>
      </c>
      <c r="H83" s="51" t="s">
        <v>205</v>
      </c>
      <c r="I83" s="44">
        <v>50.518391</v>
      </c>
      <c r="J83" s="125">
        <v>50.518391</v>
      </c>
      <c r="K83" s="22">
        <v>41.109368225000004</v>
      </c>
      <c r="L83" s="45">
        <f t="shared" si="35"/>
        <v>9.409022774999997</v>
      </c>
      <c r="M83" s="44">
        <v>316.16253100000006</v>
      </c>
      <c r="N83" s="125">
        <v>316.16253100000006</v>
      </c>
      <c r="O83" s="22">
        <v>141.9213685</v>
      </c>
      <c r="P83" s="45">
        <f t="shared" si="36"/>
        <v>174.24116250000006</v>
      </c>
      <c r="Q83" s="28">
        <v>4.559621814999999</v>
      </c>
      <c r="R83" s="129">
        <v>4.559621814999999</v>
      </c>
      <c r="S83" s="23">
        <v>2.584888640000001</v>
      </c>
      <c r="T83" s="29">
        <f t="shared" si="37"/>
        <v>1.9747331749999981</v>
      </c>
      <c r="U83" s="28">
        <v>0.15895684999999998</v>
      </c>
      <c r="V83" s="129">
        <v>0.15895684999999998</v>
      </c>
      <c r="W83" s="23">
        <v>0.007947842500000005</v>
      </c>
      <c r="X83" s="29">
        <f t="shared" si="38"/>
        <v>0.1510090075</v>
      </c>
      <c r="Y83" s="28">
        <v>2.5573368900000006</v>
      </c>
      <c r="Z83" s="129">
        <v>2.5573368900000006</v>
      </c>
      <c r="AA83" s="23">
        <v>0.9310860400000002</v>
      </c>
      <c r="AB83" s="29">
        <f t="shared" si="39"/>
        <v>1.6262508500000004</v>
      </c>
      <c r="AC83" s="36">
        <v>39.538182850000005</v>
      </c>
      <c r="AD83" s="122">
        <v>39.538182850000005</v>
      </c>
      <c r="AE83" s="24">
        <v>35.007912625</v>
      </c>
      <c r="AF83" s="37">
        <f t="shared" si="40"/>
        <v>4.530270225000002</v>
      </c>
      <c r="AG83" s="28">
        <v>1.58778885</v>
      </c>
      <c r="AH83" s="129">
        <v>1.58778885</v>
      </c>
      <c r="AI83" s="23">
        <v>1.192842215</v>
      </c>
      <c r="AJ83" s="29">
        <f t="shared" si="41"/>
        <v>0.39494663499999993</v>
      </c>
      <c r="AK83" s="28">
        <v>0.29345879999999996</v>
      </c>
      <c r="AL83" s="129">
        <v>0.29345879999999996</v>
      </c>
      <c r="AM83" s="23">
        <v>0.014672940000000011</v>
      </c>
      <c r="AN83" s="88">
        <f t="shared" si="42"/>
        <v>0.27878585999999994</v>
      </c>
      <c r="AO83" s="36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37">
        <v>0</v>
      </c>
      <c r="BB83" s="139">
        <v>0.07214195500000001</v>
      </c>
      <c r="BC83" s="140">
        <v>0.07214195500000001</v>
      </c>
      <c r="BD83" s="141">
        <v>0.003607097750000003</v>
      </c>
      <c r="BE83" s="145">
        <f t="shared" si="43"/>
        <v>0.06853485725</v>
      </c>
      <c r="BF83" s="139">
        <v>0.15058438500000002</v>
      </c>
      <c r="BG83" s="140">
        <v>0.15058438500000002</v>
      </c>
      <c r="BH83" s="141">
        <v>0.15058438500000002</v>
      </c>
      <c r="BI83" s="145">
        <f t="shared" si="44"/>
        <v>0</v>
      </c>
      <c r="BJ83" s="139">
        <v>0.9327568050000001</v>
      </c>
      <c r="BK83" s="140">
        <v>0.9327568050000001</v>
      </c>
      <c r="BL83" s="141">
        <v>0.7585156425000001</v>
      </c>
      <c r="BM83" s="145">
        <f t="shared" si="45"/>
        <v>0.1742411625</v>
      </c>
      <c r="BN83" s="139">
        <v>0</v>
      </c>
      <c r="BO83" s="140">
        <v>0</v>
      </c>
      <c r="BP83" s="141">
        <v>0</v>
      </c>
      <c r="BQ83" s="145">
        <f t="shared" si="46"/>
        <v>0</v>
      </c>
      <c r="BR83" s="139">
        <v>0.13450195</v>
      </c>
      <c r="BS83" s="140">
        <v>0.13450195</v>
      </c>
      <c r="BT83" s="141">
        <v>0.006725097500000006</v>
      </c>
      <c r="BU83" s="145">
        <f t="shared" si="47"/>
        <v>0.1277768525</v>
      </c>
      <c r="BV83" s="139">
        <v>0.32402742500000004</v>
      </c>
      <c r="BW83" s="140">
        <v>0.32402742500000004</v>
      </c>
      <c r="BX83" s="141">
        <v>0.23690684374999998</v>
      </c>
      <c r="BY83" s="145">
        <f t="shared" si="48"/>
        <v>0.08712058125000005</v>
      </c>
      <c r="BZ83" s="139">
        <v>0.1711843</v>
      </c>
      <c r="CA83" s="140">
        <v>0.1711843</v>
      </c>
      <c r="CB83" s="141">
        <v>0.1711843</v>
      </c>
      <c r="CC83" s="145">
        <f t="shared" si="49"/>
        <v>0</v>
      </c>
      <c r="CE83" s="157"/>
      <c r="CF83" s="162">
        <f t="shared" si="50"/>
        <v>1162.7035628249998</v>
      </c>
      <c r="CG83" s="156">
        <f t="shared" si="51"/>
        <v>659.1466032000002</v>
      </c>
      <c r="CH83" s="162">
        <f t="shared" si="52"/>
        <v>65.5842512905</v>
      </c>
      <c r="CI83" s="156">
        <f t="shared" si="53"/>
        <v>3.279212564525003</v>
      </c>
      <c r="CJ83" s="162">
        <f t="shared" si="54"/>
        <v>3887.152072800001</v>
      </c>
      <c r="CK83" s="156">
        <f t="shared" si="55"/>
        <v>1415.2507808000003</v>
      </c>
      <c r="CL83" s="162" t="s">
        <v>1186</v>
      </c>
      <c r="CM83" s="158" t="s">
        <v>1186</v>
      </c>
      <c r="CO83" s="157"/>
      <c r="CP83" s="162">
        <f t="shared" si="56"/>
        <v>921.0436066299998</v>
      </c>
      <c r="CQ83" s="156">
        <f t="shared" si="57"/>
        <v>522.1475052800001</v>
      </c>
      <c r="CR83" s="162">
        <f t="shared" si="58"/>
        <v>14450.767233499999</v>
      </c>
      <c r="CS83" s="156">
        <f t="shared" si="59"/>
        <v>722.5383616750005</v>
      </c>
      <c r="CT83" s="162">
        <f t="shared" si="60"/>
        <v>2.1642586500000003</v>
      </c>
      <c r="CU83" s="156">
        <f t="shared" si="61"/>
        <v>0.1082129325000001</v>
      </c>
      <c r="CV83" s="162">
        <f t="shared" si="62"/>
        <v>460.3206402000001</v>
      </c>
      <c r="CW83" s="156">
        <f t="shared" si="63"/>
        <v>167.59548720000004</v>
      </c>
      <c r="CX83" s="162">
        <f t="shared" si="64"/>
        <v>17.792182282500004</v>
      </c>
      <c r="CY83" s="156">
        <f t="shared" si="65"/>
        <v>15.753560681250002</v>
      </c>
      <c r="CZ83" s="162" t="s">
        <v>1186</v>
      </c>
      <c r="DA83" s="156" t="s">
        <v>1186</v>
      </c>
      <c r="DB83" s="162">
        <f t="shared" si="66"/>
        <v>14.448878534999999</v>
      </c>
      <c r="DC83" s="156">
        <f t="shared" si="67"/>
        <v>10.8548641565</v>
      </c>
      <c r="DD83" s="162">
        <f t="shared" si="68"/>
        <v>0</v>
      </c>
      <c r="DE83" s="164">
        <f t="shared" si="68"/>
        <v>0</v>
      </c>
    </row>
    <row r="84" spans="1:109" ht="12.75">
      <c r="A84" s="56" t="s">
        <v>208</v>
      </c>
      <c r="B84" s="20" t="s">
        <v>209</v>
      </c>
      <c r="C84" s="20" t="s">
        <v>125</v>
      </c>
      <c r="D84" s="68" t="s">
        <v>891</v>
      </c>
      <c r="E84" s="68" t="s">
        <v>742</v>
      </c>
      <c r="F84" s="68" t="s">
        <v>743</v>
      </c>
      <c r="G84" s="68" t="s">
        <v>744</v>
      </c>
      <c r="H84" s="51" t="s">
        <v>205</v>
      </c>
      <c r="I84" s="44">
        <v>42.39601474999999</v>
      </c>
      <c r="J84" s="125">
        <v>42.39601474999999</v>
      </c>
      <c r="K84" s="22">
        <v>33.34919562499999</v>
      </c>
      <c r="L84" s="45">
        <f t="shared" si="35"/>
        <v>9.046819124999999</v>
      </c>
      <c r="M84" s="44">
        <v>251.25981399999995</v>
      </c>
      <c r="N84" s="125">
        <v>251.25981399999995</v>
      </c>
      <c r="O84" s="22">
        <v>83.72612650000002</v>
      </c>
      <c r="P84" s="45">
        <f t="shared" si="36"/>
        <v>167.53368749999993</v>
      </c>
      <c r="Q84" s="28">
        <v>4.18302262</v>
      </c>
      <c r="R84" s="129">
        <v>4.18302262</v>
      </c>
      <c r="S84" s="23">
        <v>2.284307495</v>
      </c>
      <c r="T84" s="29">
        <f t="shared" si="37"/>
        <v>1.8987151249999998</v>
      </c>
      <c r="U84" s="28">
        <v>0.15283775</v>
      </c>
      <c r="V84" s="129">
        <v>0.15283775</v>
      </c>
      <c r="W84" s="23">
        <v>0.007641887500000006</v>
      </c>
      <c r="X84" s="29">
        <f t="shared" si="38"/>
        <v>0.1451958625</v>
      </c>
      <c r="Y84" s="28">
        <v>2.3461696574999995</v>
      </c>
      <c r="Z84" s="129">
        <v>2.3461696574999995</v>
      </c>
      <c r="AA84" s="23">
        <v>0.7825219075000001</v>
      </c>
      <c r="AB84" s="29">
        <f t="shared" si="39"/>
        <v>1.5636477499999994</v>
      </c>
      <c r="AC84" s="36">
        <v>32.062491249999994</v>
      </c>
      <c r="AD84" s="122">
        <v>32.062491249999994</v>
      </c>
      <c r="AE84" s="24">
        <v>27.70661537499999</v>
      </c>
      <c r="AF84" s="37">
        <f t="shared" si="40"/>
        <v>4.355875875000002</v>
      </c>
      <c r="AG84" s="28">
        <v>1.5409483500000003</v>
      </c>
      <c r="AH84" s="129">
        <v>1.5409483500000003</v>
      </c>
      <c r="AI84" s="23">
        <v>1.161205325</v>
      </c>
      <c r="AJ84" s="29">
        <f t="shared" si="41"/>
        <v>0.37974302500000023</v>
      </c>
      <c r="AK84" s="28">
        <v>0.28216199999999997</v>
      </c>
      <c r="AL84" s="129">
        <v>0.28216199999999997</v>
      </c>
      <c r="AM84" s="23">
        <v>0.014108100000000012</v>
      </c>
      <c r="AN84" s="88">
        <f t="shared" si="42"/>
        <v>0.26805389999999996</v>
      </c>
      <c r="AO84" s="36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37">
        <v>0</v>
      </c>
      <c r="BB84" s="139">
        <v>0.06936482499999999</v>
      </c>
      <c r="BC84" s="140">
        <v>0.06936482499999999</v>
      </c>
      <c r="BD84" s="141">
        <v>0.0034682412500000037</v>
      </c>
      <c r="BE84" s="145">
        <f t="shared" si="43"/>
        <v>0.06589658374999999</v>
      </c>
      <c r="BF84" s="139">
        <v>0.10874328750000004</v>
      </c>
      <c r="BG84" s="140">
        <v>0.10874328750000004</v>
      </c>
      <c r="BH84" s="141">
        <v>0.10874328750000004</v>
      </c>
      <c r="BI84" s="145">
        <f t="shared" si="44"/>
        <v>0</v>
      </c>
      <c r="BJ84" s="139">
        <v>0.8999227949999998</v>
      </c>
      <c r="BK84" s="140">
        <v>0.8999227949999998</v>
      </c>
      <c r="BL84" s="141">
        <v>0.7323891075000001</v>
      </c>
      <c r="BM84" s="145">
        <f t="shared" si="45"/>
        <v>0.16753368749999975</v>
      </c>
      <c r="BN84" s="139">
        <v>0</v>
      </c>
      <c r="BO84" s="140">
        <v>0</v>
      </c>
      <c r="BP84" s="141">
        <v>0</v>
      </c>
      <c r="BQ84" s="145">
        <f t="shared" si="46"/>
        <v>0</v>
      </c>
      <c r="BR84" s="139">
        <v>0.12932425</v>
      </c>
      <c r="BS84" s="140">
        <v>0.12932425</v>
      </c>
      <c r="BT84" s="141">
        <v>0.006466212500000006</v>
      </c>
      <c r="BU84" s="145">
        <f t="shared" si="47"/>
        <v>0.12285803749999999</v>
      </c>
      <c r="BV84" s="139">
        <v>0.311553875</v>
      </c>
      <c r="BW84" s="140">
        <v>0.311553875</v>
      </c>
      <c r="BX84" s="141">
        <v>0.22778703125</v>
      </c>
      <c r="BY84" s="145">
        <f t="shared" si="48"/>
        <v>0.08376684374999999</v>
      </c>
      <c r="BZ84" s="139">
        <v>0.16459449999999998</v>
      </c>
      <c r="CA84" s="140">
        <v>0.16459449999999998</v>
      </c>
      <c r="CB84" s="141">
        <v>0.16459449999999998</v>
      </c>
      <c r="CC84" s="145">
        <f t="shared" si="49"/>
        <v>0</v>
      </c>
      <c r="CE84" s="157"/>
      <c r="CF84" s="162">
        <f t="shared" si="50"/>
        <v>1066.6707681</v>
      </c>
      <c r="CG84" s="156">
        <f t="shared" si="51"/>
        <v>582.498411225</v>
      </c>
      <c r="CH84" s="162">
        <f t="shared" si="52"/>
        <v>63.059562407499996</v>
      </c>
      <c r="CI84" s="156">
        <f t="shared" si="53"/>
        <v>3.1529781203750034</v>
      </c>
      <c r="CJ84" s="162">
        <f t="shared" si="54"/>
        <v>3566.1778793999993</v>
      </c>
      <c r="CK84" s="156">
        <f t="shared" si="55"/>
        <v>1189.4332994000001</v>
      </c>
      <c r="CL84" s="162" t="s">
        <v>1186</v>
      </c>
      <c r="CM84" s="158" t="s">
        <v>1186</v>
      </c>
      <c r="CO84" s="157"/>
      <c r="CP84" s="162">
        <f t="shared" si="56"/>
        <v>844.97056924</v>
      </c>
      <c r="CQ84" s="156">
        <f t="shared" si="57"/>
        <v>461.43011399000005</v>
      </c>
      <c r="CR84" s="162">
        <f t="shared" si="58"/>
        <v>13894.479852499999</v>
      </c>
      <c r="CS84" s="156">
        <f t="shared" si="59"/>
        <v>694.7239926250005</v>
      </c>
      <c r="CT84" s="162">
        <f t="shared" si="60"/>
        <v>2.0809447499999996</v>
      </c>
      <c r="CU84" s="156">
        <f t="shared" si="61"/>
        <v>0.10404723750000011</v>
      </c>
      <c r="CV84" s="162">
        <f t="shared" si="62"/>
        <v>422.3105383499999</v>
      </c>
      <c r="CW84" s="156">
        <f t="shared" si="63"/>
        <v>140.85394335</v>
      </c>
      <c r="CX84" s="162">
        <f t="shared" si="64"/>
        <v>14.428121062499997</v>
      </c>
      <c r="CY84" s="156">
        <f t="shared" si="65"/>
        <v>12.467976918749997</v>
      </c>
      <c r="CZ84" s="162" t="s">
        <v>1186</v>
      </c>
      <c r="DA84" s="156" t="s">
        <v>1186</v>
      </c>
      <c r="DB84" s="162">
        <f t="shared" si="66"/>
        <v>14.022629985000002</v>
      </c>
      <c r="DC84" s="156">
        <f t="shared" si="67"/>
        <v>10.5669684575</v>
      </c>
      <c r="DD84" s="162">
        <f t="shared" si="68"/>
        <v>0</v>
      </c>
      <c r="DE84" s="164">
        <f t="shared" si="68"/>
        <v>0</v>
      </c>
    </row>
    <row r="85" spans="1:109" ht="12.75">
      <c r="A85" s="56" t="s">
        <v>230</v>
      </c>
      <c r="B85" s="20" t="s">
        <v>231</v>
      </c>
      <c r="C85" s="20" t="s">
        <v>40</v>
      </c>
      <c r="D85" s="68" t="s">
        <v>926</v>
      </c>
      <c r="E85" s="68" t="s">
        <v>927</v>
      </c>
      <c r="F85" s="68" t="s">
        <v>928</v>
      </c>
      <c r="G85" s="68" t="s">
        <v>929</v>
      </c>
      <c r="H85" s="51" t="s">
        <v>205</v>
      </c>
      <c r="I85" s="44">
        <v>51.016002959999994</v>
      </c>
      <c r="J85" s="125">
        <v>51.016002959999994</v>
      </c>
      <c r="K85" s="22">
        <v>40.089101420999995</v>
      </c>
      <c r="L85" s="45">
        <f t="shared" si="35"/>
        <v>10.926901539</v>
      </c>
      <c r="M85" s="44">
        <v>302.900031</v>
      </c>
      <c r="N85" s="125">
        <v>302.900031</v>
      </c>
      <c r="O85" s="22">
        <v>100.5500025</v>
      </c>
      <c r="P85" s="45">
        <f t="shared" si="36"/>
        <v>202.3500285</v>
      </c>
      <c r="Q85" s="28">
        <v>5.044100526000001</v>
      </c>
      <c r="R85" s="129">
        <v>5.044100526000001</v>
      </c>
      <c r="S85" s="23">
        <v>2.750800203</v>
      </c>
      <c r="T85" s="29">
        <f t="shared" si="37"/>
        <v>2.2933003230000013</v>
      </c>
      <c r="U85" s="28">
        <v>0.18460002599999997</v>
      </c>
      <c r="V85" s="129">
        <v>0.18460002599999997</v>
      </c>
      <c r="W85" s="23">
        <v>0.009230001300000007</v>
      </c>
      <c r="X85" s="29">
        <f t="shared" si="38"/>
        <v>0.17537002469999996</v>
      </c>
      <c r="Y85" s="28">
        <v>2.829600306</v>
      </c>
      <c r="Z85" s="129">
        <v>2.829600306</v>
      </c>
      <c r="AA85" s="23">
        <v>0.94100004</v>
      </c>
      <c r="AB85" s="29">
        <f t="shared" si="39"/>
        <v>1.888600266</v>
      </c>
      <c r="AC85" s="36">
        <v>38.552601606</v>
      </c>
      <c r="AD85" s="122">
        <v>38.552601606</v>
      </c>
      <c r="AE85" s="24">
        <v>33.291500865</v>
      </c>
      <c r="AF85" s="37">
        <f t="shared" si="40"/>
        <v>5.261100741</v>
      </c>
      <c r="AG85" s="28">
        <v>1.8582001919999998</v>
      </c>
      <c r="AH85" s="129">
        <v>1.8582001919999998</v>
      </c>
      <c r="AI85" s="23">
        <v>1.3995401274</v>
      </c>
      <c r="AJ85" s="29">
        <f t="shared" si="41"/>
        <v>0.45866006459999986</v>
      </c>
      <c r="AK85" s="28">
        <v>0.34080004799999997</v>
      </c>
      <c r="AL85" s="129">
        <v>0.34080004799999997</v>
      </c>
      <c r="AM85" s="23">
        <v>0.017040002400000014</v>
      </c>
      <c r="AN85" s="88">
        <f t="shared" si="42"/>
        <v>0.32376004559999993</v>
      </c>
      <c r="AO85" s="36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37">
        <v>0</v>
      </c>
      <c r="BB85" s="139">
        <v>0.0837800118</v>
      </c>
      <c r="BC85" s="140">
        <v>0.0837800118</v>
      </c>
      <c r="BD85" s="141">
        <v>0.004189000590000004</v>
      </c>
      <c r="BE85" s="145">
        <f t="shared" si="43"/>
        <v>0.07959101120999999</v>
      </c>
      <c r="BF85" s="139">
        <v>0.1305</v>
      </c>
      <c r="BG85" s="140">
        <v>0.1305</v>
      </c>
      <c r="BH85" s="141">
        <v>0.1305</v>
      </c>
      <c r="BI85" s="145">
        <f t="shared" si="44"/>
        <v>0</v>
      </c>
      <c r="BJ85" s="139">
        <v>1.086300138</v>
      </c>
      <c r="BK85" s="140">
        <v>1.086300138</v>
      </c>
      <c r="BL85" s="141">
        <v>0.8839501095000001</v>
      </c>
      <c r="BM85" s="145">
        <f t="shared" si="45"/>
        <v>0.20235002849999983</v>
      </c>
      <c r="BN85" s="139">
        <v>0</v>
      </c>
      <c r="BO85" s="140">
        <v>0</v>
      </c>
      <c r="BP85" s="141">
        <v>0</v>
      </c>
      <c r="BQ85" s="145">
        <f t="shared" si="46"/>
        <v>0</v>
      </c>
      <c r="BR85" s="139">
        <v>0.156200022</v>
      </c>
      <c r="BS85" s="140">
        <v>0.156200022</v>
      </c>
      <c r="BT85" s="141">
        <v>0.007810001100000006</v>
      </c>
      <c r="BU85" s="145">
        <f t="shared" si="47"/>
        <v>0.14839002089999997</v>
      </c>
      <c r="BV85" s="139">
        <v>0.37630005299999997</v>
      </c>
      <c r="BW85" s="140">
        <v>0.37630005299999997</v>
      </c>
      <c r="BX85" s="141">
        <v>0.27512503875</v>
      </c>
      <c r="BY85" s="145">
        <f t="shared" si="48"/>
        <v>0.10117501424999997</v>
      </c>
      <c r="BZ85" s="139">
        <v>0.198800028</v>
      </c>
      <c r="CA85" s="140">
        <v>0.198800028</v>
      </c>
      <c r="CB85" s="141">
        <v>0.198800028</v>
      </c>
      <c r="CC85" s="145">
        <f t="shared" si="49"/>
        <v>0</v>
      </c>
      <c r="CE85" s="157"/>
      <c r="CF85" s="162">
        <f t="shared" si="50"/>
        <v>1286.2456341300003</v>
      </c>
      <c r="CG85" s="156">
        <f t="shared" si="51"/>
        <v>701.4540517649999</v>
      </c>
      <c r="CH85" s="162">
        <f t="shared" si="52"/>
        <v>76.16440872738</v>
      </c>
      <c r="CI85" s="156">
        <f t="shared" si="53"/>
        <v>3.8082204363690035</v>
      </c>
      <c r="CJ85" s="162">
        <f t="shared" si="54"/>
        <v>4300.99246512</v>
      </c>
      <c r="CK85" s="156">
        <f t="shared" si="55"/>
        <v>1430.3200608</v>
      </c>
      <c r="CL85" s="162" t="s">
        <v>1186</v>
      </c>
      <c r="CM85" s="158" t="s">
        <v>1186</v>
      </c>
      <c r="CO85" s="157"/>
      <c r="CP85" s="162">
        <f t="shared" si="56"/>
        <v>1018.9083062520002</v>
      </c>
      <c r="CQ85" s="156">
        <f t="shared" si="57"/>
        <v>555.661641006</v>
      </c>
      <c r="CR85" s="162">
        <f t="shared" si="58"/>
        <v>16781.98836366</v>
      </c>
      <c r="CS85" s="156">
        <f t="shared" si="59"/>
        <v>839.0994181830007</v>
      </c>
      <c r="CT85" s="162">
        <f t="shared" si="60"/>
        <v>2.513400354</v>
      </c>
      <c r="CU85" s="156">
        <f t="shared" si="61"/>
        <v>0.1256700177000001</v>
      </c>
      <c r="CV85" s="162">
        <f t="shared" si="62"/>
        <v>509.32805508</v>
      </c>
      <c r="CW85" s="156">
        <f t="shared" si="63"/>
        <v>169.3800072</v>
      </c>
      <c r="CX85" s="162">
        <f t="shared" si="64"/>
        <v>17.348670722700003</v>
      </c>
      <c r="CY85" s="156">
        <f t="shared" si="65"/>
        <v>14.981175389250001</v>
      </c>
      <c r="CZ85" s="162" t="s">
        <v>1186</v>
      </c>
      <c r="DA85" s="156" t="s">
        <v>1186</v>
      </c>
      <c r="DB85" s="162">
        <f t="shared" si="66"/>
        <v>16.909621747199996</v>
      </c>
      <c r="DC85" s="156">
        <f t="shared" si="67"/>
        <v>12.735815159339998</v>
      </c>
      <c r="DD85" s="162">
        <f t="shared" si="68"/>
        <v>0</v>
      </c>
      <c r="DE85" s="164">
        <f t="shared" si="68"/>
        <v>0</v>
      </c>
    </row>
    <row r="86" spans="1:109" ht="12.75">
      <c r="A86" s="56" t="s">
        <v>334</v>
      </c>
      <c r="B86" s="20" t="s">
        <v>335</v>
      </c>
      <c r="C86" s="20" t="s">
        <v>40</v>
      </c>
      <c r="D86" s="68" t="s">
        <v>1078</v>
      </c>
      <c r="E86" s="68" t="s">
        <v>990</v>
      </c>
      <c r="F86" s="68" t="s">
        <v>1079</v>
      </c>
      <c r="G86" s="68" t="s">
        <v>1080</v>
      </c>
      <c r="H86" s="51" t="s">
        <v>205</v>
      </c>
      <c r="I86" s="44">
        <v>83.65040499999999</v>
      </c>
      <c r="J86" s="125">
        <v>83.65040499999999</v>
      </c>
      <c r="K86" s="22">
        <v>67.63287775</v>
      </c>
      <c r="L86" s="45">
        <f t="shared" si="35"/>
        <v>16.017527249999986</v>
      </c>
      <c r="M86" s="44">
        <v>535.412058</v>
      </c>
      <c r="N86" s="125">
        <v>535.412058</v>
      </c>
      <c r="O86" s="22">
        <v>238.79118300000005</v>
      </c>
      <c r="P86" s="45">
        <f t="shared" si="36"/>
        <v>296.62087499999996</v>
      </c>
      <c r="Q86" s="28">
        <v>7.6524669450000005</v>
      </c>
      <c r="R86" s="129">
        <v>7.6524669450000005</v>
      </c>
      <c r="S86" s="23">
        <v>4.290763695</v>
      </c>
      <c r="T86" s="29">
        <f t="shared" si="37"/>
        <v>3.3617032500000006</v>
      </c>
      <c r="U86" s="28">
        <v>0.2706015</v>
      </c>
      <c r="V86" s="129">
        <v>0.2706015</v>
      </c>
      <c r="W86" s="23">
        <v>0.01353007500000001</v>
      </c>
      <c r="X86" s="29">
        <f t="shared" si="38"/>
        <v>0.25707142499999996</v>
      </c>
      <c r="Y86" s="28">
        <v>4.299713420000001</v>
      </c>
      <c r="Z86" s="129">
        <v>4.299713420000001</v>
      </c>
      <c r="AA86" s="23">
        <v>1.53125192</v>
      </c>
      <c r="AB86" s="29">
        <f t="shared" si="39"/>
        <v>2.768461500000001</v>
      </c>
      <c r="AC86" s="36">
        <v>65.21879299999999</v>
      </c>
      <c r="AD86" s="122">
        <v>65.21879299999999</v>
      </c>
      <c r="AE86" s="24">
        <v>57.50665024999999</v>
      </c>
      <c r="AF86" s="37">
        <f t="shared" si="40"/>
        <v>7.712142749999998</v>
      </c>
      <c r="AG86" s="28">
        <v>2.6522374499999994</v>
      </c>
      <c r="AH86" s="129">
        <v>2.6522374499999994</v>
      </c>
      <c r="AI86" s="23">
        <v>1.9798968</v>
      </c>
      <c r="AJ86" s="29">
        <f t="shared" si="41"/>
        <v>0.6723406499999995</v>
      </c>
      <c r="AK86" s="28">
        <v>0.4995719999999999</v>
      </c>
      <c r="AL86" s="129">
        <v>0.4995719999999999</v>
      </c>
      <c r="AM86" s="23">
        <v>0.02497860000000002</v>
      </c>
      <c r="AN86" s="88">
        <f t="shared" si="42"/>
        <v>0.4745933999999999</v>
      </c>
      <c r="AO86" s="36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37">
        <v>0</v>
      </c>
      <c r="BB86" s="139">
        <v>0.12281144999999999</v>
      </c>
      <c r="BC86" s="140">
        <v>0.12281144999999999</v>
      </c>
      <c r="BD86" s="141">
        <v>0.006140572500000005</v>
      </c>
      <c r="BE86" s="145">
        <f t="shared" si="43"/>
        <v>0.11667087749999998</v>
      </c>
      <c r="BF86" s="139">
        <v>0.247071005</v>
      </c>
      <c r="BG86" s="140">
        <v>0.247071005</v>
      </c>
      <c r="BH86" s="141">
        <v>0.247071005</v>
      </c>
      <c r="BI86" s="145">
        <f t="shared" si="44"/>
        <v>0</v>
      </c>
      <c r="BJ86" s="139">
        <v>1.5769677149999999</v>
      </c>
      <c r="BK86" s="140">
        <v>1.5769677149999999</v>
      </c>
      <c r="BL86" s="141">
        <v>1.28034684</v>
      </c>
      <c r="BM86" s="145">
        <f t="shared" si="45"/>
        <v>0.2966208749999999</v>
      </c>
      <c r="BN86" s="139">
        <v>0</v>
      </c>
      <c r="BO86" s="140">
        <v>0</v>
      </c>
      <c r="BP86" s="141">
        <v>0</v>
      </c>
      <c r="BQ86" s="145">
        <f t="shared" si="46"/>
        <v>0</v>
      </c>
      <c r="BR86" s="139">
        <v>0.2289705</v>
      </c>
      <c r="BS86" s="140">
        <v>0.2289705</v>
      </c>
      <c r="BT86" s="141">
        <v>0.01144852500000001</v>
      </c>
      <c r="BU86" s="145">
        <f t="shared" si="47"/>
        <v>0.21752197499999998</v>
      </c>
      <c r="BV86" s="139">
        <v>0.55161075</v>
      </c>
      <c r="BW86" s="140">
        <v>0.55161075</v>
      </c>
      <c r="BX86" s="141">
        <v>0.4033003125</v>
      </c>
      <c r="BY86" s="145">
        <f t="shared" si="48"/>
        <v>0.14831043750000006</v>
      </c>
      <c r="BZ86" s="139">
        <v>0.291417</v>
      </c>
      <c r="CA86" s="140">
        <v>0.291417</v>
      </c>
      <c r="CB86" s="141">
        <v>0.291417</v>
      </c>
      <c r="CC86" s="145">
        <f t="shared" si="49"/>
        <v>0</v>
      </c>
      <c r="CE86" s="157"/>
      <c r="CF86" s="162">
        <f t="shared" si="50"/>
        <v>1951.379070975</v>
      </c>
      <c r="CG86" s="156">
        <f t="shared" si="51"/>
        <v>1094.144742225</v>
      </c>
      <c r="CH86" s="162">
        <f t="shared" si="52"/>
        <v>111.64788919499999</v>
      </c>
      <c r="CI86" s="156">
        <f t="shared" si="53"/>
        <v>5.582394459750005</v>
      </c>
      <c r="CJ86" s="162">
        <f t="shared" si="54"/>
        <v>6535.564398400001</v>
      </c>
      <c r="CK86" s="156">
        <f t="shared" si="55"/>
        <v>2327.5029184</v>
      </c>
      <c r="CL86" s="162" t="s">
        <v>1186</v>
      </c>
      <c r="CM86" s="158" t="s">
        <v>1186</v>
      </c>
      <c r="CO86" s="157"/>
      <c r="CP86" s="162">
        <f t="shared" si="56"/>
        <v>1545.79832289</v>
      </c>
      <c r="CQ86" s="156">
        <f t="shared" si="57"/>
        <v>866.73426639</v>
      </c>
      <c r="CR86" s="162">
        <f t="shared" si="58"/>
        <v>24600.382365</v>
      </c>
      <c r="CS86" s="156">
        <f t="shared" si="59"/>
        <v>1230.019118250001</v>
      </c>
      <c r="CT86" s="162">
        <f t="shared" si="60"/>
        <v>3.6843434999999998</v>
      </c>
      <c r="CU86" s="156">
        <f t="shared" si="61"/>
        <v>0.18421717500000015</v>
      </c>
      <c r="CV86" s="162">
        <f t="shared" si="62"/>
        <v>773.9484156000001</v>
      </c>
      <c r="CW86" s="156">
        <f t="shared" si="63"/>
        <v>275.6253456</v>
      </c>
      <c r="CX86" s="162">
        <f t="shared" si="64"/>
        <v>29.348456849999998</v>
      </c>
      <c r="CY86" s="156">
        <f t="shared" si="65"/>
        <v>25.877992612499998</v>
      </c>
      <c r="CZ86" s="162" t="s">
        <v>1186</v>
      </c>
      <c r="DA86" s="156" t="s">
        <v>1186</v>
      </c>
      <c r="DB86" s="162">
        <f t="shared" si="66"/>
        <v>24.135360794999993</v>
      </c>
      <c r="DC86" s="156">
        <f t="shared" si="67"/>
        <v>18.01706088</v>
      </c>
      <c r="DD86" s="162">
        <f t="shared" si="68"/>
        <v>0</v>
      </c>
      <c r="DE86" s="164">
        <f t="shared" si="68"/>
        <v>0</v>
      </c>
    </row>
    <row r="87" spans="1:109" ht="12.75">
      <c r="A87" s="56" t="s">
        <v>232</v>
      </c>
      <c r="B87" s="20" t="s">
        <v>233</v>
      </c>
      <c r="C87" s="20" t="s">
        <v>40</v>
      </c>
      <c r="D87" s="68" t="s">
        <v>930</v>
      </c>
      <c r="E87" s="68" t="s">
        <v>931</v>
      </c>
      <c r="F87" s="68" t="s">
        <v>932</v>
      </c>
      <c r="G87" s="68" t="s">
        <v>933</v>
      </c>
      <c r="H87" s="51" t="s">
        <v>205</v>
      </c>
      <c r="I87" s="44">
        <v>63.55200221999999</v>
      </c>
      <c r="J87" s="125">
        <v>55.35682606575</v>
      </c>
      <c r="K87" s="22">
        <v>55.35682606575</v>
      </c>
      <c r="L87" s="45">
        <f t="shared" si="35"/>
        <v>0</v>
      </c>
      <c r="M87" s="44">
        <v>312.12302324999996</v>
      </c>
      <c r="N87" s="125">
        <v>160.36050187499998</v>
      </c>
      <c r="O87" s="22">
        <v>160.36050187499998</v>
      </c>
      <c r="P87" s="45">
        <f t="shared" si="36"/>
        <v>0</v>
      </c>
      <c r="Q87" s="28">
        <v>4.8578703945</v>
      </c>
      <c r="R87" s="129">
        <v>3.1378951522500005</v>
      </c>
      <c r="S87" s="23">
        <v>3.1378951522500005</v>
      </c>
      <c r="T87" s="29">
        <f t="shared" si="37"/>
        <v>0</v>
      </c>
      <c r="U87" s="28">
        <v>0.13845001949999997</v>
      </c>
      <c r="V87" s="129">
        <v>0.006922500975000006</v>
      </c>
      <c r="W87" s="23">
        <v>0.006922500975000006</v>
      </c>
      <c r="X87" s="29">
        <f t="shared" si="38"/>
        <v>0</v>
      </c>
      <c r="Y87" s="28">
        <v>2.6664702295</v>
      </c>
      <c r="Z87" s="129">
        <v>1.25002003</v>
      </c>
      <c r="AA87" s="23">
        <v>1.25002003</v>
      </c>
      <c r="AB87" s="29">
        <f t="shared" si="39"/>
        <v>0</v>
      </c>
      <c r="AC87" s="36">
        <v>51.9559512045</v>
      </c>
      <c r="AD87" s="122">
        <v>48.010125648750005</v>
      </c>
      <c r="AE87" s="24">
        <v>48.010125648750005</v>
      </c>
      <c r="AF87" s="37">
        <f t="shared" si="40"/>
        <v>0</v>
      </c>
      <c r="AG87" s="28">
        <v>1.761600144</v>
      </c>
      <c r="AH87" s="129">
        <v>1.4176050955500001</v>
      </c>
      <c r="AI87" s="23">
        <v>1.4176050955500001</v>
      </c>
      <c r="AJ87" s="29">
        <f t="shared" si="41"/>
        <v>0</v>
      </c>
      <c r="AK87" s="28">
        <v>0.255600036</v>
      </c>
      <c r="AL87" s="129">
        <v>0.01278000180000001</v>
      </c>
      <c r="AM87" s="23">
        <v>0.01278000180000001</v>
      </c>
      <c r="AN87" s="88">
        <f t="shared" si="42"/>
        <v>0</v>
      </c>
      <c r="AO87" s="36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37">
        <v>0</v>
      </c>
      <c r="BB87" s="139">
        <v>0.06283500885</v>
      </c>
      <c r="BC87" s="140">
        <v>0.003141750442500003</v>
      </c>
      <c r="BD87" s="141">
        <v>0.003141750442500003</v>
      </c>
      <c r="BE87" s="145">
        <f t="shared" si="43"/>
        <v>0</v>
      </c>
      <c r="BF87" s="139">
        <v>0.21178000000000002</v>
      </c>
      <c r="BG87" s="140">
        <v>0.21178000000000002</v>
      </c>
      <c r="BH87" s="141">
        <v>0.21178000000000002</v>
      </c>
      <c r="BI87" s="145">
        <f t="shared" si="44"/>
        <v>0</v>
      </c>
      <c r="BJ87" s="139">
        <v>0.8938901035000001</v>
      </c>
      <c r="BK87" s="140">
        <v>0.7421275821250001</v>
      </c>
      <c r="BL87" s="141">
        <v>0.7421275821250001</v>
      </c>
      <c r="BM87" s="145">
        <f t="shared" si="45"/>
        <v>0</v>
      </c>
      <c r="BN87" s="139">
        <v>0</v>
      </c>
      <c r="BO87" s="140">
        <v>0</v>
      </c>
      <c r="BP87" s="141">
        <v>0</v>
      </c>
      <c r="BQ87" s="145">
        <f t="shared" si="46"/>
        <v>0</v>
      </c>
      <c r="BR87" s="139">
        <v>0.1171500165</v>
      </c>
      <c r="BS87" s="140">
        <v>0.005857500825000005</v>
      </c>
      <c r="BT87" s="141">
        <v>0.005857500825000005</v>
      </c>
      <c r="BU87" s="145">
        <f t="shared" si="47"/>
        <v>0</v>
      </c>
      <c r="BV87" s="139">
        <v>0.28222503974999996</v>
      </c>
      <c r="BW87" s="140">
        <v>0.2063437790625</v>
      </c>
      <c r="BX87" s="141">
        <v>0.2063437790625</v>
      </c>
      <c r="BY87" s="145">
        <f t="shared" si="48"/>
        <v>0</v>
      </c>
      <c r="BZ87" s="139">
        <v>0.149100021</v>
      </c>
      <c r="CA87" s="140">
        <v>0.149100021</v>
      </c>
      <c r="CB87" s="141">
        <v>0.149100021</v>
      </c>
      <c r="CC87" s="145">
        <f t="shared" si="49"/>
        <v>0</v>
      </c>
      <c r="CE87" s="157"/>
      <c r="CF87" s="162">
        <f t="shared" si="50"/>
        <v>800.1632638237501</v>
      </c>
      <c r="CG87" s="156">
        <f t="shared" si="51"/>
        <v>800.1632638237501</v>
      </c>
      <c r="CH87" s="162">
        <f t="shared" si="52"/>
        <v>2.8561653272767527</v>
      </c>
      <c r="CI87" s="156">
        <f t="shared" si="53"/>
        <v>2.8561653272767527</v>
      </c>
      <c r="CJ87" s="162">
        <f t="shared" si="54"/>
        <v>1900.0304456</v>
      </c>
      <c r="CK87" s="156">
        <f t="shared" si="55"/>
        <v>1900.0304456</v>
      </c>
      <c r="CL87" s="162" t="s">
        <v>1186</v>
      </c>
      <c r="CM87" s="158" t="s">
        <v>1186</v>
      </c>
      <c r="CO87" s="157"/>
      <c r="CP87" s="162">
        <f t="shared" si="56"/>
        <v>633.8548207545001</v>
      </c>
      <c r="CQ87" s="156">
        <f t="shared" si="57"/>
        <v>633.8548207545001</v>
      </c>
      <c r="CR87" s="162">
        <f t="shared" si="58"/>
        <v>629.3245636372505</v>
      </c>
      <c r="CS87" s="156">
        <f t="shared" si="59"/>
        <v>629.3245636372505</v>
      </c>
      <c r="CT87" s="162">
        <f t="shared" si="60"/>
        <v>0.09425251327500009</v>
      </c>
      <c r="CU87" s="156">
        <f t="shared" si="61"/>
        <v>0.09425251327500009</v>
      </c>
      <c r="CV87" s="162">
        <f t="shared" si="62"/>
        <v>225.0036054</v>
      </c>
      <c r="CW87" s="156">
        <f t="shared" si="63"/>
        <v>225.0036054</v>
      </c>
      <c r="CX87" s="162">
        <f t="shared" si="64"/>
        <v>21.6045565419375</v>
      </c>
      <c r="CY87" s="156">
        <f t="shared" si="65"/>
        <v>21.6045565419375</v>
      </c>
      <c r="CZ87" s="162" t="s">
        <v>1186</v>
      </c>
      <c r="DA87" s="156" t="s">
        <v>1186</v>
      </c>
      <c r="DB87" s="162">
        <f t="shared" si="66"/>
        <v>12.900206369505002</v>
      </c>
      <c r="DC87" s="156">
        <f t="shared" si="67"/>
        <v>12.900206369505002</v>
      </c>
      <c r="DD87" s="162">
        <f t="shared" si="68"/>
        <v>0</v>
      </c>
      <c r="DE87" s="164">
        <f t="shared" si="68"/>
        <v>0</v>
      </c>
    </row>
    <row r="88" spans="1:109" ht="12.75">
      <c r="A88" s="56" t="s">
        <v>336</v>
      </c>
      <c r="B88" s="20" t="s">
        <v>337</v>
      </c>
      <c r="C88" s="20" t="s">
        <v>40</v>
      </c>
      <c r="D88" s="68" t="s">
        <v>1081</v>
      </c>
      <c r="E88" s="68" t="s">
        <v>990</v>
      </c>
      <c r="F88" s="68" t="s">
        <v>1082</v>
      </c>
      <c r="G88" s="68" t="s">
        <v>1083</v>
      </c>
      <c r="H88" s="51" t="s">
        <v>205</v>
      </c>
      <c r="I88" s="44">
        <v>76.548204</v>
      </c>
      <c r="J88" s="125">
        <v>76.548204</v>
      </c>
      <c r="K88" s="22">
        <v>63.7554204</v>
      </c>
      <c r="L88" s="45">
        <f t="shared" si="35"/>
        <v>12.7927836</v>
      </c>
      <c r="M88" s="44">
        <v>401.04846000000003</v>
      </c>
      <c r="N88" s="125">
        <v>401.04846000000003</v>
      </c>
      <c r="O88" s="22">
        <v>164.14506</v>
      </c>
      <c r="P88" s="45">
        <f t="shared" si="36"/>
        <v>236.90340000000003</v>
      </c>
      <c r="Q88" s="28">
        <v>6.639656175</v>
      </c>
      <c r="R88" s="129">
        <v>6.639656175</v>
      </c>
      <c r="S88" s="23">
        <v>3.954750975</v>
      </c>
      <c r="T88" s="29">
        <f t="shared" si="37"/>
        <v>2.6849051999999998</v>
      </c>
      <c r="U88" s="28">
        <v>0.2161224</v>
      </c>
      <c r="V88" s="129">
        <v>0.2161224</v>
      </c>
      <c r="W88" s="23">
        <v>0.010806120000000008</v>
      </c>
      <c r="X88" s="29">
        <f t="shared" si="38"/>
        <v>0.20531628</v>
      </c>
      <c r="Y88" s="28">
        <v>3.681157049999999</v>
      </c>
      <c r="Z88" s="129">
        <v>3.681157049999999</v>
      </c>
      <c r="AA88" s="23">
        <v>1.4700586500000004</v>
      </c>
      <c r="AB88" s="29">
        <f t="shared" si="39"/>
        <v>2.2110983999999987</v>
      </c>
      <c r="AC88" s="36">
        <v>60.35858190000001</v>
      </c>
      <c r="AD88" s="122">
        <v>60.35858190000001</v>
      </c>
      <c r="AE88" s="24">
        <v>54.1990935</v>
      </c>
      <c r="AF88" s="37">
        <f t="shared" si="40"/>
        <v>6.159488400000015</v>
      </c>
      <c r="AG88" s="28">
        <v>2.4530485499999997</v>
      </c>
      <c r="AH88" s="129">
        <v>2.4530485499999997</v>
      </c>
      <c r="AI88" s="23">
        <v>1.91606751</v>
      </c>
      <c r="AJ88" s="29">
        <f t="shared" si="41"/>
        <v>0.5369810399999997</v>
      </c>
      <c r="AK88" s="28">
        <v>0.3989952</v>
      </c>
      <c r="AL88" s="129">
        <v>0.3989952</v>
      </c>
      <c r="AM88" s="23">
        <v>0.019949760000000018</v>
      </c>
      <c r="AN88" s="88">
        <f t="shared" si="42"/>
        <v>0.37904543999999996</v>
      </c>
      <c r="AO88" s="36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37">
        <v>0</v>
      </c>
      <c r="BB88" s="139">
        <v>0.09808632</v>
      </c>
      <c r="BC88" s="140">
        <v>0.09808632</v>
      </c>
      <c r="BD88" s="141">
        <v>0.004904316000000004</v>
      </c>
      <c r="BE88" s="145">
        <f t="shared" si="43"/>
        <v>0.093182004</v>
      </c>
      <c r="BF88" s="139">
        <v>0.22595422500000004</v>
      </c>
      <c r="BG88" s="140">
        <v>0.22595422500000004</v>
      </c>
      <c r="BH88" s="141">
        <v>0.22595422500000004</v>
      </c>
      <c r="BI88" s="145">
        <f t="shared" si="44"/>
        <v>0</v>
      </c>
      <c r="BJ88" s="139">
        <v>1.331510625</v>
      </c>
      <c r="BK88" s="140">
        <v>1.331510625</v>
      </c>
      <c r="BL88" s="141">
        <v>1.094607225</v>
      </c>
      <c r="BM88" s="145">
        <f t="shared" si="45"/>
        <v>0.23690339999999988</v>
      </c>
      <c r="BN88" s="139">
        <v>0</v>
      </c>
      <c r="BO88" s="140">
        <v>0</v>
      </c>
      <c r="BP88" s="141">
        <v>0</v>
      </c>
      <c r="BQ88" s="145">
        <f t="shared" si="46"/>
        <v>0</v>
      </c>
      <c r="BR88" s="139">
        <v>0.1828728</v>
      </c>
      <c r="BS88" s="140">
        <v>0.1828728</v>
      </c>
      <c r="BT88" s="141">
        <v>0.009143640000000008</v>
      </c>
      <c r="BU88" s="145">
        <f t="shared" si="47"/>
        <v>0.17372916</v>
      </c>
      <c r="BV88" s="139">
        <v>0.4405572</v>
      </c>
      <c r="BW88" s="140">
        <v>0.4405572</v>
      </c>
      <c r="BX88" s="141">
        <v>0.3221055</v>
      </c>
      <c r="BY88" s="145">
        <f t="shared" si="48"/>
        <v>0.1184517</v>
      </c>
      <c r="BZ88" s="139">
        <v>0.2327472</v>
      </c>
      <c r="CA88" s="140">
        <v>0.2327472</v>
      </c>
      <c r="CB88" s="141">
        <v>0.2327472</v>
      </c>
      <c r="CC88" s="145">
        <f t="shared" si="49"/>
        <v>0</v>
      </c>
      <c r="CE88" s="157"/>
      <c r="CF88" s="162">
        <f t="shared" si="50"/>
        <v>1693.112324625</v>
      </c>
      <c r="CG88" s="156">
        <f t="shared" si="51"/>
        <v>1008.461498625</v>
      </c>
      <c r="CH88" s="162">
        <f t="shared" si="52"/>
        <v>89.17027351200001</v>
      </c>
      <c r="CI88" s="156">
        <f t="shared" si="53"/>
        <v>4.4585136756000034</v>
      </c>
      <c r="CJ88" s="162">
        <f t="shared" si="54"/>
        <v>5595.358715999999</v>
      </c>
      <c r="CK88" s="156">
        <f t="shared" si="55"/>
        <v>2234.4891480000006</v>
      </c>
      <c r="CL88" s="162" t="s">
        <v>1186</v>
      </c>
      <c r="CM88" s="158" t="s">
        <v>1186</v>
      </c>
      <c r="CO88" s="157"/>
      <c r="CP88" s="162">
        <f t="shared" si="56"/>
        <v>1341.21054735</v>
      </c>
      <c r="CQ88" s="156">
        <f t="shared" si="57"/>
        <v>798.8596969500001</v>
      </c>
      <c r="CR88" s="162">
        <f t="shared" si="58"/>
        <v>19647.687384</v>
      </c>
      <c r="CS88" s="156">
        <f t="shared" si="59"/>
        <v>982.3843692000007</v>
      </c>
      <c r="CT88" s="162">
        <f t="shared" si="60"/>
        <v>2.9425896000000002</v>
      </c>
      <c r="CU88" s="156">
        <f t="shared" si="61"/>
        <v>0.14712948000000012</v>
      </c>
      <c r="CV88" s="162">
        <f t="shared" si="62"/>
        <v>662.6082689999998</v>
      </c>
      <c r="CW88" s="156">
        <f t="shared" si="63"/>
        <v>264.6105570000001</v>
      </c>
      <c r="CX88" s="162">
        <f t="shared" si="64"/>
        <v>27.161361855000006</v>
      </c>
      <c r="CY88" s="156">
        <f t="shared" si="65"/>
        <v>24.389592075</v>
      </c>
      <c r="CZ88" s="162" t="s">
        <v>1186</v>
      </c>
      <c r="DA88" s="156" t="s">
        <v>1186</v>
      </c>
      <c r="DB88" s="162">
        <f t="shared" si="66"/>
        <v>22.322741804999996</v>
      </c>
      <c r="DC88" s="156">
        <f t="shared" si="67"/>
        <v>17.436214341</v>
      </c>
      <c r="DD88" s="162">
        <f t="shared" si="68"/>
        <v>0</v>
      </c>
      <c r="DE88" s="164">
        <f t="shared" si="68"/>
        <v>0</v>
      </c>
    </row>
    <row r="89" spans="1:109" ht="12.75">
      <c r="A89" s="56" t="s">
        <v>312</v>
      </c>
      <c r="B89" s="20" t="s">
        <v>313</v>
      </c>
      <c r="C89" s="20" t="s">
        <v>40</v>
      </c>
      <c r="D89" s="68" t="s">
        <v>1041</v>
      </c>
      <c r="E89" s="68" t="s">
        <v>1042</v>
      </c>
      <c r="F89" s="68" t="s">
        <v>1043</v>
      </c>
      <c r="G89" s="68" t="s">
        <v>1044</v>
      </c>
      <c r="H89" s="51" t="s">
        <v>205</v>
      </c>
      <c r="I89" s="44">
        <v>45.71600045999999</v>
      </c>
      <c r="J89" s="125">
        <v>45.71600045999999</v>
      </c>
      <c r="K89" s="22">
        <v>34.78909892099999</v>
      </c>
      <c r="L89" s="45">
        <f t="shared" si="35"/>
        <v>10.926901539</v>
      </c>
      <c r="M89" s="44">
        <v>288.27201389999993</v>
      </c>
      <c r="N89" s="125">
        <v>288.27201389999993</v>
      </c>
      <c r="O89" s="22">
        <v>85.92198539999998</v>
      </c>
      <c r="P89" s="45">
        <f t="shared" si="36"/>
        <v>202.35002849999995</v>
      </c>
      <c r="Q89" s="28">
        <v>4.8127552995</v>
      </c>
      <c r="R89" s="129">
        <v>4.8127552995</v>
      </c>
      <c r="S89" s="23">
        <v>2.5194549764999996</v>
      </c>
      <c r="T89" s="29">
        <f t="shared" si="37"/>
        <v>2.2933003230000004</v>
      </c>
      <c r="U89" s="28">
        <v>0.18460002599999997</v>
      </c>
      <c r="V89" s="129">
        <v>0.18460002599999997</v>
      </c>
      <c r="W89" s="23">
        <v>0.009230001300000007</v>
      </c>
      <c r="X89" s="29">
        <f t="shared" si="38"/>
        <v>0.17537002469999996</v>
      </c>
      <c r="Y89" s="28">
        <v>2.7135301819999995</v>
      </c>
      <c r="Z89" s="129">
        <v>2.7135301819999995</v>
      </c>
      <c r="AA89" s="23">
        <v>0.8249299160000002</v>
      </c>
      <c r="AB89" s="29">
        <f t="shared" si="39"/>
        <v>1.8886002659999992</v>
      </c>
      <c r="AC89" s="36">
        <v>33.756099556</v>
      </c>
      <c r="AD89" s="122">
        <v>33.756099556</v>
      </c>
      <c r="AE89" s="24">
        <v>28.494998815000002</v>
      </c>
      <c r="AF89" s="37">
        <f t="shared" si="40"/>
        <v>5.261100741</v>
      </c>
      <c r="AG89" s="28">
        <v>1.770750097</v>
      </c>
      <c r="AH89" s="129">
        <v>1.770750097</v>
      </c>
      <c r="AI89" s="23">
        <v>1.3120900324000002</v>
      </c>
      <c r="AJ89" s="29">
        <f t="shared" si="41"/>
        <v>0.45866006459999986</v>
      </c>
      <c r="AK89" s="28">
        <v>0.34080004799999997</v>
      </c>
      <c r="AL89" s="129">
        <v>0.34080004799999997</v>
      </c>
      <c r="AM89" s="23">
        <v>0.017040002400000014</v>
      </c>
      <c r="AN89" s="88">
        <f t="shared" si="42"/>
        <v>0.32376004559999993</v>
      </c>
      <c r="AO89" s="36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37">
        <v>0</v>
      </c>
      <c r="BB89" s="139">
        <v>0.0837800118</v>
      </c>
      <c r="BC89" s="140">
        <v>0.0837800118</v>
      </c>
      <c r="BD89" s="141">
        <v>0.004189000590000004</v>
      </c>
      <c r="BE89" s="145">
        <f t="shared" si="43"/>
        <v>0.07959101120999999</v>
      </c>
      <c r="BF89" s="139">
        <v>0.107445</v>
      </c>
      <c r="BG89" s="140">
        <v>0.107445</v>
      </c>
      <c r="BH89" s="141">
        <v>0.107445</v>
      </c>
      <c r="BI89" s="145">
        <f t="shared" si="44"/>
        <v>0</v>
      </c>
      <c r="BJ89" s="139">
        <v>1.0674851380000001</v>
      </c>
      <c r="BK89" s="140">
        <v>1.0674851380000001</v>
      </c>
      <c r="BL89" s="141">
        <v>0.8651351094999999</v>
      </c>
      <c r="BM89" s="145">
        <f t="shared" si="45"/>
        <v>0.20235002850000017</v>
      </c>
      <c r="BN89" s="139">
        <v>0</v>
      </c>
      <c r="BO89" s="140">
        <v>0</v>
      </c>
      <c r="BP89" s="141">
        <v>0</v>
      </c>
      <c r="BQ89" s="145">
        <f t="shared" si="46"/>
        <v>0</v>
      </c>
      <c r="BR89" s="139">
        <v>0.156200022</v>
      </c>
      <c r="BS89" s="140">
        <v>0.156200022</v>
      </c>
      <c r="BT89" s="141">
        <v>0.007810001100000006</v>
      </c>
      <c r="BU89" s="145">
        <f t="shared" si="47"/>
        <v>0.14839002089999997</v>
      </c>
      <c r="BV89" s="139">
        <v>0.37630005299999997</v>
      </c>
      <c r="BW89" s="140">
        <v>0.37630005299999997</v>
      </c>
      <c r="BX89" s="141">
        <v>0.27512503875</v>
      </c>
      <c r="BY89" s="145">
        <f t="shared" si="48"/>
        <v>0.10117501424999997</v>
      </c>
      <c r="BZ89" s="139">
        <v>0.198800028</v>
      </c>
      <c r="CA89" s="140">
        <v>0.198800028</v>
      </c>
      <c r="CB89" s="141">
        <v>0.198800028</v>
      </c>
      <c r="CC89" s="145">
        <f t="shared" si="49"/>
        <v>0</v>
      </c>
      <c r="CE89" s="157"/>
      <c r="CF89" s="162">
        <f t="shared" si="50"/>
        <v>1227.2526013725</v>
      </c>
      <c r="CG89" s="156">
        <f t="shared" si="51"/>
        <v>642.4610190074999</v>
      </c>
      <c r="CH89" s="162">
        <f t="shared" si="52"/>
        <v>76.16440872738</v>
      </c>
      <c r="CI89" s="156">
        <f t="shared" si="53"/>
        <v>3.8082204363690035</v>
      </c>
      <c r="CJ89" s="162">
        <f t="shared" si="54"/>
        <v>4124.565876639999</v>
      </c>
      <c r="CK89" s="156">
        <f t="shared" si="55"/>
        <v>1253.8934723200002</v>
      </c>
      <c r="CL89" s="162" t="s">
        <v>1186</v>
      </c>
      <c r="CM89" s="158" t="s">
        <v>1186</v>
      </c>
      <c r="CO89" s="157"/>
      <c r="CP89" s="162">
        <f t="shared" si="56"/>
        <v>972.176570499</v>
      </c>
      <c r="CQ89" s="156">
        <f t="shared" si="57"/>
        <v>508.9299052529999</v>
      </c>
      <c r="CR89" s="162">
        <f t="shared" si="58"/>
        <v>16781.98836366</v>
      </c>
      <c r="CS89" s="156">
        <f t="shared" si="59"/>
        <v>839.0994181830007</v>
      </c>
      <c r="CT89" s="162">
        <f t="shared" si="60"/>
        <v>2.513400354</v>
      </c>
      <c r="CU89" s="156">
        <f t="shared" si="61"/>
        <v>0.1256700177000001</v>
      </c>
      <c r="CV89" s="162">
        <f t="shared" si="62"/>
        <v>488.4354327599999</v>
      </c>
      <c r="CW89" s="156">
        <f t="shared" si="63"/>
        <v>148.48738488000004</v>
      </c>
      <c r="CX89" s="162">
        <f t="shared" si="64"/>
        <v>15.190244800200002</v>
      </c>
      <c r="CY89" s="156">
        <f t="shared" si="65"/>
        <v>12.822749466750002</v>
      </c>
      <c r="CZ89" s="162" t="s">
        <v>1186</v>
      </c>
      <c r="DA89" s="156" t="s">
        <v>1186</v>
      </c>
      <c r="DB89" s="162">
        <f t="shared" si="66"/>
        <v>16.1138258827</v>
      </c>
      <c r="DC89" s="156">
        <f t="shared" si="67"/>
        <v>11.94001929484</v>
      </c>
      <c r="DD89" s="162">
        <f t="shared" si="68"/>
        <v>0</v>
      </c>
      <c r="DE89" s="164">
        <f t="shared" si="68"/>
        <v>0</v>
      </c>
    </row>
    <row r="90" spans="1:109" ht="12.75">
      <c r="A90" s="56" t="s">
        <v>250</v>
      </c>
      <c r="B90" s="20" t="s">
        <v>251</v>
      </c>
      <c r="C90" s="20" t="s">
        <v>40</v>
      </c>
      <c r="D90" s="68" t="s">
        <v>957</v>
      </c>
      <c r="E90" s="68" t="s">
        <v>958</v>
      </c>
      <c r="F90" s="68" t="s">
        <v>959</v>
      </c>
      <c r="G90" s="68" t="s">
        <v>960</v>
      </c>
      <c r="H90" s="51" t="s">
        <v>205</v>
      </c>
      <c r="I90" s="44">
        <v>57.75868</v>
      </c>
      <c r="J90" s="125">
        <v>57.75868</v>
      </c>
      <c r="K90" s="22">
        <v>47.34330512499999</v>
      </c>
      <c r="L90" s="45">
        <f t="shared" si="35"/>
        <v>10.415374875000005</v>
      </c>
      <c r="M90" s="44">
        <v>362.6819550000001</v>
      </c>
      <c r="N90" s="125">
        <v>362.6819550000001</v>
      </c>
      <c r="O90" s="22">
        <v>169.8046425</v>
      </c>
      <c r="P90" s="45">
        <f t="shared" si="36"/>
        <v>192.87731250000007</v>
      </c>
      <c r="Q90" s="28">
        <v>6.312564399999999</v>
      </c>
      <c r="R90" s="129">
        <v>6.312564399999999</v>
      </c>
      <c r="S90" s="23">
        <v>4.126621525000001</v>
      </c>
      <c r="T90" s="29">
        <f t="shared" si="37"/>
        <v>2.1859428749999985</v>
      </c>
      <c r="U90" s="28">
        <v>0.17595824999999998</v>
      </c>
      <c r="V90" s="129">
        <v>0.17595824999999998</v>
      </c>
      <c r="W90" s="23">
        <v>0.008797912500000006</v>
      </c>
      <c r="X90" s="29">
        <f t="shared" si="38"/>
        <v>0.16716033749999998</v>
      </c>
      <c r="Y90" s="28">
        <v>3.8574775500000005</v>
      </c>
      <c r="Z90" s="129">
        <v>3.8574775500000005</v>
      </c>
      <c r="AA90" s="23">
        <v>2.0572893</v>
      </c>
      <c r="AB90" s="29">
        <f t="shared" si="39"/>
        <v>1.8001882500000006</v>
      </c>
      <c r="AC90" s="36">
        <v>42.571126750000005</v>
      </c>
      <c r="AD90" s="122">
        <v>42.571126750000005</v>
      </c>
      <c r="AE90" s="24">
        <v>37.556316625</v>
      </c>
      <c r="AF90" s="37">
        <f t="shared" si="40"/>
        <v>5.014810125000004</v>
      </c>
      <c r="AG90" s="28">
        <v>2.1035405</v>
      </c>
      <c r="AH90" s="129">
        <v>2.1035405</v>
      </c>
      <c r="AI90" s="23">
        <v>1.666351925</v>
      </c>
      <c r="AJ90" s="29">
        <f t="shared" si="41"/>
        <v>0.43718857499999975</v>
      </c>
      <c r="AK90" s="28">
        <v>0.32484599999999997</v>
      </c>
      <c r="AL90" s="129">
        <v>0.32484599999999997</v>
      </c>
      <c r="AM90" s="23">
        <v>0.01624230000000001</v>
      </c>
      <c r="AN90" s="88">
        <f t="shared" si="42"/>
        <v>0.3086037</v>
      </c>
      <c r="AO90" s="36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37">
        <v>0</v>
      </c>
      <c r="BB90" s="139">
        <v>0.079857975</v>
      </c>
      <c r="BC90" s="140">
        <v>0.079857975</v>
      </c>
      <c r="BD90" s="141">
        <v>0.003992898750000004</v>
      </c>
      <c r="BE90" s="145">
        <f t="shared" si="43"/>
        <v>0.07586507625</v>
      </c>
      <c r="BF90" s="139">
        <v>0.44263375</v>
      </c>
      <c r="BG90" s="140">
        <v>0.44263375</v>
      </c>
      <c r="BH90" s="141">
        <v>0.44263375</v>
      </c>
      <c r="BI90" s="145">
        <f t="shared" si="44"/>
        <v>0</v>
      </c>
      <c r="BJ90" s="139">
        <v>1.0144355999999999</v>
      </c>
      <c r="BK90" s="140">
        <v>1.0144355999999999</v>
      </c>
      <c r="BL90" s="141">
        <v>0.8215582875</v>
      </c>
      <c r="BM90" s="145">
        <f t="shared" si="45"/>
        <v>0.19287731249999984</v>
      </c>
      <c r="BN90" s="139">
        <v>0</v>
      </c>
      <c r="BO90" s="140">
        <v>0</v>
      </c>
      <c r="BP90" s="141">
        <v>0</v>
      </c>
      <c r="BQ90" s="145">
        <f t="shared" si="46"/>
        <v>0</v>
      </c>
      <c r="BR90" s="139">
        <v>0.14888774999999999</v>
      </c>
      <c r="BS90" s="140">
        <v>0.14888774999999999</v>
      </c>
      <c r="BT90" s="141">
        <v>0.007444387500000007</v>
      </c>
      <c r="BU90" s="145">
        <f t="shared" si="47"/>
        <v>0.14144336249999998</v>
      </c>
      <c r="BV90" s="139">
        <v>0.358684125</v>
      </c>
      <c r="BW90" s="140">
        <v>0.358684125</v>
      </c>
      <c r="BX90" s="141">
        <v>0.26224546875</v>
      </c>
      <c r="BY90" s="145">
        <f t="shared" si="48"/>
        <v>0.09643865625000003</v>
      </c>
      <c r="BZ90" s="139">
        <v>0.18949349999999998</v>
      </c>
      <c r="CA90" s="140">
        <v>0.18949349999999998</v>
      </c>
      <c r="CB90" s="141">
        <v>0.18949349999999998</v>
      </c>
      <c r="CC90" s="145">
        <f t="shared" si="49"/>
        <v>0</v>
      </c>
      <c r="CE90" s="157"/>
      <c r="CF90" s="162">
        <f t="shared" si="50"/>
        <v>1609.703922</v>
      </c>
      <c r="CG90" s="156">
        <f t="shared" si="51"/>
        <v>1052.2884888750002</v>
      </c>
      <c r="CH90" s="162">
        <f t="shared" si="52"/>
        <v>72.5988850725</v>
      </c>
      <c r="CI90" s="156">
        <f t="shared" si="53"/>
        <v>3.6299442536250037</v>
      </c>
      <c r="CJ90" s="162">
        <f t="shared" si="54"/>
        <v>5863.365876000001</v>
      </c>
      <c r="CK90" s="156">
        <f t="shared" si="55"/>
        <v>3127.0797359999997</v>
      </c>
      <c r="CL90" s="162" t="s">
        <v>1186</v>
      </c>
      <c r="CM90" s="158" t="s">
        <v>1186</v>
      </c>
      <c r="CO90" s="157"/>
      <c r="CP90" s="162">
        <f t="shared" si="56"/>
        <v>1275.1380087999999</v>
      </c>
      <c r="CQ90" s="156">
        <f t="shared" si="57"/>
        <v>833.5775480500001</v>
      </c>
      <c r="CR90" s="162">
        <f t="shared" si="58"/>
        <v>15996.364507499999</v>
      </c>
      <c r="CS90" s="156">
        <f t="shared" si="59"/>
        <v>799.8182253750006</v>
      </c>
      <c r="CT90" s="162">
        <f t="shared" si="60"/>
        <v>2.39573925</v>
      </c>
      <c r="CU90" s="156">
        <f t="shared" si="61"/>
        <v>0.11978696250000012</v>
      </c>
      <c r="CV90" s="162">
        <f t="shared" si="62"/>
        <v>694.3459590000001</v>
      </c>
      <c r="CW90" s="156">
        <f t="shared" si="63"/>
        <v>370.312074</v>
      </c>
      <c r="CX90" s="162">
        <f t="shared" si="64"/>
        <v>19.1570070375</v>
      </c>
      <c r="CY90" s="156">
        <f t="shared" si="65"/>
        <v>16.90034248125</v>
      </c>
      <c r="CZ90" s="162" t="s">
        <v>1186</v>
      </c>
      <c r="DA90" s="156" t="s">
        <v>1186</v>
      </c>
      <c r="DB90" s="162">
        <f t="shared" si="66"/>
        <v>19.14221855</v>
      </c>
      <c r="DC90" s="156">
        <f t="shared" si="67"/>
        <v>15.1638025175</v>
      </c>
      <c r="DD90" s="162">
        <f t="shared" si="68"/>
        <v>0</v>
      </c>
      <c r="DE90" s="164">
        <f t="shared" si="68"/>
        <v>0</v>
      </c>
    </row>
    <row r="91" spans="1:109" ht="12.75">
      <c r="A91" s="56" t="s">
        <v>210</v>
      </c>
      <c r="B91" s="20" t="s">
        <v>211</v>
      </c>
      <c r="C91" s="20" t="s">
        <v>31</v>
      </c>
      <c r="D91" s="68" t="s">
        <v>892</v>
      </c>
      <c r="E91" s="68" t="s">
        <v>458</v>
      </c>
      <c r="F91" s="68" t="s">
        <v>893</v>
      </c>
      <c r="G91" s="68" t="s">
        <v>894</v>
      </c>
      <c r="H91" s="51" t="s">
        <v>205</v>
      </c>
      <c r="I91" s="44">
        <v>57.150496000000004</v>
      </c>
      <c r="J91" s="125">
        <v>57.150496000000004</v>
      </c>
      <c r="K91" s="22">
        <v>44.734459599999994</v>
      </c>
      <c r="L91" s="45">
        <f t="shared" si="35"/>
        <v>12.41603640000001</v>
      </c>
      <c r="M91" s="44">
        <v>341.92190400000004</v>
      </c>
      <c r="N91" s="125">
        <v>341.92190400000004</v>
      </c>
      <c r="O91" s="22">
        <v>111.995304</v>
      </c>
      <c r="P91" s="45">
        <f t="shared" si="36"/>
        <v>229.92660000000004</v>
      </c>
      <c r="Q91" s="28">
        <v>5.695810560000001</v>
      </c>
      <c r="R91" s="129">
        <v>5.695810560000001</v>
      </c>
      <c r="S91" s="23">
        <v>3.08997576</v>
      </c>
      <c r="T91" s="29">
        <f t="shared" si="37"/>
        <v>2.6058348000000007</v>
      </c>
      <c r="U91" s="28">
        <v>0.2097576</v>
      </c>
      <c r="V91" s="129">
        <v>0.2097576</v>
      </c>
      <c r="W91" s="23">
        <v>0.010487880000000008</v>
      </c>
      <c r="X91" s="29">
        <f t="shared" si="38"/>
        <v>0.19926971999999998</v>
      </c>
      <c r="Y91" s="28">
        <v>3.1973073600000004</v>
      </c>
      <c r="Z91" s="129">
        <v>3.1973073600000004</v>
      </c>
      <c r="AA91" s="23">
        <v>1.0513257600000003</v>
      </c>
      <c r="AB91" s="29">
        <f t="shared" si="39"/>
        <v>2.1459816</v>
      </c>
      <c r="AC91" s="36">
        <v>43.06627760000001</v>
      </c>
      <c r="AD91" s="122">
        <v>43.06627760000001</v>
      </c>
      <c r="AE91" s="24">
        <v>37.088186</v>
      </c>
      <c r="AF91" s="37">
        <f t="shared" si="40"/>
        <v>5.978091600000006</v>
      </c>
      <c r="AG91" s="28">
        <v>2.0979408</v>
      </c>
      <c r="AH91" s="129">
        <v>2.0979408</v>
      </c>
      <c r="AI91" s="23">
        <v>1.57677384</v>
      </c>
      <c r="AJ91" s="29">
        <f t="shared" si="41"/>
        <v>0.52116696</v>
      </c>
      <c r="AK91" s="28">
        <v>0.38724479999999994</v>
      </c>
      <c r="AL91" s="129">
        <v>0.38724479999999994</v>
      </c>
      <c r="AM91" s="23">
        <v>0.019362240000000017</v>
      </c>
      <c r="AN91" s="88">
        <f t="shared" si="42"/>
        <v>0.3678825599999999</v>
      </c>
      <c r="AO91" s="36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37">
        <v>0</v>
      </c>
      <c r="BB91" s="139">
        <v>0.09519768</v>
      </c>
      <c r="BC91" s="140">
        <v>0.09519768</v>
      </c>
      <c r="BD91" s="141">
        <v>0.004759884000000004</v>
      </c>
      <c r="BE91" s="145">
        <f t="shared" si="43"/>
        <v>0.090437796</v>
      </c>
      <c r="BF91" s="139">
        <v>0.14472624</v>
      </c>
      <c r="BG91" s="140">
        <v>0.14472624</v>
      </c>
      <c r="BH91" s="141">
        <v>0.14472624</v>
      </c>
      <c r="BI91" s="145">
        <f t="shared" si="44"/>
        <v>0</v>
      </c>
      <c r="BJ91" s="139">
        <v>1.2314387199999999</v>
      </c>
      <c r="BK91" s="140">
        <v>1.2314387199999999</v>
      </c>
      <c r="BL91" s="141">
        <v>1.0015121200000001</v>
      </c>
      <c r="BM91" s="145">
        <f t="shared" si="45"/>
        <v>0.22992659999999976</v>
      </c>
      <c r="BN91" s="139">
        <v>0</v>
      </c>
      <c r="BO91" s="140">
        <v>0</v>
      </c>
      <c r="BP91" s="141">
        <v>0</v>
      </c>
      <c r="BQ91" s="145">
        <f t="shared" si="46"/>
        <v>0</v>
      </c>
      <c r="BR91" s="139">
        <v>0.1774872</v>
      </c>
      <c r="BS91" s="140">
        <v>0.1774872</v>
      </c>
      <c r="BT91" s="141">
        <v>0.008874360000000008</v>
      </c>
      <c r="BU91" s="145">
        <f t="shared" si="47"/>
        <v>0.16861284</v>
      </c>
      <c r="BV91" s="139">
        <v>0.42758280000000004</v>
      </c>
      <c r="BW91" s="140">
        <v>0.42758280000000004</v>
      </c>
      <c r="BX91" s="141">
        <v>0.3126195</v>
      </c>
      <c r="BY91" s="145">
        <f t="shared" si="48"/>
        <v>0.11496330000000005</v>
      </c>
      <c r="BZ91" s="139">
        <v>0.2258928</v>
      </c>
      <c r="CA91" s="140">
        <v>0.2258928</v>
      </c>
      <c r="CB91" s="141">
        <v>0.2258928</v>
      </c>
      <c r="CC91" s="145">
        <f t="shared" si="49"/>
        <v>0</v>
      </c>
      <c r="CE91" s="157"/>
      <c r="CF91" s="162">
        <f t="shared" si="50"/>
        <v>1452.4316928000003</v>
      </c>
      <c r="CG91" s="156">
        <f t="shared" si="51"/>
        <v>787.9438188</v>
      </c>
      <c r="CH91" s="162">
        <f t="shared" si="52"/>
        <v>86.54421088800001</v>
      </c>
      <c r="CI91" s="156">
        <f t="shared" si="53"/>
        <v>4.327210544400004</v>
      </c>
      <c r="CJ91" s="162">
        <f t="shared" si="54"/>
        <v>4859.9071872</v>
      </c>
      <c r="CK91" s="156">
        <f t="shared" si="55"/>
        <v>1598.0151552000004</v>
      </c>
      <c r="CL91" s="162" t="s">
        <v>1186</v>
      </c>
      <c r="CM91" s="158" t="s">
        <v>1186</v>
      </c>
      <c r="CO91" s="157"/>
      <c r="CP91" s="162">
        <f t="shared" si="56"/>
        <v>1150.55373312</v>
      </c>
      <c r="CQ91" s="156">
        <f t="shared" si="57"/>
        <v>624.17510352</v>
      </c>
      <c r="CR91" s="162">
        <f t="shared" si="58"/>
        <v>19069.063415999997</v>
      </c>
      <c r="CS91" s="156">
        <f t="shared" si="59"/>
        <v>953.4531708000007</v>
      </c>
      <c r="CT91" s="162">
        <f t="shared" si="60"/>
        <v>2.8559304</v>
      </c>
      <c r="CU91" s="156">
        <f t="shared" si="61"/>
        <v>0.14279652000000012</v>
      </c>
      <c r="CV91" s="162">
        <f t="shared" si="62"/>
        <v>575.5153248</v>
      </c>
      <c r="CW91" s="156">
        <f t="shared" si="63"/>
        <v>189.23863680000005</v>
      </c>
      <c r="CX91" s="162">
        <f t="shared" si="64"/>
        <v>19.379824920000004</v>
      </c>
      <c r="CY91" s="156">
        <f t="shared" si="65"/>
        <v>16.6896837</v>
      </c>
      <c r="CZ91" s="162" t="s">
        <v>1186</v>
      </c>
      <c r="DA91" s="156" t="s">
        <v>1186</v>
      </c>
      <c r="DB91" s="162">
        <f t="shared" si="66"/>
        <v>19.091261279999998</v>
      </c>
      <c r="DC91" s="156">
        <f t="shared" si="67"/>
        <v>14.348641943999999</v>
      </c>
      <c r="DD91" s="162">
        <f t="shared" si="68"/>
        <v>0</v>
      </c>
      <c r="DE91" s="164">
        <f t="shared" si="68"/>
        <v>0</v>
      </c>
    </row>
    <row r="92" spans="1:109" ht="12.75">
      <c r="A92" s="56" t="s">
        <v>298</v>
      </c>
      <c r="B92" s="20" t="s">
        <v>299</v>
      </c>
      <c r="C92" s="20" t="s">
        <v>252</v>
      </c>
      <c r="D92" s="68" t="s">
        <v>1019</v>
      </c>
      <c r="E92" s="68" t="s">
        <v>1020</v>
      </c>
      <c r="F92" s="68" t="s">
        <v>1021</v>
      </c>
      <c r="G92" s="68" t="s">
        <v>1022</v>
      </c>
      <c r="H92" s="51" t="s">
        <v>205</v>
      </c>
      <c r="I92" s="44">
        <v>32.2</v>
      </c>
      <c r="J92" s="125">
        <v>25.082125</v>
      </c>
      <c r="K92" s="22">
        <v>25.082125</v>
      </c>
      <c r="L92" s="45">
        <f t="shared" si="35"/>
        <v>0</v>
      </c>
      <c r="M92" s="44">
        <v>194.46259999999998</v>
      </c>
      <c r="N92" s="125">
        <v>62.65010000000001</v>
      </c>
      <c r="O92" s="22">
        <v>62.65010000000001</v>
      </c>
      <c r="P92" s="45">
        <f t="shared" si="36"/>
        <v>0</v>
      </c>
      <c r="Q92" s="28">
        <v>3.2407115</v>
      </c>
      <c r="R92" s="129">
        <v>1.7468365000000001</v>
      </c>
      <c r="S92" s="23">
        <v>1.7468365000000001</v>
      </c>
      <c r="T92" s="29">
        <f t="shared" si="37"/>
        <v>0</v>
      </c>
      <c r="U92" s="28">
        <v>0.12025</v>
      </c>
      <c r="V92" s="129">
        <v>0.006012500000000004</v>
      </c>
      <c r="W92" s="23">
        <v>0.006012500000000004</v>
      </c>
      <c r="X92" s="29">
        <f t="shared" si="38"/>
        <v>0</v>
      </c>
      <c r="Y92" s="28">
        <v>1.820619</v>
      </c>
      <c r="Z92" s="129">
        <v>0.5903690000000001</v>
      </c>
      <c r="AA92" s="23">
        <v>0.5903690000000001</v>
      </c>
      <c r="AB92" s="29">
        <f t="shared" si="39"/>
        <v>0</v>
      </c>
      <c r="AC92" s="36">
        <v>24.1793</v>
      </c>
      <c r="AD92" s="122">
        <v>20.752175</v>
      </c>
      <c r="AE92" s="24">
        <v>20.752175</v>
      </c>
      <c r="AF92" s="37">
        <f t="shared" si="40"/>
        <v>0</v>
      </c>
      <c r="AG92" s="28">
        <v>1.193415</v>
      </c>
      <c r="AH92" s="129">
        <v>0.8946400000000001</v>
      </c>
      <c r="AI92" s="23">
        <v>0.8946400000000001</v>
      </c>
      <c r="AJ92" s="29">
        <f t="shared" si="41"/>
        <v>0</v>
      </c>
      <c r="AK92" s="28">
        <v>0.22199999999999998</v>
      </c>
      <c r="AL92" s="129">
        <v>0.01110000000000001</v>
      </c>
      <c r="AM92" s="23">
        <v>0.01110000000000001</v>
      </c>
      <c r="AN92" s="88">
        <f t="shared" si="42"/>
        <v>0</v>
      </c>
      <c r="AO92" s="36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37">
        <v>0</v>
      </c>
      <c r="BB92" s="139">
        <v>0.054575</v>
      </c>
      <c r="BC92" s="140">
        <v>0.002728750000000003</v>
      </c>
      <c r="BD92" s="141">
        <v>0.002728750000000003</v>
      </c>
      <c r="BE92" s="145">
        <f t="shared" si="43"/>
        <v>0</v>
      </c>
      <c r="BF92" s="139">
        <v>0.08051849999999999</v>
      </c>
      <c r="BG92" s="140">
        <v>0.08051849999999999</v>
      </c>
      <c r="BH92" s="141">
        <v>0.08051849999999999</v>
      </c>
      <c r="BI92" s="145">
        <f t="shared" si="44"/>
        <v>0</v>
      </c>
      <c r="BJ92" s="139">
        <v>0.7039605</v>
      </c>
      <c r="BK92" s="140">
        <v>0.5721480000000001</v>
      </c>
      <c r="BL92" s="141">
        <v>0.5721480000000001</v>
      </c>
      <c r="BM92" s="145">
        <f t="shared" si="45"/>
        <v>0</v>
      </c>
      <c r="BN92" s="139">
        <v>0</v>
      </c>
      <c r="BO92" s="140">
        <v>0</v>
      </c>
      <c r="BP92" s="141">
        <v>0</v>
      </c>
      <c r="BQ92" s="145">
        <f t="shared" si="46"/>
        <v>0</v>
      </c>
      <c r="BR92" s="139">
        <v>0.10175000000000001</v>
      </c>
      <c r="BS92" s="140">
        <v>0.005087500000000005</v>
      </c>
      <c r="BT92" s="141">
        <v>0.005087500000000005</v>
      </c>
      <c r="BU92" s="145">
        <f t="shared" si="47"/>
        <v>0</v>
      </c>
      <c r="BV92" s="139">
        <v>0.245125</v>
      </c>
      <c r="BW92" s="140">
        <v>0.17921875</v>
      </c>
      <c r="BX92" s="141">
        <v>0.17921875</v>
      </c>
      <c r="BY92" s="145">
        <f t="shared" si="48"/>
        <v>0</v>
      </c>
      <c r="BZ92" s="139">
        <v>0.1295</v>
      </c>
      <c r="CA92" s="140">
        <v>0.1295</v>
      </c>
      <c r="CB92" s="141">
        <v>0.1295</v>
      </c>
      <c r="CC92" s="145">
        <f t="shared" si="49"/>
        <v>0</v>
      </c>
      <c r="CE92" s="157"/>
      <c r="CF92" s="162">
        <f t="shared" si="50"/>
        <v>445.44330750000006</v>
      </c>
      <c r="CG92" s="156">
        <f t="shared" si="51"/>
        <v>445.44330750000006</v>
      </c>
      <c r="CH92" s="162">
        <f t="shared" si="52"/>
        <v>2.4807066250000025</v>
      </c>
      <c r="CI92" s="156">
        <f t="shared" si="53"/>
        <v>2.4807066250000025</v>
      </c>
      <c r="CJ92" s="162">
        <f t="shared" si="54"/>
        <v>897.3608800000002</v>
      </c>
      <c r="CK92" s="156">
        <f t="shared" si="55"/>
        <v>897.3608800000002</v>
      </c>
      <c r="CL92" s="162" t="s">
        <v>1186</v>
      </c>
      <c r="CM92" s="158" t="s">
        <v>1186</v>
      </c>
      <c r="CO92" s="157"/>
      <c r="CP92" s="162">
        <f t="shared" si="56"/>
        <v>352.860973</v>
      </c>
      <c r="CQ92" s="156">
        <f t="shared" si="57"/>
        <v>352.860973</v>
      </c>
      <c r="CR92" s="162">
        <f t="shared" si="58"/>
        <v>546.5963750000003</v>
      </c>
      <c r="CS92" s="156">
        <f t="shared" si="59"/>
        <v>546.5963750000003</v>
      </c>
      <c r="CT92" s="162">
        <f t="shared" si="60"/>
        <v>0.08186250000000009</v>
      </c>
      <c r="CU92" s="156">
        <f t="shared" si="61"/>
        <v>0.08186250000000009</v>
      </c>
      <c r="CV92" s="162">
        <f t="shared" si="62"/>
        <v>106.26642000000002</v>
      </c>
      <c r="CW92" s="156">
        <f t="shared" si="63"/>
        <v>106.26642000000002</v>
      </c>
      <c r="CX92" s="162">
        <f t="shared" si="64"/>
        <v>9.33847875</v>
      </c>
      <c r="CY92" s="156">
        <f t="shared" si="65"/>
        <v>9.33847875</v>
      </c>
      <c r="CZ92" s="162" t="s">
        <v>1186</v>
      </c>
      <c r="DA92" s="156" t="s">
        <v>1186</v>
      </c>
      <c r="DB92" s="162">
        <f t="shared" si="66"/>
        <v>8.141224000000001</v>
      </c>
      <c r="DC92" s="156">
        <f t="shared" si="67"/>
        <v>8.141224000000001</v>
      </c>
      <c r="DD92" s="162">
        <f t="shared" si="68"/>
        <v>0</v>
      </c>
      <c r="DE92" s="164">
        <f t="shared" si="68"/>
        <v>0</v>
      </c>
    </row>
    <row r="93" spans="1:109" ht="12.75">
      <c r="A93" s="56" t="s">
        <v>326</v>
      </c>
      <c r="B93" s="20" t="s">
        <v>327</v>
      </c>
      <c r="C93" s="20" t="s">
        <v>252</v>
      </c>
      <c r="D93" s="68" t="s">
        <v>1063</v>
      </c>
      <c r="E93" s="68" t="s">
        <v>1064</v>
      </c>
      <c r="F93" s="68" t="s">
        <v>1065</v>
      </c>
      <c r="G93" s="68" t="s">
        <v>1066</v>
      </c>
      <c r="H93" s="51" t="s">
        <v>205</v>
      </c>
      <c r="I93" s="44">
        <v>48.714631499999996</v>
      </c>
      <c r="J93" s="125">
        <v>43.763091375</v>
      </c>
      <c r="K93" s="22">
        <v>28.908471</v>
      </c>
      <c r="L93" s="45">
        <f t="shared" si="35"/>
        <v>14.854620375000003</v>
      </c>
      <c r="M93" s="44">
        <v>166.897422</v>
      </c>
      <c r="N93" s="125">
        <v>144.0653203125</v>
      </c>
      <c r="O93" s="22">
        <v>75.56901525</v>
      </c>
      <c r="P93" s="45">
        <f t="shared" si="36"/>
        <v>68.4963050625</v>
      </c>
      <c r="Q93" s="28">
        <v>9.16887942</v>
      </c>
      <c r="R93" s="129">
        <v>7.463348932500001</v>
      </c>
      <c r="S93" s="23">
        <v>2.3467574699999996</v>
      </c>
      <c r="T93" s="29">
        <f t="shared" si="37"/>
        <v>5.116591462500001</v>
      </c>
      <c r="U93" s="28">
        <v>1.0424295</v>
      </c>
      <c r="V93" s="129">
        <v>0.7948524937499999</v>
      </c>
      <c r="W93" s="23">
        <v>0.05212147500000004</v>
      </c>
      <c r="X93" s="29">
        <f t="shared" si="38"/>
        <v>0.7427310187499998</v>
      </c>
      <c r="Y93" s="28">
        <v>5.912444970000001</v>
      </c>
      <c r="Z93" s="129">
        <v>4.674559938750002</v>
      </c>
      <c r="AA93" s="23">
        <v>0.9609048450000003</v>
      </c>
      <c r="AB93" s="29">
        <f t="shared" si="39"/>
        <v>3.7136550937500012</v>
      </c>
      <c r="AC93" s="36">
        <v>27.435088499999992</v>
      </c>
      <c r="AD93" s="122">
        <v>26.444780474999995</v>
      </c>
      <c r="AE93" s="24">
        <v>23.4738564</v>
      </c>
      <c r="AF93" s="37">
        <f t="shared" si="40"/>
        <v>2.9709240749999957</v>
      </c>
      <c r="AG93" s="28">
        <v>2.2499307</v>
      </c>
      <c r="AH93" s="129">
        <v>2.0848793625</v>
      </c>
      <c r="AI93" s="23">
        <v>1.5897253500000001</v>
      </c>
      <c r="AJ93" s="29">
        <f t="shared" si="41"/>
        <v>0.4951540125</v>
      </c>
      <c r="AK93" s="28">
        <v>0.1853208</v>
      </c>
      <c r="AL93" s="129">
        <v>0.14130711</v>
      </c>
      <c r="AM93" s="23">
        <v>0.00926604000000001</v>
      </c>
      <c r="AN93" s="88">
        <f t="shared" si="42"/>
        <v>0.13204107</v>
      </c>
      <c r="AO93" s="36">
        <v>6.60608</v>
      </c>
      <c r="AP93" s="24">
        <v>18.304000000000002</v>
      </c>
      <c r="AQ93" s="24">
        <v>0.90688</v>
      </c>
      <c r="AR93" s="24">
        <v>3.4028799999999997</v>
      </c>
      <c r="AS93" s="24">
        <v>17.1392</v>
      </c>
      <c r="AT93" s="24">
        <v>2.92032</v>
      </c>
      <c r="AU93" s="24">
        <v>5.4079999999999995</v>
      </c>
      <c r="AV93" s="24">
        <v>39.686400000000006</v>
      </c>
      <c r="AW93" s="24">
        <v>1289.6</v>
      </c>
      <c r="AX93" s="24">
        <v>2.94528</v>
      </c>
      <c r="AY93" s="24">
        <v>27.705600000000004</v>
      </c>
      <c r="AZ93" s="37">
        <v>2.32128</v>
      </c>
      <c r="BB93" s="139">
        <v>0.66020535</v>
      </c>
      <c r="BC93" s="140">
        <v>0.5034065793750001</v>
      </c>
      <c r="BD93" s="141">
        <v>0.03301026750000003</v>
      </c>
      <c r="BE93" s="145">
        <f t="shared" si="43"/>
        <v>0.4703963118750001</v>
      </c>
      <c r="BF93" s="139">
        <v>0.32465898</v>
      </c>
      <c r="BG93" s="140">
        <v>0.272392723125</v>
      </c>
      <c r="BH93" s="141">
        <v>0.11559395250000001</v>
      </c>
      <c r="BI93" s="145">
        <f t="shared" si="44"/>
        <v>0.156798770625</v>
      </c>
      <c r="BJ93" s="139">
        <v>0.38650178999999996</v>
      </c>
      <c r="BK93" s="140">
        <v>0.31497954375</v>
      </c>
      <c r="BL93" s="141">
        <v>0.10041280500000002</v>
      </c>
      <c r="BM93" s="145">
        <f t="shared" si="45"/>
        <v>0.21456673874999996</v>
      </c>
      <c r="BN93" s="139">
        <v>0.17373825</v>
      </c>
      <c r="BO93" s="140">
        <v>0.13247541562500004</v>
      </c>
      <c r="BP93" s="141">
        <v>0.00868691250000001</v>
      </c>
      <c r="BQ93" s="145">
        <f t="shared" si="46"/>
        <v>0.12378850312500003</v>
      </c>
      <c r="BR93" s="139">
        <v>0.8571087</v>
      </c>
      <c r="BS93" s="140">
        <v>0.65354538375</v>
      </c>
      <c r="BT93" s="141">
        <v>0.04285543500000004</v>
      </c>
      <c r="BU93" s="145">
        <f t="shared" si="47"/>
        <v>0.61068994875</v>
      </c>
      <c r="BV93" s="139">
        <v>0.45171945</v>
      </c>
      <c r="BW93" s="140">
        <v>0.344436080625</v>
      </c>
      <c r="BX93" s="141">
        <v>0.02258597250000002</v>
      </c>
      <c r="BY93" s="145">
        <f t="shared" si="48"/>
        <v>0.321850108125</v>
      </c>
      <c r="BZ93" s="139">
        <v>0</v>
      </c>
      <c r="CA93" s="140">
        <v>0</v>
      </c>
      <c r="CB93" s="141">
        <v>0</v>
      </c>
      <c r="CC93" s="145">
        <f t="shared" si="49"/>
        <v>0</v>
      </c>
      <c r="CE93" s="157"/>
      <c r="CF93" s="162">
        <f t="shared" si="50"/>
        <v>1903.1539777875003</v>
      </c>
      <c r="CG93" s="156">
        <f t="shared" si="51"/>
        <v>598.42315485</v>
      </c>
      <c r="CH93" s="162">
        <f t="shared" si="52"/>
        <v>457.6469213098126</v>
      </c>
      <c r="CI93" s="156">
        <f t="shared" si="53"/>
        <v>30.00963418425003</v>
      </c>
      <c r="CJ93" s="162">
        <f t="shared" si="54"/>
        <v>7105.331106900003</v>
      </c>
      <c r="CK93" s="156">
        <f t="shared" si="55"/>
        <v>1460.5753644000004</v>
      </c>
      <c r="CL93" s="162" t="s">
        <v>1186</v>
      </c>
      <c r="CM93" s="158" t="s">
        <v>1186</v>
      </c>
      <c r="CO93" s="157"/>
      <c r="CP93" s="162">
        <f t="shared" si="56"/>
        <v>1507.5964843650002</v>
      </c>
      <c r="CQ93" s="156">
        <f t="shared" si="57"/>
        <v>474.0450089399999</v>
      </c>
      <c r="CR93" s="162">
        <f t="shared" si="58"/>
        <v>72260.0402068125</v>
      </c>
      <c r="CS93" s="156">
        <f t="shared" si="59"/>
        <v>4738.363292250004</v>
      </c>
      <c r="CT93" s="162">
        <f t="shared" si="60"/>
        <v>15.102197381250003</v>
      </c>
      <c r="CU93" s="156">
        <f t="shared" si="61"/>
        <v>0.9903080250000009</v>
      </c>
      <c r="CV93" s="162">
        <f t="shared" si="62"/>
        <v>841.4207889750003</v>
      </c>
      <c r="CW93" s="156">
        <f t="shared" si="63"/>
        <v>172.96287210000006</v>
      </c>
      <c r="CX93" s="162">
        <f t="shared" si="64"/>
        <v>11.900151213749998</v>
      </c>
      <c r="CY93" s="156">
        <f t="shared" si="65"/>
        <v>10.56323538</v>
      </c>
      <c r="CZ93" s="162" t="s">
        <v>1186</v>
      </c>
      <c r="DA93" s="156" t="s">
        <v>1186</v>
      </c>
      <c r="DB93" s="162">
        <f t="shared" si="66"/>
        <v>18.97240219875</v>
      </c>
      <c r="DC93" s="156">
        <f t="shared" si="67"/>
        <v>14.466500685000002</v>
      </c>
      <c r="DD93" s="162">
        <f t="shared" si="68"/>
        <v>11.73536</v>
      </c>
      <c r="DE93" s="164">
        <f t="shared" si="68"/>
        <v>11.73536</v>
      </c>
    </row>
    <row r="94" spans="1:109" ht="12.75">
      <c r="A94" s="56" t="s">
        <v>300</v>
      </c>
      <c r="B94" s="20" t="s">
        <v>301</v>
      </c>
      <c r="C94" s="20" t="s">
        <v>252</v>
      </c>
      <c r="D94" s="68" t="s">
        <v>878</v>
      </c>
      <c r="E94" s="68" t="s">
        <v>879</v>
      </c>
      <c r="F94" s="68" t="s">
        <v>880</v>
      </c>
      <c r="G94" s="68" t="s">
        <v>881</v>
      </c>
      <c r="H94" s="51" t="s">
        <v>255</v>
      </c>
      <c r="I94" s="44">
        <v>20.055602219999997</v>
      </c>
      <c r="J94" s="125">
        <v>20.055602219999997</v>
      </c>
      <c r="K94" s="22">
        <v>11.860426065749998</v>
      </c>
      <c r="L94" s="45">
        <f t="shared" si="35"/>
        <v>8.19517615425</v>
      </c>
      <c r="M94" s="44">
        <v>176.92535924999999</v>
      </c>
      <c r="N94" s="125">
        <v>176.92535924999999</v>
      </c>
      <c r="O94" s="22">
        <v>25.162837874999997</v>
      </c>
      <c r="P94" s="45">
        <f t="shared" si="36"/>
        <v>151.76252137499998</v>
      </c>
      <c r="Q94" s="28">
        <v>2.9883660345000003</v>
      </c>
      <c r="R94" s="129">
        <v>2.9883660345000003</v>
      </c>
      <c r="S94" s="23">
        <v>1.2683907922500004</v>
      </c>
      <c r="T94" s="29">
        <f t="shared" si="37"/>
        <v>1.7199752422499999</v>
      </c>
      <c r="U94" s="28">
        <v>0.13845001949999997</v>
      </c>
      <c r="V94" s="129">
        <v>0.13845001949999997</v>
      </c>
      <c r="W94" s="23">
        <v>0.006922500975000006</v>
      </c>
      <c r="X94" s="29">
        <f t="shared" si="38"/>
        <v>0.13152751852499997</v>
      </c>
      <c r="Y94" s="28">
        <v>1.7234800694999999</v>
      </c>
      <c r="Z94" s="129">
        <v>1.7234800694999999</v>
      </c>
      <c r="AA94" s="23">
        <v>0.3070298700000001</v>
      </c>
      <c r="AB94" s="29">
        <f t="shared" si="39"/>
        <v>1.4164501994999998</v>
      </c>
      <c r="AC94" s="36">
        <v>12.437659204500001</v>
      </c>
      <c r="AD94" s="122">
        <v>12.437659204500001</v>
      </c>
      <c r="AE94" s="24">
        <v>8.49183364875</v>
      </c>
      <c r="AF94" s="37">
        <f t="shared" si="40"/>
        <v>3.9458255557500017</v>
      </c>
      <c r="AG94" s="28">
        <v>1.0932445440000003</v>
      </c>
      <c r="AH94" s="129">
        <v>1.0932445440000003</v>
      </c>
      <c r="AI94" s="23">
        <v>0.74924949555</v>
      </c>
      <c r="AJ94" s="29">
        <f t="shared" si="41"/>
        <v>0.3439950484500003</v>
      </c>
      <c r="AK94" s="28">
        <v>0.255600036</v>
      </c>
      <c r="AL94" s="129">
        <v>0.255600036</v>
      </c>
      <c r="AM94" s="23">
        <v>0.01278000180000001</v>
      </c>
      <c r="AN94" s="88">
        <f t="shared" si="42"/>
        <v>0.24282003419999998</v>
      </c>
      <c r="AO94" s="36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37">
        <v>0</v>
      </c>
      <c r="BB94" s="139">
        <v>0.06283500885</v>
      </c>
      <c r="BC94" s="140">
        <v>0.06283500885</v>
      </c>
      <c r="BD94" s="141">
        <v>0.003141750442500003</v>
      </c>
      <c r="BE94" s="145">
        <f t="shared" si="43"/>
        <v>0.0596932584075</v>
      </c>
      <c r="BF94" s="139">
        <v>0.018677159999999998</v>
      </c>
      <c r="BG94" s="140">
        <v>0.018677159999999998</v>
      </c>
      <c r="BH94" s="141">
        <v>0.018677159999999998</v>
      </c>
      <c r="BI94" s="145">
        <f t="shared" si="44"/>
        <v>0</v>
      </c>
      <c r="BJ94" s="139">
        <v>0.7500923835000001</v>
      </c>
      <c r="BK94" s="140">
        <v>0.7500923835000001</v>
      </c>
      <c r="BL94" s="141">
        <v>0.5983298621250001</v>
      </c>
      <c r="BM94" s="145">
        <f t="shared" si="45"/>
        <v>0.15176252137500001</v>
      </c>
      <c r="BN94" s="139">
        <v>0</v>
      </c>
      <c r="BO94" s="140">
        <v>0</v>
      </c>
      <c r="BP94" s="141">
        <v>0</v>
      </c>
      <c r="BQ94" s="145">
        <f t="shared" si="46"/>
        <v>0</v>
      </c>
      <c r="BR94" s="139">
        <v>0.1171500165</v>
      </c>
      <c r="BS94" s="140">
        <v>0.1171500165</v>
      </c>
      <c r="BT94" s="141">
        <v>0.005857500825000005</v>
      </c>
      <c r="BU94" s="145">
        <f t="shared" si="47"/>
        <v>0.111292515675</v>
      </c>
      <c r="BV94" s="139">
        <v>0.28222503974999996</v>
      </c>
      <c r="BW94" s="140">
        <v>0.28222503974999996</v>
      </c>
      <c r="BX94" s="141">
        <v>0.2063437790625</v>
      </c>
      <c r="BY94" s="145">
        <f t="shared" si="48"/>
        <v>0.07588126068749995</v>
      </c>
      <c r="BZ94" s="139">
        <v>0.149100021</v>
      </c>
      <c r="CA94" s="140">
        <v>0.149100021</v>
      </c>
      <c r="CB94" s="141">
        <v>0.149100021</v>
      </c>
      <c r="CC94" s="145">
        <f t="shared" si="49"/>
        <v>0</v>
      </c>
      <c r="CE94" s="157"/>
      <c r="CF94" s="162">
        <f t="shared" si="50"/>
        <v>762.0333387975</v>
      </c>
      <c r="CG94" s="156">
        <f t="shared" si="51"/>
        <v>323.4396520237501</v>
      </c>
      <c r="CH94" s="162">
        <f t="shared" si="52"/>
        <v>57.123306545535</v>
      </c>
      <c r="CI94" s="156">
        <f t="shared" si="53"/>
        <v>2.8561653272767527</v>
      </c>
      <c r="CJ94" s="162">
        <f t="shared" si="54"/>
        <v>2619.68970564</v>
      </c>
      <c r="CK94" s="156">
        <f t="shared" si="55"/>
        <v>466.68540240000016</v>
      </c>
      <c r="CL94" s="162" t="s">
        <v>1186</v>
      </c>
      <c r="CM94" s="158" t="s">
        <v>1186</v>
      </c>
      <c r="CO94" s="157"/>
      <c r="CP94" s="162">
        <f t="shared" si="56"/>
        <v>603.649938969</v>
      </c>
      <c r="CQ94" s="156">
        <f t="shared" si="57"/>
        <v>256.2149400345001</v>
      </c>
      <c r="CR94" s="162">
        <f t="shared" si="58"/>
        <v>12586.491272744997</v>
      </c>
      <c r="CS94" s="156">
        <f t="shared" si="59"/>
        <v>629.3245636372505</v>
      </c>
      <c r="CT94" s="162">
        <f t="shared" si="60"/>
        <v>1.8850502654999999</v>
      </c>
      <c r="CU94" s="156">
        <f t="shared" si="61"/>
        <v>0.09425251327500009</v>
      </c>
      <c r="CV94" s="162">
        <f t="shared" si="62"/>
        <v>310.22641251</v>
      </c>
      <c r="CW94" s="156">
        <f t="shared" si="63"/>
        <v>55.26537660000002</v>
      </c>
      <c r="CX94" s="162">
        <f t="shared" si="64"/>
        <v>5.596946642025</v>
      </c>
      <c r="CY94" s="156">
        <f t="shared" si="65"/>
        <v>3.8213251419375</v>
      </c>
      <c r="CZ94" s="162" t="s">
        <v>1186</v>
      </c>
      <c r="DA94" s="156" t="s">
        <v>1186</v>
      </c>
      <c r="DB94" s="162">
        <f t="shared" si="66"/>
        <v>9.948525350400002</v>
      </c>
      <c r="DC94" s="156">
        <f t="shared" si="67"/>
        <v>6.818170409505</v>
      </c>
      <c r="DD94" s="162">
        <f t="shared" si="68"/>
        <v>0</v>
      </c>
      <c r="DE94" s="164">
        <f t="shared" si="68"/>
        <v>0</v>
      </c>
    </row>
    <row r="95" spans="1:109" ht="12.75">
      <c r="A95" s="56" t="s">
        <v>292</v>
      </c>
      <c r="B95" s="20" t="s">
        <v>293</v>
      </c>
      <c r="C95" s="20" t="s">
        <v>252</v>
      </c>
      <c r="D95" s="68" t="s">
        <v>874</v>
      </c>
      <c r="E95" s="68" t="s">
        <v>875</v>
      </c>
      <c r="F95" s="68" t="s">
        <v>876</v>
      </c>
      <c r="G95" s="68" t="s">
        <v>877</v>
      </c>
      <c r="H95" s="51" t="s">
        <v>255</v>
      </c>
      <c r="I95" s="44">
        <v>27.80899999999999</v>
      </c>
      <c r="J95" s="125">
        <v>27.80899999999999</v>
      </c>
      <c r="K95" s="22">
        <v>22.572552499999993</v>
      </c>
      <c r="L95" s="45">
        <f t="shared" si="35"/>
        <v>5.236447499999997</v>
      </c>
      <c r="M95" s="44">
        <v>162.72950000000006</v>
      </c>
      <c r="N95" s="125">
        <v>162.72950000000006</v>
      </c>
      <c r="O95" s="22">
        <v>65.75824999999999</v>
      </c>
      <c r="P95" s="45">
        <f t="shared" si="36"/>
        <v>96.97125000000007</v>
      </c>
      <c r="Q95" s="28">
        <v>2.548016</v>
      </c>
      <c r="R95" s="129">
        <v>2.548016</v>
      </c>
      <c r="S95" s="23">
        <v>1.4490085</v>
      </c>
      <c r="T95" s="29">
        <f t="shared" si="37"/>
        <v>1.0990075000000001</v>
      </c>
      <c r="U95" s="28">
        <v>0.08846499999999999</v>
      </c>
      <c r="V95" s="129">
        <v>0.08846499999999999</v>
      </c>
      <c r="W95" s="23">
        <v>0.004423250000000004</v>
      </c>
      <c r="X95" s="29">
        <f t="shared" si="38"/>
        <v>0.08404174999999998</v>
      </c>
      <c r="Y95" s="28">
        <v>1.4243710000000003</v>
      </c>
      <c r="Z95" s="129">
        <v>1.4243710000000003</v>
      </c>
      <c r="AA95" s="23">
        <v>0.5193060000000003</v>
      </c>
      <c r="AB95" s="29">
        <f t="shared" si="39"/>
        <v>0.905065</v>
      </c>
      <c r="AC95" s="36">
        <v>21.60131499999999</v>
      </c>
      <c r="AD95" s="122">
        <v>21.60131499999999</v>
      </c>
      <c r="AE95" s="24">
        <v>19.08006249999999</v>
      </c>
      <c r="AF95" s="37">
        <f t="shared" si="40"/>
        <v>2.5212524999999992</v>
      </c>
      <c r="AG95" s="28">
        <v>0.91893</v>
      </c>
      <c r="AH95" s="129">
        <v>0.91893</v>
      </c>
      <c r="AI95" s="23">
        <v>0.6991285</v>
      </c>
      <c r="AJ95" s="29">
        <f t="shared" si="41"/>
        <v>0.21980149999999998</v>
      </c>
      <c r="AK95" s="28">
        <v>0.16332</v>
      </c>
      <c r="AL95" s="129">
        <v>0.16332</v>
      </c>
      <c r="AM95" s="23">
        <v>0.008166000000000007</v>
      </c>
      <c r="AN95" s="88">
        <f t="shared" si="42"/>
        <v>0.155154</v>
      </c>
      <c r="AO95" s="36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37">
        <v>0</v>
      </c>
      <c r="BB95" s="139">
        <v>0.040149500000000005</v>
      </c>
      <c r="BC95" s="140">
        <v>0.040149500000000005</v>
      </c>
      <c r="BD95" s="141">
        <v>0.002007475000000002</v>
      </c>
      <c r="BE95" s="145">
        <f t="shared" si="43"/>
        <v>0.038142025</v>
      </c>
      <c r="BF95" s="139">
        <v>0.07929100000000006</v>
      </c>
      <c r="BG95" s="140">
        <v>0.07929100000000006</v>
      </c>
      <c r="BH95" s="141">
        <v>0.07929100000000006</v>
      </c>
      <c r="BI95" s="145">
        <f t="shared" si="44"/>
        <v>0</v>
      </c>
      <c r="BJ95" s="139">
        <v>0.5267000000000001</v>
      </c>
      <c r="BK95" s="140">
        <v>0.5267000000000001</v>
      </c>
      <c r="BL95" s="141">
        <v>0.42972875000000005</v>
      </c>
      <c r="BM95" s="145">
        <f t="shared" si="45"/>
        <v>0.09697125000000001</v>
      </c>
      <c r="BN95" s="139">
        <v>0</v>
      </c>
      <c r="BO95" s="140">
        <v>0</v>
      </c>
      <c r="BP95" s="141">
        <v>0</v>
      </c>
      <c r="BQ95" s="145">
        <f t="shared" si="46"/>
        <v>0</v>
      </c>
      <c r="BR95" s="139">
        <v>0.074855</v>
      </c>
      <c r="BS95" s="140">
        <v>0.074855</v>
      </c>
      <c r="BT95" s="141">
        <v>0.003742750000000004</v>
      </c>
      <c r="BU95" s="145">
        <f t="shared" si="47"/>
        <v>0.07111225</v>
      </c>
      <c r="BV95" s="139">
        <v>0.1803325</v>
      </c>
      <c r="BW95" s="140">
        <v>0.1803325</v>
      </c>
      <c r="BX95" s="141">
        <v>0.131846875</v>
      </c>
      <c r="BY95" s="145">
        <f t="shared" si="48"/>
        <v>0.048485625000000004</v>
      </c>
      <c r="BZ95" s="139">
        <v>0.09527</v>
      </c>
      <c r="CA95" s="140">
        <v>0.09527</v>
      </c>
      <c r="CB95" s="141">
        <v>0.09527</v>
      </c>
      <c r="CC95" s="145">
        <f t="shared" si="49"/>
        <v>0</v>
      </c>
      <c r="CE95" s="157"/>
      <c r="CF95" s="162">
        <f t="shared" si="50"/>
        <v>649.74408</v>
      </c>
      <c r="CG95" s="156">
        <f t="shared" si="51"/>
        <v>369.4971675</v>
      </c>
      <c r="CH95" s="162">
        <f t="shared" si="52"/>
        <v>36.49991045000001</v>
      </c>
      <c r="CI95" s="156">
        <f t="shared" si="53"/>
        <v>1.8249955225000019</v>
      </c>
      <c r="CJ95" s="162">
        <f t="shared" si="54"/>
        <v>2165.0439200000005</v>
      </c>
      <c r="CK95" s="156">
        <f t="shared" si="55"/>
        <v>789.3451200000004</v>
      </c>
      <c r="CL95" s="162" t="s">
        <v>1186</v>
      </c>
      <c r="CM95" s="158" t="s">
        <v>1186</v>
      </c>
      <c r="CO95" s="157"/>
      <c r="CP95" s="162">
        <f t="shared" si="56"/>
        <v>514.699232</v>
      </c>
      <c r="CQ95" s="156">
        <f t="shared" si="57"/>
        <v>292.69971699999996</v>
      </c>
      <c r="CR95" s="162">
        <f t="shared" si="58"/>
        <v>8042.353149999999</v>
      </c>
      <c r="CS95" s="156">
        <f t="shared" si="59"/>
        <v>402.11765750000035</v>
      </c>
      <c r="CT95" s="162">
        <f t="shared" si="60"/>
        <v>1.204485</v>
      </c>
      <c r="CU95" s="156">
        <f t="shared" si="61"/>
        <v>0.06022425000000006</v>
      </c>
      <c r="CV95" s="162">
        <f t="shared" si="62"/>
        <v>256.38678000000004</v>
      </c>
      <c r="CW95" s="156">
        <f t="shared" si="63"/>
        <v>93.47508000000005</v>
      </c>
      <c r="CX95" s="162">
        <f t="shared" si="64"/>
        <v>9.720591749999995</v>
      </c>
      <c r="CY95" s="156">
        <f t="shared" si="65"/>
        <v>8.586028124999995</v>
      </c>
      <c r="CZ95" s="162" t="s">
        <v>1186</v>
      </c>
      <c r="DA95" s="156" t="s">
        <v>1186</v>
      </c>
      <c r="DB95" s="162">
        <f t="shared" si="66"/>
        <v>8.362263</v>
      </c>
      <c r="DC95" s="156">
        <f t="shared" si="67"/>
        <v>6.3620693500000005</v>
      </c>
      <c r="DD95" s="162">
        <f t="shared" si="68"/>
        <v>0</v>
      </c>
      <c r="DE95" s="164">
        <f t="shared" si="68"/>
        <v>0</v>
      </c>
    </row>
    <row r="96" spans="1:109" ht="12.75">
      <c r="A96" s="56" t="s">
        <v>328</v>
      </c>
      <c r="B96" s="20" t="s">
        <v>329</v>
      </c>
      <c r="C96" s="20" t="s">
        <v>252</v>
      </c>
      <c r="D96" s="68" t="s">
        <v>1067</v>
      </c>
      <c r="E96" s="68" t="s">
        <v>329</v>
      </c>
      <c r="F96" s="68" t="s">
        <v>1068</v>
      </c>
      <c r="G96" s="68" t="s">
        <v>1069</v>
      </c>
      <c r="H96" s="51" t="s">
        <v>205</v>
      </c>
      <c r="I96" s="44">
        <v>50.83692796000001</v>
      </c>
      <c r="J96" s="125">
        <v>50.83692796000001</v>
      </c>
      <c r="K96" s="22">
        <v>39.91002642100001</v>
      </c>
      <c r="L96" s="45">
        <f t="shared" si="35"/>
        <v>10.926901539</v>
      </c>
      <c r="M96" s="44">
        <v>357.2255309999999</v>
      </c>
      <c r="N96" s="125">
        <v>357.2255309999999</v>
      </c>
      <c r="O96" s="22">
        <v>154.87550249999998</v>
      </c>
      <c r="P96" s="45">
        <f t="shared" si="36"/>
        <v>202.3500284999999</v>
      </c>
      <c r="Q96" s="28">
        <v>4.930921026000003</v>
      </c>
      <c r="R96" s="129">
        <v>4.930921026000003</v>
      </c>
      <c r="S96" s="23">
        <v>2.6376207029999996</v>
      </c>
      <c r="T96" s="29">
        <f t="shared" si="37"/>
        <v>2.293300323000003</v>
      </c>
      <c r="U96" s="28">
        <v>0.18460002599999997</v>
      </c>
      <c r="V96" s="129">
        <v>0.18460002599999997</v>
      </c>
      <c r="W96" s="23">
        <v>0.009230001300000007</v>
      </c>
      <c r="X96" s="29">
        <f t="shared" si="38"/>
        <v>0.17537002469999996</v>
      </c>
      <c r="Y96" s="28">
        <v>2.7910045559999985</v>
      </c>
      <c r="Z96" s="129">
        <v>2.7910045559999985</v>
      </c>
      <c r="AA96" s="23">
        <v>0.9024042900000002</v>
      </c>
      <c r="AB96" s="29">
        <f t="shared" si="39"/>
        <v>1.8886002659999983</v>
      </c>
      <c r="AC96" s="36">
        <v>38.94805160600001</v>
      </c>
      <c r="AD96" s="122">
        <v>38.94805160600001</v>
      </c>
      <c r="AE96" s="24">
        <v>33.68695086500001</v>
      </c>
      <c r="AF96" s="37">
        <f t="shared" si="40"/>
        <v>5.261100741</v>
      </c>
      <c r="AG96" s="28">
        <v>1.6767001919999998</v>
      </c>
      <c r="AH96" s="129">
        <v>1.6767001919999998</v>
      </c>
      <c r="AI96" s="23">
        <v>1.2180401274000001</v>
      </c>
      <c r="AJ96" s="29">
        <f t="shared" si="41"/>
        <v>0.45866006459999964</v>
      </c>
      <c r="AK96" s="28">
        <v>0.34080004799999997</v>
      </c>
      <c r="AL96" s="129">
        <v>0.34080004799999997</v>
      </c>
      <c r="AM96" s="23">
        <v>0.017040002400000014</v>
      </c>
      <c r="AN96" s="88">
        <f t="shared" si="42"/>
        <v>0.32376004559999993</v>
      </c>
      <c r="AO96" s="36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37">
        <v>0</v>
      </c>
      <c r="BB96" s="139">
        <v>0.0837800118</v>
      </c>
      <c r="BC96" s="140">
        <v>0.0837800118</v>
      </c>
      <c r="BD96" s="141">
        <v>0.004189000590000004</v>
      </c>
      <c r="BE96" s="145">
        <f t="shared" si="43"/>
        <v>0.07959101120999999</v>
      </c>
      <c r="BF96" s="139">
        <v>0.14381175</v>
      </c>
      <c r="BG96" s="140">
        <v>0.14381175</v>
      </c>
      <c r="BH96" s="141">
        <v>0.14381175</v>
      </c>
      <c r="BI96" s="145">
        <f t="shared" si="44"/>
        <v>0</v>
      </c>
      <c r="BJ96" s="139">
        <v>1.0472501379999999</v>
      </c>
      <c r="BK96" s="140">
        <v>1.0472501379999999</v>
      </c>
      <c r="BL96" s="141">
        <v>0.8449001095</v>
      </c>
      <c r="BM96" s="145">
        <f t="shared" si="45"/>
        <v>0.20235002849999983</v>
      </c>
      <c r="BN96" s="139">
        <v>0</v>
      </c>
      <c r="BO96" s="140">
        <v>0</v>
      </c>
      <c r="BP96" s="141">
        <v>0</v>
      </c>
      <c r="BQ96" s="145">
        <f t="shared" si="46"/>
        <v>0</v>
      </c>
      <c r="BR96" s="139">
        <v>0.156200022</v>
      </c>
      <c r="BS96" s="140">
        <v>0.156200022</v>
      </c>
      <c r="BT96" s="141">
        <v>0.007810001100000006</v>
      </c>
      <c r="BU96" s="145">
        <f t="shared" si="47"/>
        <v>0.14839002089999997</v>
      </c>
      <c r="BV96" s="139">
        <v>0.37630005299999997</v>
      </c>
      <c r="BW96" s="140">
        <v>0.37630005299999997</v>
      </c>
      <c r="BX96" s="141">
        <v>0.27512503875</v>
      </c>
      <c r="BY96" s="145">
        <f t="shared" si="48"/>
        <v>0.10117501424999997</v>
      </c>
      <c r="BZ96" s="139">
        <v>0.198800028</v>
      </c>
      <c r="CA96" s="140">
        <v>0.198800028</v>
      </c>
      <c r="CB96" s="141">
        <v>0.198800028</v>
      </c>
      <c r="CC96" s="145">
        <f t="shared" si="49"/>
        <v>0</v>
      </c>
      <c r="CE96" s="157"/>
      <c r="CF96" s="162">
        <f t="shared" si="50"/>
        <v>1257.3848616300006</v>
      </c>
      <c r="CG96" s="156">
        <f t="shared" si="51"/>
        <v>672.5932792649999</v>
      </c>
      <c r="CH96" s="162">
        <f t="shared" si="52"/>
        <v>76.16440872738</v>
      </c>
      <c r="CI96" s="156">
        <f t="shared" si="53"/>
        <v>3.8082204363690035</v>
      </c>
      <c r="CJ96" s="162">
        <f t="shared" si="54"/>
        <v>4242.326925119998</v>
      </c>
      <c r="CK96" s="156">
        <f t="shared" si="55"/>
        <v>1371.6545208000002</v>
      </c>
      <c r="CL96" s="162" t="s">
        <v>1186</v>
      </c>
      <c r="CM96" s="158" t="s">
        <v>1186</v>
      </c>
      <c r="CO96" s="157"/>
      <c r="CP96" s="162">
        <f t="shared" si="56"/>
        <v>996.0460472520006</v>
      </c>
      <c r="CQ96" s="156">
        <f t="shared" si="57"/>
        <v>532.799382006</v>
      </c>
      <c r="CR96" s="162">
        <f t="shared" si="58"/>
        <v>16781.98836366</v>
      </c>
      <c r="CS96" s="156">
        <f t="shared" si="59"/>
        <v>839.0994181830007</v>
      </c>
      <c r="CT96" s="162">
        <f t="shared" si="60"/>
        <v>2.513400354</v>
      </c>
      <c r="CU96" s="156">
        <f t="shared" si="61"/>
        <v>0.1256700177000001</v>
      </c>
      <c r="CV96" s="162">
        <f t="shared" si="62"/>
        <v>502.38082007999975</v>
      </c>
      <c r="CW96" s="156">
        <f t="shared" si="63"/>
        <v>162.43277220000004</v>
      </c>
      <c r="CX96" s="162">
        <f t="shared" si="64"/>
        <v>17.526623222700003</v>
      </c>
      <c r="CY96" s="156">
        <f t="shared" si="65"/>
        <v>15.159127889250003</v>
      </c>
      <c r="CZ96" s="162" t="s">
        <v>1186</v>
      </c>
      <c r="DA96" s="156" t="s">
        <v>1186</v>
      </c>
      <c r="DB96" s="162">
        <f t="shared" si="66"/>
        <v>15.257971747199997</v>
      </c>
      <c r="DC96" s="156">
        <f t="shared" si="67"/>
        <v>11.084165159340001</v>
      </c>
      <c r="DD96" s="162">
        <f t="shared" si="68"/>
        <v>0</v>
      </c>
      <c r="DE96" s="164">
        <f t="shared" si="68"/>
        <v>0</v>
      </c>
    </row>
    <row r="97" spans="1:109" ht="12.75">
      <c r="A97" s="56">
        <v>217</v>
      </c>
      <c r="B97" s="20"/>
      <c r="C97" s="20"/>
      <c r="D97" s="20"/>
      <c r="E97" s="20"/>
      <c r="F97" s="20"/>
      <c r="G97" s="20"/>
      <c r="H97" s="51" t="s">
        <v>205</v>
      </c>
      <c r="I97" s="44">
        <v>43.09777006823529</v>
      </c>
      <c r="J97" s="125">
        <v>40.14214968903236</v>
      </c>
      <c r="K97" s="22">
        <v>32.94971600494707</v>
      </c>
      <c r="L97" s="45">
        <f t="shared" si="35"/>
        <v>7.192433684085287</v>
      </c>
      <c r="M97" s="44">
        <v>255.89074078494107</v>
      </c>
      <c r="N97" s="125">
        <v>208.2223944059705</v>
      </c>
      <c r="O97" s="22">
        <v>100.0445486946471</v>
      </c>
      <c r="P97" s="45">
        <f t="shared" si="36"/>
        <v>108.1778457113234</v>
      </c>
      <c r="Q97" s="28">
        <v>4.827359768794119</v>
      </c>
      <c r="R97" s="129">
        <v>4.131526692573531</v>
      </c>
      <c r="S97" s="23">
        <v>2.3487111504117646</v>
      </c>
      <c r="T97" s="29">
        <f t="shared" si="37"/>
        <v>1.7828155421617664</v>
      </c>
      <c r="U97" s="28">
        <v>0.2774816995647057</v>
      </c>
      <c r="V97" s="129">
        <v>0.20982190406264695</v>
      </c>
      <c r="W97" s="23">
        <v>0.0191923805664706</v>
      </c>
      <c r="X97" s="29">
        <f t="shared" si="38"/>
        <v>0.19062952349617635</v>
      </c>
      <c r="Y97" s="28">
        <v>3.001958395229412</v>
      </c>
      <c r="Z97" s="129">
        <v>2.4193212110676465</v>
      </c>
      <c r="AA97" s="23">
        <v>0.8773152688470589</v>
      </c>
      <c r="AB97" s="29">
        <f t="shared" si="39"/>
        <v>1.5420059422205876</v>
      </c>
      <c r="AC97" s="36">
        <v>31.266226553270595</v>
      </c>
      <c r="AD97" s="122">
        <v>30.030331095955887</v>
      </c>
      <c r="AE97" s="24">
        <v>27.29020746822941</v>
      </c>
      <c r="AF97" s="37">
        <f t="shared" si="40"/>
        <v>2.7401236277264758</v>
      </c>
      <c r="AG97" s="28">
        <v>1.5459818331882351</v>
      </c>
      <c r="AH97" s="129">
        <v>1.4285286786688234</v>
      </c>
      <c r="AI97" s="23">
        <v>1.153233907314118</v>
      </c>
      <c r="AJ97" s="29">
        <f t="shared" si="41"/>
        <v>0.27529477135470537</v>
      </c>
      <c r="AK97" s="28">
        <v>0.24770640009411768</v>
      </c>
      <c r="AL97" s="129">
        <v>0.17373912779058825</v>
      </c>
      <c r="AM97" s="23">
        <v>0.013471753416470597</v>
      </c>
      <c r="AN97" s="88">
        <f t="shared" si="42"/>
        <v>0.16026737437411764</v>
      </c>
      <c r="AO97" s="36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37">
        <v>0</v>
      </c>
      <c r="BB97" s="139">
        <v>0.1543966949517647</v>
      </c>
      <c r="BC97" s="140">
        <v>0.11820899599291178</v>
      </c>
      <c r="BD97" s="141">
        <v>0.011072924012294125</v>
      </c>
      <c r="BE97" s="145">
        <f t="shared" si="43"/>
        <v>0.10713607198061766</v>
      </c>
      <c r="BF97" s="139">
        <v>0.15535818353529418</v>
      </c>
      <c r="BG97" s="140">
        <v>0.14891199988264708</v>
      </c>
      <c r="BH97" s="141">
        <v>0.12465942752411772</v>
      </c>
      <c r="BI97" s="145">
        <f t="shared" si="44"/>
        <v>0.02425257235852936</v>
      </c>
      <c r="BJ97" s="139">
        <v>0.8131913055764707</v>
      </c>
      <c r="BK97" s="140">
        <v>0.7615333952055883</v>
      </c>
      <c r="BL97" s="141">
        <v>0.6405066262170587</v>
      </c>
      <c r="BM97" s="145">
        <f t="shared" si="45"/>
        <v>0.1210267689885296</v>
      </c>
      <c r="BN97" s="139">
        <v>0.026429643352941182</v>
      </c>
      <c r="BO97" s="140">
        <v>0.021340550995588233</v>
      </c>
      <c r="BP97" s="141">
        <v>0.002193783344117649</v>
      </c>
      <c r="BQ97" s="145">
        <f t="shared" si="46"/>
        <v>0.019146767651470584</v>
      </c>
      <c r="BR97" s="139">
        <v>0.23099718161176466</v>
      </c>
      <c r="BS97" s="140">
        <v>0.17447732688441178</v>
      </c>
      <c r="BT97" s="141">
        <v>0.01592470184529413</v>
      </c>
      <c r="BU97" s="145">
        <f t="shared" si="47"/>
        <v>0.15855262503911766</v>
      </c>
      <c r="BV97" s="139">
        <v>0.31109797620588236</v>
      </c>
      <c r="BW97" s="140">
        <v>0.27644792760102926</v>
      </c>
      <c r="BX97" s="141">
        <v>0.18296503309911763</v>
      </c>
      <c r="BY97" s="145">
        <f t="shared" si="48"/>
        <v>0.09348289450191163</v>
      </c>
      <c r="BZ97" s="139">
        <v>0.12805028863529413</v>
      </c>
      <c r="CA97" s="140">
        <v>0.12805028863529413</v>
      </c>
      <c r="CB97" s="141">
        <v>0.12805028863529413</v>
      </c>
      <c r="CC97" s="145">
        <f t="shared" si="49"/>
        <v>0</v>
      </c>
      <c r="CE97" s="157"/>
      <c r="CF97" s="162">
        <f t="shared" si="50"/>
        <v>1053.5393066062504</v>
      </c>
      <c r="CG97" s="156">
        <f t="shared" si="51"/>
        <v>598.921343355</v>
      </c>
      <c r="CH97" s="162">
        <f t="shared" si="52"/>
        <v>107.4637982571561</v>
      </c>
      <c r="CI97" s="156">
        <f t="shared" si="53"/>
        <v>10.06639521957659</v>
      </c>
      <c r="CJ97" s="162">
        <f t="shared" si="54"/>
        <v>3677.368240822823</v>
      </c>
      <c r="CK97" s="156">
        <f t="shared" si="55"/>
        <v>1333.5192086475295</v>
      </c>
      <c r="CL97" s="162" t="s">
        <v>1186</v>
      </c>
      <c r="CM97" s="158" t="s">
        <v>1186</v>
      </c>
      <c r="CO97" s="157"/>
      <c r="CP97" s="162">
        <f t="shared" si="56"/>
        <v>834.5683918998533</v>
      </c>
      <c r="CQ97" s="156">
        <f t="shared" si="57"/>
        <v>474.43965238317645</v>
      </c>
      <c r="CR97" s="162">
        <f t="shared" si="58"/>
        <v>19074.909298335235</v>
      </c>
      <c r="CS97" s="156">
        <f t="shared" si="59"/>
        <v>1744.7793172978425</v>
      </c>
      <c r="CT97" s="162">
        <f t="shared" si="60"/>
        <v>3.5462698797873533</v>
      </c>
      <c r="CU97" s="156">
        <f t="shared" si="61"/>
        <v>0.33218772036882377</v>
      </c>
      <c r="CV97" s="162">
        <f t="shared" si="62"/>
        <v>435.47781799217637</v>
      </c>
      <c r="CW97" s="156">
        <f t="shared" si="63"/>
        <v>157.9167483924706</v>
      </c>
      <c r="CX97" s="162">
        <f t="shared" si="64"/>
        <v>13.51364899318015</v>
      </c>
      <c r="CY97" s="156">
        <f t="shared" si="65"/>
        <v>12.280593360703236</v>
      </c>
      <c r="CZ97" s="162" t="s">
        <v>1186</v>
      </c>
      <c r="DA97" s="156" t="s">
        <v>1186</v>
      </c>
      <c r="DB97" s="162">
        <f t="shared" si="66"/>
        <v>12.999610975886291</v>
      </c>
      <c r="DC97" s="156">
        <f t="shared" si="67"/>
        <v>10.494428556558473</v>
      </c>
      <c r="DD97" s="162">
        <f t="shared" si="68"/>
        <v>0</v>
      </c>
      <c r="DE97" s="164">
        <f t="shared" si="68"/>
        <v>0</v>
      </c>
    </row>
    <row r="98" spans="1:109" ht="12.75">
      <c r="A98" s="56">
        <v>241</v>
      </c>
      <c r="B98" s="20"/>
      <c r="C98" s="20"/>
      <c r="D98" s="20"/>
      <c r="E98" s="20"/>
      <c r="F98" s="20"/>
      <c r="G98" s="20"/>
      <c r="H98" s="51" t="s">
        <v>205</v>
      </c>
      <c r="I98" s="44">
        <v>43.09777006823529</v>
      </c>
      <c r="J98" s="125">
        <v>40.14214968903236</v>
      </c>
      <c r="K98" s="22">
        <v>32.94971600494707</v>
      </c>
      <c r="L98" s="45">
        <f t="shared" si="35"/>
        <v>7.192433684085287</v>
      </c>
      <c r="M98" s="44">
        <v>255.89074078494107</v>
      </c>
      <c r="N98" s="125">
        <v>208.2223944059705</v>
      </c>
      <c r="O98" s="22">
        <v>100.0445486946471</v>
      </c>
      <c r="P98" s="45">
        <f t="shared" si="36"/>
        <v>108.1778457113234</v>
      </c>
      <c r="Q98" s="28">
        <v>4.827359768794119</v>
      </c>
      <c r="R98" s="129">
        <v>4.131526692573531</v>
      </c>
      <c r="S98" s="23">
        <v>2.3487111504117646</v>
      </c>
      <c r="T98" s="29">
        <f t="shared" si="37"/>
        <v>1.7828155421617664</v>
      </c>
      <c r="U98" s="28">
        <v>0.2774816995647057</v>
      </c>
      <c r="V98" s="129">
        <v>0.20982190406264695</v>
      </c>
      <c r="W98" s="23">
        <v>0.0191923805664706</v>
      </c>
      <c r="X98" s="29">
        <f t="shared" si="38"/>
        <v>0.19062952349617635</v>
      </c>
      <c r="Y98" s="28">
        <v>3.001958395229412</v>
      </c>
      <c r="Z98" s="129">
        <v>2.4193212110676465</v>
      </c>
      <c r="AA98" s="23">
        <v>0.8773152688470589</v>
      </c>
      <c r="AB98" s="29">
        <f t="shared" si="39"/>
        <v>1.5420059422205876</v>
      </c>
      <c r="AC98" s="36">
        <v>31.266226553270595</v>
      </c>
      <c r="AD98" s="122">
        <v>30.030331095955887</v>
      </c>
      <c r="AE98" s="24">
        <v>27.29020746822941</v>
      </c>
      <c r="AF98" s="37">
        <f t="shared" si="40"/>
        <v>2.7401236277264758</v>
      </c>
      <c r="AG98" s="28">
        <v>1.5459818331882351</v>
      </c>
      <c r="AH98" s="129">
        <v>1.4285286786688234</v>
      </c>
      <c r="AI98" s="23">
        <v>1.153233907314118</v>
      </c>
      <c r="AJ98" s="29">
        <f t="shared" si="41"/>
        <v>0.27529477135470537</v>
      </c>
      <c r="AK98" s="28">
        <v>0.24770640009411768</v>
      </c>
      <c r="AL98" s="129">
        <v>0.17373912779058825</v>
      </c>
      <c r="AM98" s="23">
        <v>0.013471753416470597</v>
      </c>
      <c r="AN98" s="88">
        <f t="shared" si="42"/>
        <v>0.16026737437411764</v>
      </c>
      <c r="AO98" s="36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37">
        <v>0</v>
      </c>
      <c r="BB98" s="139">
        <v>0.1543966949517647</v>
      </c>
      <c r="BC98" s="140">
        <v>0.11820899599291178</v>
      </c>
      <c r="BD98" s="141">
        <v>0.011072924012294125</v>
      </c>
      <c r="BE98" s="145">
        <f t="shared" si="43"/>
        <v>0.10713607198061766</v>
      </c>
      <c r="BF98" s="139">
        <v>0.15535818353529418</v>
      </c>
      <c r="BG98" s="140">
        <v>0.14891199988264708</v>
      </c>
      <c r="BH98" s="141">
        <v>0.12465942752411772</v>
      </c>
      <c r="BI98" s="145">
        <f t="shared" si="44"/>
        <v>0.02425257235852936</v>
      </c>
      <c r="BJ98" s="139">
        <v>0.8131913055764707</v>
      </c>
      <c r="BK98" s="140">
        <v>0.7615333952055883</v>
      </c>
      <c r="BL98" s="141">
        <v>0.6405066262170587</v>
      </c>
      <c r="BM98" s="145">
        <f t="shared" si="45"/>
        <v>0.1210267689885296</v>
      </c>
      <c r="BN98" s="139">
        <v>0.026429643352941182</v>
      </c>
      <c r="BO98" s="140">
        <v>0.021340550995588233</v>
      </c>
      <c r="BP98" s="141">
        <v>0.002193783344117649</v>
      </c>
      <c r="BQ98" s="145">
        <f t="shared" si="46"/>
        <v>0.019146767651470584</v>
      </c>
      <c r="BR98" s="139">
        <v>0.23099718161176466</v>
      </c>
      <c r="BS98" s="140">
        <v>0.17447732688441178</v>
      </c>
      <c r="BT98" s="141">
        <v>0.01592470184529413</v>
      </c>
      <c r="BU98" s="145">
        <f t="shared" si="47"/>
        <v>0.15855262503911766</v>
      </c>
      <c r="BV98" s="139">
        <v>0.31109797620588236</v>
      </c>
      <c r="BW98" s="140">
        <v>0.27644792760102926</v>
      </c>
      <c r="BX98" s="141">
        <v>0.18296503309911763</v>
      </c>
      <c r="BY98" s="145">
        <f t="shared" si="48"/>
        <v>0.09348289450191163</v>
      </c>
      <c r="BZ98" s="139">
        <v>0.12805028863529413</v>
      </c>
      <c r="CA98" s="140">
        <v>0.12805028863529413</v>
      </c>
      <c r="CB98" s="141">
        <v>0.12805028863529413</v>
      </c>
      <c r="CC98" s="145">
        <f t="shared" si="49"/>
        <v>0</v>
      </c>
      <c r="CE98" s="157"/>
      <c r="CF98" s="162">
        <f t="shared" si="50"/>
        <v>1053.5393066062504</v>
      </c>
      <c r="CG98" s="156">
        <f t="shared" si="51"/>
        <v>598.921343355</v>
      </c>
      <c r="CH98" s="162">
        <f t="shared" si="52"/>
        <v>107.4637982571561</v>
      </c>
      <c r="CI98" s="156">
        <f t="shared" si="53"/>
        <v>10.06639521957659</v>
      </c>
      <c r="CJ98" s="162">
        <f t="shared" si="54"/>
        <v>3677.368240822823</v>
      </c>
      <c r="CK98" s="156">
        <f t="shared" si="55"/>
        <v>1333.5192086475295</v>
      </c>
      <c r="CL98" s="162" t="s">
        <v>1186</v>
      </c>
      <c r="CM98" s="158" t="s">
        <v>1186</v>
      </c>
      <c r="CO98" s="157"/>
      <c r="CP98" s="162">
        <f t="shared" si="56"/>
        <v>834.5683918998533</v>
      </c>
      <c r="CQ98" s="156">
        <f t="shared" si="57"/>
        <v>474.43965238317645</v>
      </c>
      <c r="CR98" s="162">
        <f t="shared" si="58"/>
        <v>19074.909298335235</v>
      </c>
      <c r="CS98" s="156">
        <f t="shared" si="59"/>
        <v>1744.7793172978425</v>
      </c>
      <c r="CT98" s="162">
        <f t="shared" si="60"/>
        <v>3.5462698797873533</v>
      </c>
      <c r="CU98" s="156">
        <f t="shared" si="61"/>
        <v>0.33218772036882377</v>
      </c>
      <c r="CV98" s="162">
        <f t="shared" si="62"/>
        <v>435.47781799217637</v>
      </c>
      <c r="CW98" s="156">
        <f t="shared" si="63"/>
        <v>157.9167483924706</v>
      </c>
      <c r="CX98" s="162">
        <f t="shared" si="64"/>
        <v>13.51364899318015</v>
      </c>
      <c r="CY98" s="156">
        <f t="shared" si="65"/>
        <v>12.280593360703236</v>
      </c>
      <c r="CZ98" s="162" t="s">
        <v>1186</v>
      </c>
      <c r="DA98" s="156" t="s">
        <v>1186</v>
      </c>
      <c r="DB98" s="162">
        <f t="shared" si="66"/>
        <v>12.999610975886291</v>
      </c>
      <c r="DC98" s="156">
        <f t="shared" si="67"/>
        <v>10.494428556558473</v>
      </c>
      <c r="DD98" s="162">
        <f t="shared" si="68"/>
        <v>0</v>
      </c>
      <c r="DE98" s="164">
        <f t="shared" si="68"/>
        <v>0</v>
      </c>
    </row>
    <row r="99" spans="1:109" ht="13.5" thickBot="1">
      <c r="A99" s="82" t="s">
        <v>362</v>
      </c>
      <c r="B99" s="57"/>
      <c r="C99" s="57"/>
      <c r="D99" s="57"/>
      <c r="E99" s="57"/>
      <c r="F99" s="57"/>
      <c r="G99" s="57"/>
      <c r="H99" s="53" t="s">
        <v>205</v>
      </c>
      <c r="I99" s="46">
        <v>43.09777006823529</v>
      </c>
      <c r="J99" s="126">
        <v>40.14214968903236</v>
      </c>
      <c r="K99" s="47">
        <v>32.94971600494707</v>
      </c>
      <c r="L99" s="48">
        <f t="shared" si="35"/>
        <v>7.192433684085287</v>
      </c>
      <c r="M99" s="46">
        <v>255.89074078494107</v>
      </c>
      <c r="N99" s="126">
        <v>208.2223944059705</v>
      </c>
      <c r="O99" s="47">
        <v>100.0445486946471</v>
      </c>
      <c r="P99" s="48">
        <f t="shared" si="36"/>
        <v>108.1778457113234</v>
      </c>
      <c r="Q99" s="30">
        <v>4.827359768794119</v>
      </c>
      <c r="R99" s="130">
        <v>4.131526692573531</v>
      </c>
      <c r="S99" s="31">
        <v>2.3487111504117646</v>
      </c>
      <c r="T99" s="32">
        <f t="shared" si="37"/>
        <v>1.7828155421617664</v>
      </c>
      <c r="U99" s="30">
        <v>0.2774816995647057</v>
      </c>
      <c r="V99" s="130">
        <v>0.20982190406264695</v>
      </c>
      <c r="W99" s="31">
        <v>0.0191923805664706</v>
      </c>
      <c r="X99" s="32">
        <f t="shared" si="38"/>
        <v>0.19062952349617635</v>
      </c>
      <c r="Y99" s="30">
        <v>3.001958395229412</v>
      </c>
      <c r="Z99" s="130">
        <v>2.4193212110676465</v>
      </c>
      <c r="AA99" s="31">
        <v>0.8773152688470589</v>
      </c>
      <c r="AB99" s="32">
        <f t="shared" si="39"/>
        <v>1.5420059422205876</v>
      </c>
      <c r="AC99" s="38">
        <v>31.266226553270595</v>
      </c>
      <c r="AD99" s="123">
        <v>30.030331095955887</v>
      </c>
      <c r="AE99" s="39">
        <v>27.29020746822941</v>
      </c>
      <c r="AF99" s="40">
        <f t="shared" si="40"/>
        <v>2.7401236277264758</v>
      </c>
      <c r="AG99" s="30">
        <v>1.5459818331882351</v>
      </c>
      <c r="AH99" s="130">
        <v>1.4285286786688234</v>
      </c>
      <c r="AI99" s="31">
        <v>1.153233907314118</v>
      </c>
      <c r="AJ99" s="32">
        <f t="shared" si="41"/>
        <v>0.27529477135470537</v>
      </c>
      <c r="AK99" s="30">
        <v>0.24770640009411768</v>
      </c>
      <c r="AL99" s="130">
        <v>0.17373912779058825</v>
      </c>
      <c r="AM99" s="31">
        <v>0.013471753416470597</v>
      </c>
      <c r="AN99" s="89">
        <f t="shared" si="42"/>
        <v>0.16026737437411764</v>
      </c>
      <c r="AO99" s="38">
        <v>0</v>
      </c>
      <c r="AP99" s="39">
        <v>0</v>
      </c>
      <c r="AQ99" s="39">
        <v>0</v>
      </c>
      <c r="AR99" s="39">
        <v>0</v>
      </c>
      <c r="AS99" s="39">
        <v>0</v>
      </c>
      <c r="AT99" s="39">
        <v>0</v>
      </c>
      <c r="AU99" s="39">
        <v>0</v>
      </c>
      <c r="AV99" s="39">
        <v>0</v>
      </c>
      <c r="AW99" s="39">
        <v>0</v>
      </c>
      <c r="AX99" s="39">
        <v>0</v>
      </c>
      <c r="AY99" s="39">
        <v>0</v>
      </c>
      <c r="AZ99" s="40">
        <v>0</v>
      </c>
      <c r="BB99" s="142">
        <v>0.1543966949517647</v>
      </c>
      <c r="BC99" s="143">
        <v>0.11820899599291178</v>
      </c>
      <c r="BD99" s="144">
        <v>0.011072924012294125</v>
      </c>
      <c r="BE99" s="146">
        <f t="shared" si="43"/>
        <v>0.10713607198061766</v>
      </c>
      <c r="BF99" s="142">
        <v>0.15535818353529418</v>
      </c>
      <c r="BG99" s="143">
        <v>0.14891199988264708</v>
      </c>
      <c r="BH99" s="144">
        <v>0.12465942752411772</v>
      </c>
      <c r="BI99" s="146">
        <f t="shared" si="44"/>
        <v>0.02425257235852936</v>
      </c>
      <c r="BJ99" s="142">
        <v>0.8131913055764707</v>
      </c>
      <c r="BK99" s="143">
        <v>0.7615333952055883</v>
      </c>
      <c r="BL99" s="144">
        <v>0.6405066262170587</v>
      </c>
      <c r="BM99" s="146">
        <f t="shared" si="45"/>
        <v>0.1210267689885296</v>
      </c>
      <c r="BN99" s="142">
        <v>0.026429643352941182</v>
      </c>
      <c r="BO99" s="143">
        <v>0.021340550995588233</v>
      </c>
      <c r="BP99" s="144">
        <v>0.002193783344117649</v>
      </c>
      <c r="BQ99" s="146">
        <f t="shared" si="46"/>
        <v>0.019146767651470584</v>
      </c>
      <c r="BR99" s="142">
        <v>0.23099718161176466</v>
      </c>
      <c r="BS99" s="143">
        <v>0.17447732688441178</v>
      </c>
      <c r="BT99" s="144">
        <v>0.01592470184529413</v>
      </c>
      <c r="BU99" s="146">
        <f t="shared" si="47"/>
        <v>0.15855262503911766</v>
      </c>
      <c r="BV99" s="142">
        <v>0.31109797620588236</v>
      </c>
      <c r="BW99" s="143">
        <v>0.27644792760102926</v>
      </c>
      <c r="BX99" s="144">
        <v>0.18296503309911763</v>
      </c>
      <c r="BY99" s="146">
        <f t="shared" si="48"/>
        <v>0.09348289450191163</v>
      </c>
      <c r="BZ99" s="142">
        <v>0.12805028863529413</v>
      </c>
      <c r="CA99" s="143">
        <v>0.12805028863529413</v>
      </c>
      <c r="CB99" s="144">
        <v>0.12805028863529413</v>
      </c>
      <c r="CC99" s="146">
        <f t="shared" si="49"/>
        <v>0</v>
      </c>
      <c r="CE99" s="159"/>
      <c r="CF99" s="163">
        <f t="shared" si="50"/>
        <v>1053.5393066062504</v>
      </c>
      <c r="CG99" s="160">
        <f t="shared" si="51"/>
        <v>598.921343355</v>
      </c>
      <c r="CH99" s="163">
        <f t="shared" si="52"/>
        <v>107.4637982571561</v>
      </c>
      <c r="CI99" s="160">
        <f t="shared" si="53"/>
        <v>10.06639521957659</v>
      </c>
      <c r="CJ99" s="163">
        <f t="shared" si="54"/>
        <v>3677.368240822823</v>
      </c>
      <c r="CK99" s="160">
        <f t="shared" si="55"/>
        <v>1333.5192086475295</v>
      </c>
      <c r="CL99" s="163" t="s">
        <v>1186</v>
      </c>
      <c r="CM99" s="161" t="s">
        <v>1186</v>
      </c>
      <c r="CO99" s="159"/>
      <c r="CP99" s="163">
        <f t="shared" si="56"/>
        <v>834.5683918998533</v>
      </c>
      <c r="CQ99" s="160">
        <f t="shared" si="57"/>
        <v>474.43965238317645</v>
      </c>
      <c r="CR99" s="163">
        <f t="shared" si="58"/>
        <v>19074.909298335235</v>
      </c>
      <c r="CS99" s="160">
        <f t="shared" si="59"/>
        <v>1744.7793172978425</v>
      </c>
      <c r="CT99" s="163">
        <f t="shared" si="60"/>
        <v>3.5462698797873533</v>
      </c>
      <c r="CU99" s="160">
        <f t="shared" si="61"/>
        <v>0.33218772036882377</v>
      </c>
      <c r="CV99" s="163">
        <f t="shared" si="62"/>
        <v>435.47781799217637</v>
      </c>
      <c r="CW99" s="160">
        <f t="shared" si="63"/>
        <v>157.9167483924706</v>
      </c>
      <c r="CX99" s="163">
        <f t="shared" si="64"/>
        <v>13.51364899318015</v>
      </c>
      <c r="CY99" s="160">
        <f t="shared" si="65"/>
        <v>12.280593360703236</v>
      </c>
      <c r="CZ99" s="163" t="s">
        <v>1186</v>
      </c>
      <c r="DA99" s="160" t="s">
        <v>1186</v>
      </c>
      <c r="DB99" s="163">
        <f t="shared" si="66"/>
        <v>12.999610975886291</v>
      </c>
      <c r="DC99" s="160">
        <f t="shared" si="67"/>
        <v>10.494428556558473</v>
      </c>
      <c r="DD99" s="163">
        <f t="shared" si="68"/>
        <v>0</v>
      </c>
      <c r="DE99" s="165">
        <f t="shared" si="68"/>
        <v>0</v>
      </c>
    </row>
    <row r="101" spans="1:109" ht="12.75">
      <c r="A101" s="1" t="s">
        <v>165</v>
      </c>
      <c r="B101" s="1" t="s">
        <v>10</v>
      </c>
      <c r="C101" s="1"/>
      <c r="D101" s="1"/>
      <c r="E101" s="1"/>
      <c r="F101" s="1"/>
      <c r="G101" s="1"/>
      <c r="H101" s="1"/>
      <c r="I101" s="14">
        <f aca="true" t="shared" si="69" ref="I101:AZ101">SUM(I13:I99)</f>
        <v>3868.2215476411757</v>
      </c>
      <c r="J101" s="14">
        <f t="shared" si="69"/>
        <v>3604.445724512913</v>
      </c>
      <c r="K101" s="14">
        <f t="shared" si="69"/>
        <v>2947.1231929452347</v>
      </c>
      <c r="L101" s="14">
        <f t="shared" si="69"/>
        <v>657.3225315676762</v>
      </c>
      <c r="M101" s="14">
        <f t="shared" si="69"/>
        <v>23108.3942986447</v>
      </c>
      <c r="N101" s="14">
        <f t="shared" si="69"/>
        <v>18828.525953037344</v>
      </c>
      <c r="O101" s="14">
        <f t="shared" si="69"/>
        <v>8907.269839018234</v>
      </c>
      <c r="P101" s="14">
        <f t="shared" si="69"/>
        <v>9921.256114019114</v>
      </c>
      <c r="Q101" s="15">
        <f t="shared" si="69"/>
        <v>432.52070634647066</v>
      </c>
      <c r="R101" s="15">
        <f t="shared" si="69"/>
        <v>370.66384438661765</v>
      </c>
      <c r="S101" s="15">
        <f t="shared" si="69"/>
        <v>208.1109455920588</v>
      </c>
      <c r="T101" s="15">
        <f t="shared" si="69"/>
        <v>162.55289879455884</v>
      </c>
      <c r="U101" s="15">
        <f t="shared" si="69"/>
        <v>24.549136460823522</v>
      </c>
      <c r="V101" s="15">
        <f t="shared" si="69"/>
        <v>18.571255415638227</v>
      </c>
      <c r="W101" s="15">
        <f t="shared" si="69"/>
        <v>1.2540483009823542</v>
      </c>
      <c r="X101" s="15">
        <f t="shared" si="69"/>
        <v>17.317207114655886</v>
      </c>
      <c r="Y101" s="15">
        <f t="shared" si="69"/>
        <v>268.492453954647</v>
      </c>
      <c r="Z101" s="15">
        <f t="shared" si="69"/>
        <v>216.61261013008823</v>
      </c>
      <c r="AA101" s="15">
        <f t="shared" si="69"/>
        <v>76.10307533023526</v>
      </c>
      <c r="AB101" s="15">
        <f t="shared" si="69"/>
        <v>140.50953479985293</v>
      </c>
      <c r="AC101" s="18">
        <f t="shared" si="69"/>
        <v>2807.3078504443515</v>
      </c>
      <c r="AD101" s="18">
        <f t="shared" si="69"/>
        <v>2696.523261486029</v>
      </c>
      <c r="AE101" s="18">
        <f t="shared" si="69"/>
        <v>2445.095634990647</v>
      </c>
      <c r="AF101" s="18">
        <f t="shared" si="69"/>
        <v>251.4276264953824</v>
      </c>
      <c r="AG101" s="15">
        <f t="shared" si="69"/>
        <v>139.05234539694106</v>
      </c>
      <c r="AH101" s="15">
        <f t="shared" si="69"/>
        <v>128.5558951901941</v>
      </c>
      <c r="AI101" s="15">
        <f t="shared" si="69"/>
        <v>103.35946576827058</v>
      </c>
      <c r="AJ101" s="15">
        <f t="shared" si="69"/>
        <v>25.19642942192353</v>
      </c>
      <c r="AK101" s="15">
        <f t="shared" si="69"/>
        <v>22.487503208470574</v>
      </c>
      <c r="AL101" s="15">
        <f t="shared" si="69"/>
        <v>15.85027102115294</v>
      </c>
      <c r="AM101" s="15">
        <f t="shared" si="69"/>
        <v>1.1298073274823532</v>
      </c>
      <c r="AN101" s="15">
        <f t="shared" si="69"/>
        <v>14.720463693670588</v>
      </c>
      <c r="AO101" s="18">
        <f t="shared" si="69"/>
        <v>28.07584</v>
      </c>
      <c r="AP101" s="18">
        <f t="shared" si="69"/>
        <v>77.792</v>
      </c>
      <c r="AQ101" s="18">
        <f t="shared" si="69"/>
        <v>3.85424</v>
      </c>
      <c r="AR101" s="18">
        <f t="shared" si="69"/>
        <v>14.462239999999998</v>
      </c>
      <c r="AS101" s="18">
        <f t="shared" si="69"/>
        <v>72.8416</v>
      </c>
      <c r="AT101" s="18">
        <f t="shared" si="69"/>
        <v>12.41136</v>
      </c>
      <c r="AU101" s="18">
        <f t="shared" si="69"/>
        <v>22.984</v>
      </c>
      <c r="AV101" s="18">
        <f t="shared" si="69"/>
        <v>168.66720000000004</v>
      </c>
      <c r="AW101" s="18">
        <f t="shared" si="69"/>
        <v>5480.799999999999</v>
      </c>
      <c r="AX101" s="18">
        <f t="shared" si="69"/>
        <v>12.51744</v>
      </c>
      <c r="AY101" s="18">
        <f t="shared" si="69"/>
        <v>117.74880000000002</v>
      </c>
      <c r="AZ101" s="18">
        <f t="shared" si="69"/>
        <v>9.86544</v>
      </c>
      <c r="BB101" s="18">
        <f aca="true" t="shared" si="70" ref="BB101:BI101">SUM(BB13:BB99)</f>
        <v>13.598055595658815</v>
      </c>
      <c r="BC101" s="18">
        <f t="shared" si="70"/>
        <v>10.411779704362056</v>
      </c>
      <c r="BD101" s="18">
        <f t="shared" si="70"/>
        <v>0.6966682261064713</v>
      </c>
      <c r="BE101" s="18">
        <f t="shared" si="70"/>
        <v>9.715111478255595</v>
      </c>
      <c r="BF101" s="18">
        <f t="shared" si="70"/>
        <v>13.794959556176472</v>
      </c>
      <c r="BG101" s="18">
        <f t="shared" si="70"/>
        <v>13.238342032438235</v>
      </c>
      <c r="BH101" s="18">
        <f t="shared" si="70"/>
        <v>11.055610520170585</v>
      </c>
      <c r="BI101" s="18">
        <f t="shared" si="70"/>
        <v>2.1827315122676465</v>
      </c>
      <c r="BJ101" s="15">
        <f aca="true" t="shared" si="71" ref="BJ101:CC101">SUM(BJ13:BJ99)</f>
        <v>73.81567286588232</v>
      </c>
      <c r="BK101" s="15">
        <f t="shared" si="71"/>
        <v>69.19867220250295</v>
      </c>
      <c r="BL101" s="15">
        <f t="shared" si="71"/>
        <v>58.1210129935353</v>
      </c>
      <c r="BM101" s="15">
        <f t="shared" si="71"/>
        <v>11.07765920896764</v>
      </c>
      <c r="BN101" s="15">
        <f t="shared" si="71"/>
        <v>2.2810584017647066</v>
      </c>
      <c r="BO101" s="15">
        <f t="shared" si="71"/>
        <v>1.8416235146029412</v>
      </c>
      <c r="BP101" s="15">
        <f t="shared" si="71"/>
        <v>0.11841442597058835</v>
      </c>
      <c r="BQ101" s="15">
        <f t="shared" si="71"/>
        <v>1.7232090886323528</v>
      </c>
      <c r="BR101" s="18">
        <f t="shared" si="71"/>
        <v>20.444809645058825</v>
      </c>
      <c r="BS101" s="18">
        <f t="shared" si="71"/>
        <v>15.449700949597066</v>
      </c>
      <c r="BT101" s="18">
        <f t="shared" si="71"/>
        <v>1.044114696076472</v>
      </c>
      <c r="BU101" s="18">
        <f t="shared" si="71"/>
        <v>14.405586253520589</v>
      </c>
      <c r="BV101" s="15">
        <f t="shared" si="71"/>
        <v>28.074123408529413</v>
      </c>
      <c r="BW101" s="15">
        <f t="shared" si="71"/>
        <v>25.003935939092642</v>
      </c>
      <c r="BX101" s="15">
        <f t="shared" si="71"/>
        <v>16.497850433920597</v>
      </c>
      <c r="BY101" s="15">
        <f t="shared" si="71"/>
        <v>8.50608550517206</v>
      </c>
      <c r="BZ101" s="15">
        <f t="shared" si="71"/>
        <v>11.698384977176476</v>
      </c>
      <c r="CA101" s="15">
        <f t="shared" si="71"/>
        <v>11.698384977176476</v>
      </c>
      <c r="CB101" s="15">
        <f t="shared" si="71"/>
        <v>11.698384977176476</v>
      </c>
      <c r="CC101" s="15">
        <f t="shared" si="71"/>
        <v>0</v>
      </c>
      <c r="CF101" s="16">
        <f>SUM(CF13:CF99)</f>
        <v>94519.28031858755</v>
      </c>
      <c r="CG101" s="16">
        <f aca="true" t="shared" si="72" ref="CG101:CM101">SUM(CG13:CG99)</f>
        <v>53068.291125975</v>
      </c>
      <c r="CH101" s="16">
        <f t="shared" si="72"/>
        <v>9465.34892923555</v>
      </c>
      <c r="CI101" s="16">
        <f t="shared" si="72"/>
        <v>633.341084353393</v>
      </c>
      <c r="CJ101" s="16">
        <f t="shared" si="72"/>
        <v>329251.1673977342</v>
      </c>
      <c r="CK101" s="16">
        <f t="shared" si="72"/>
        <v>115676.67450195769</v>
      </c>
      <c r="CL101" s="16">
        <f t="shared" si="72"/>
        <v>0</v>
      </c>
      <c r="CM101" s="16">
        <f t="shared" si="72"/>
        <v>0</v>
      </c>
      <c r="CP101" s="16">
        <f aca="true" t="shared" si="73" ref="CP101:DE101">SUM(CP13:CP99)</f>
        <v>74874.0965660968</v>
      </c>
      <c r="CQ101" s="16">
        <f t="shared" si="73"/>
        <v>42038.41100959588</v>
      </c>
      <c r="CR101" s="16">
        <f t="shared" si="73"/>
        <v>1688312.8298356712</v>
      </c>
      <c r="CS101" s="16">
        <f t="shared" si="73"/>
        <v>114005.53104230578</v>
      </c>
      <c r="CT101" s="16">
        <f t="shared" si="73"/>
        <v>312.35339113086184</v>
      </c>
      <c r="CU101" s="19">
        <f t="shared" si="73"/>
        <v>20.900046783194142</v>
      </c>
      <c r="CV101" s="16">
        <f t="shared" si="73"/>
        <v>38990.26982341588</v>
      </c>
      <c r="CW101" s="16">
        <f t="shared" si="73"/>
        <v>13698.553559442347</v>
      </c>
      <c r="CX101" s="16">
        <f t="shared" si="73"/>
        <v>1213.435467668713</v>
      </c>
      <c r="CY101" s="16">
        <f t="shared" si="73"/>
        <v>1100.2930357457913</v>
      </c>
      <c r="CZ101" s="16">
        <f t="shared" si="73"/>
        <v>0</v>
      </c>
      <c r="DA101" s="16">
        <f t="shared" si="73"/>
        <v>0</v>
      </c>
      <c r="DB101" s="16">
        <f t="shared" si="73"/>
        <v>1169.8586462307665</v>
      </c>
      <c r="DC101" s="16">
        <f t="shared" si="73"/>
        <v>940.5711384912619</v>
      </c>
      <c r="DD101" s="19">
        <f t="shared" si="73"/>
        <v>49.875280000000004</v>
      </c>
      <c r="DE101" s="19">
        <f t="shared" si="73"/>
        <v>49.875280000000004</v>
      </c>
    </row>
    <row r="102" spans="41:52" ht="12.75"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</sheetData>
  <printOptions/>
  <pageMargins left="0.5" right="0.5" top="0.5" bottom="0.5" header="0.5" footer="0.5"/>
  <pageSetup fitToHeight="2" horizontalDpi="600" verticalDpi="600" orientation="portrait" scale="53" r:id="rId1"/>
  <headerFooter alignWithMargins="0">
    <oddFooter>&amp;L&amp;A&amp;C&amp;P of &amp;N&amp;R&amp;F, &amp;D</oddFooter>
  </headerFooter>
  <colBreaks count="9" manualBreakCount="9">
    <brk id="16" min="7" max="100" man="1"/>
    <brk id="28" min="7" max="100" man="1"/>
    <brk id="40" min="7" max="100" man="1"/>
    <brk id="52" min="7" max="100" man="1"/>
    <brk id="65" min="7" max="100" man="1"/>
    <brk id="73" min="7" max="100" man="1"/>
    <brk id="82" min="7" max="100" man="1"/>
    <brk id="91" min="7" max="100" man="1"/>
    <brk id="10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9:DN70"/>
  <sheetViews>
    <sheetView view="pageBreakPreview" zoomScale="60" zoomScaleNormal="75" workbookViewId="0" topLeftCell="A7">
      <pane ySplit="7" topLeftCell="BM14" activePane="bottomLeft" state="frozen"/>
      <selection pane="topLeft" activeCell="AO7" sqref="AO7"/>
      <selection pane="bottomLeft" activeCell="E33" sqref="E33"/>
    </sheetView>
  </sheetViews>
  <sheetFormatPr defaultColWidth="9.140625" defaultRowHeight="12.75"/>
  <cols>
    <col min="1" max="1" width="9.421875" style="0" customWidth="1"/>
    <col min="2" max="2" width="12.140625" style="0" customWidth="1"/>
    <col min="3" max="4" width="6.7109375" style="0" customWidth="1"/>
    <col min="5" max="5" width="11.7109375" style="0" customWidth="1"/>
    <col min="6" max="6" width="10.8515625" style="0" customWidth="1"/>
    <col min="7" max="7" width="12.00390625" style="0" customWidth="1"/>
    <col min="8" max="8" width="9.8515625" style="0" customWidth="1"/>
    <col min="9" max="9" width="14.28125" style="0" bestFit="1" customWidth="1"/>
    <col min="10" max="10" width="11.421875" style="0" customWidth="1"/>
    <col min="11" max="11" width="13.421875" style="0" bestFit="1" customWidth="1"/>
    <col min="12" max="12" width="11.8515625" style="0" customWidth="1"/>
    <col min="13" max="13" width="14.28125" style="0" bestFit="1" customWidth="1"/>
    <col min="14" max="14" width="10.7109375" style="0" customWidth="1"/>
    <col min="15" max="15" width="13.421875" style="0" bestFit="1" customWidth="1"/>
    <col min="16" max="17" width="13.28125" style="0" customWidth="1"/>
    <col min="18" max="18" width="11.140625" style="0" customWidth="1"/>
    <col min="19" max="19" width="13.421875" style="0" bestFit="1" customWidth="1"/>
    <col min="20" max="20" width="12.28125" style="0" customWidth="1"/>
    <col min="21" max="21" width="14.28125" style="0" bestFit="1" customWidth="1"/>
    <col min="22" max="22" width="10.28125" style="0" customWidth="1"/>
    <col min="23" max="23" width="13.421875" style="0" bestFit="1" customWidth="1"/>
    <col min="24" max="24" width="12.421875" style="0" customWidth="1"/>
    <col min="25" max="25" width="13.57421875" style="0" customWidth="1"/>
    <col min="26" max="26" width="10.28125" style="0" customWidth="1"/>
    <col min="27" max="27" width="13.421875" style="0" bestFit="1" customWidth="1"/>
    <col min="28" max="28" width="13.00390625" style="0" customWidth="1"/>
    <col min="29" max="29" width="13.57421875" style="0" customWidth="1"/>
    <col min="30" max="30" width="10.7109375" style="0" customWidth="1"/>
    <col min="31" max="31" width="13.421875" style="0" bestFit="1" customWidth="1"/>
    <col min="32" max="32" width="11.8515625" style="0" customWidth="1"/>
    <col min="33" max="33" width="14.28125" style="0" customWidth="1"/>
    <col min="34" max="34" width="10.7109375" style="0" customWidth="1"/>
    <col min="35" max="35" width="12.7109375" style="0" customWidth="1"/>
    <col min="36" max="36" width="12.140625" style="0" customWidth="1"/>
    <col min="37" max="37" width="13.57421875" style="0" customWidth="1"/>
    <col min="38" max="38" width="10.57421875" style="0" customWidth="1"/>
    <col min="39" max="39" width="12.7109375" style="0" customWidth="1"/>
    <col min="40" max="40" width="12.140625" style="0" customWidth="1"/>
    <col min="41" max="41" width="11.7109375" style="0" customWidth="1"/>
    <col min="43" max="43" width="10.00390625" style="0" customWidth="1"/>
    <col min="44" max="44" width="9.8515625" style="0" customWidth="1"/>
    <col min="45" max="45" width="10.7109375" style="0" customWidth="1"/>
    <col min="46" max="46" width="21.28125" style="0" customWidth="1"/>
    <col min="49" max="49" width="11.7109375" style="0" customWidth="1"/>
    <col min="52" max="52" width="9.8515625" style="0" customWidth="1"/>
    <col min="53" max="53" width="14.28125" style="0" bestFit="1" customWidth="1"/>
    <col min="55" max="55" width="13.421875" style="0" bestFit="1" customWidth="1"/>
    <col min="56" max="56" width="11.57421875" style="0" bestFit="1" customWidth="1"/>
    <col min="57" max="57" width="14.28125" style="0" bestFit="1" customWidth="1"/>
    <col min="59" max="59" width="13.421875" style="0" bestFit="1" customWidth="1"/>
    <col min="60" max="60" width="11.57421875" style="0" bestFit="1" customWidth="1"/>
    <col min="61" max="61" width="14.28125" style="0" bestFit="1" customWidth="1"/>
    <col min="63" max="63" width="13.421875" style="0" bestFit="1" customWidth="1"/>
    <col min="64" max="64" width="11.57421875" style="0" bestFit="1" customWidth="1"/>
    <col min="65" max="65" width="14.28125" style="0" bestFit="1" customWidth="1"/>
    <col min="67" max="67" width="13.421875" style="0" bestFit="1" customWidth="1"/>
    <col min="68" max="68" width="11.57421875" style="0" bestFit="1" customWidth="1"/>
    <col min="69" max="69" width="14.57421875" style="0" customWidth="1"/>
    <col min="71" max="71" width="13.57421875" style="0" customWidth="1"/>
    <col min="72" max="72" width="11.7109375" style="0" customWidth="1"/>
    <col min="73" max="73" width="14.57421875" style="0" customWidth="1"/>
    <col min="75" max="75" width="12.7109375" style="0" customWidth="1"/>
    <col min="76" max="76" width="11.57421875" style="0" customWidth="1"/>
    <col min="77" max="77" width="14.28125" style="0" customWidth="1"/>
    <col min="79" max="79" width="12.7109375" style="0" customWidth="1"/>
    <col min="80" max="80" width="12.00390625" style="0" customWidth="1"/>
    <col min="81" max="81" width="13.7109375" style="0" customWidth="1"/>
    <col min="83" max="83" width="12.7109375" style="0" customWidth="1"/>
    <col min="84" max="84" width="11.57421875" style="0" customWidth="1"/>
    <col min="85" max="85" width="14.140625" style="0" customWidth="1"/>
    <col min="87" max="87" width="12.7109375" style="0" customWidth="1"/>
    <col min="88" max="88" width="12.00390625" style="0" customWidth="1"/>
    <col min="89" max="89" width="14.140625" style="0" customWidth="1"/>
    <col min="91" max="91" width="12.8515625" style="0" customWidth="1"/>
    <col min="92" max="92" width="11.7109375" style="0" customWidth="1"/>
    <col min="93" max="93" width="28.7109375" style="0" customWidth="1"/>
    <col min="94" max="94" width="9.00390625" style="0" bestFit="1" customWidth="1"/>
    <col min="95" max="95" width="12.140625" style="0" bestFit="1" customWidth="1"/>
    <col min="96" max="96" width="9.00390625" style="0" bestFit="1" customWidth="1"/>
    <col min="97" max="97" width="12.140625" style="0" bestFit="1" customWidth="1"/>
    <col min="98" max="98" width="10.57421875" style="0" bestFit="1" customWidth="1"/>
    <col min="99" max="99" width="12.140625" style="0" bestFit="1" customWidth="1"/>
    <col min="100" max="100" width="9.00390625" style="0" bestFit="1" customWidth="1"/>
    <col min="101" max="101" width="12.7109375" style="0" customWidth="1"/>
    <col min="102" max="102" width="40.421875" style="0" bestFit="1" customWidth="1"/>
    <col min="103" max="103" width="10.57421875" style="0" customWidth="1"/>
    <col min="104" max="104" width="14.421875" style="0" customWidth="1"/>
    <col min="105" max="105" width="10.8515625" style="0" customWidth="1"/>
    <col min="106" max="106" width="14.140625" style="0" customWidth="1"/>
    <col min="107" max="107" width="9.28125" style="0" bestFit="1" customWidth="1"/>
    <col min="108" max="108" width="14.57421875" style="0" customWidth="1"/>
    <col min="109" max="109" width="10.140625" style="0" bestFit="1" customWidth="1"/>
    <col min="110" max="110" width="15.421875" style="0" customWidth="1"/>
    <col min="111" max="111" width="14.7109375" style="0" bestFit="1" customWidth="1"/>
    <col min="112" max="112" width="16.00390625" style="0" customWidth="1"/>
    <col min="113" max="113" width="10.421875" style="0" customWidth="1"/>
    <col min="114" max="114" width="15.140625" style="0" bestFit="1" customWidth="1"/>
    <col min="115" max="115" width="10.7109375" style="0" customWidth="1"/>
    <col min="116" max="116" width="15.140625" style="0" bestFit="1" customWidth="1"/>
    <col min="117" max="117" width="11.140625" style="0" customWidth="1"/>
    <col min="118" max="118" width="15.140625" style="0" bestFit="1" customWidth="1"/>
  </cols>
  <sheetData>
    <row r="9" spans="1:113" ht="12.75">
      <c r="A9" s="11"/>
      <c r="CP9" s="1" t="s">
        <v>1182</v>
      </c>
      <c r="CY9" s="1" t="s">
        <v>1187</v>
      </c>
      <c r="DI9" s="1" t="s">
        <v>1203</v>
      </c>
    </row>
    <row r="10" spans="1:113" ht="13.5" thickBot="1">
      <c r="A10" s="1" t="s">
        <v>1208</v>
      </c>
      <c r="CP10" s="1" t="s">
        <v>1183</v>
      </c>
      <c r="CY10" s="1" t="s">
        <v>1188</v>
      </c>
      <c r="DI10" s="1" t="s">
        <v>1188</v>
      </c>
    </row>
    <row r="11" spans="1:118" ht="12.75">
      <c r="A11" s="4"/>
      <c r="B11" s="62"/>
      <c r="C11" s="62"/>
      <c r="D11" s="62"/>
      <c r="E11" s="62"/>
      <c r="F11" s="62"/>
      <c r="G11" s="62"/>
      <c r="H11" s="65"/>
      <c r="I11" s="4" t="s">
        <v>1200</v>
      </c>
      <c r="J11" s="5"/>
      <c r="K11" s="5"/>
      <c r="L11" s="6"/>
      <c r="M11" s="4" t="s">
        <v>17</v>
      </c>
      <c r="N11" s="5"/>
      <c r="O11" s="5"/>
      <c r="P11" s="6"/>
      <c r="Q11" s="4" t="s">
        <v>21</v>
      </c>
      <c r="R11" s="5"/>
      <c r="S11" s="5"/>
      <c r="T11" s="6"/>
      <c r="U11" s="4" t="s">
        <v>22</v>
      </c>
      <c r="V11" s="5"/>
      <c r="W11" s="5"/>
      <c r="X11" s="6"/>
      <c r="Y11" s="4" t="s">
        <v>1124</v>
      </c>
      <c r="Z11" s="5"/>
      <c r="AA11" s="5"/>
      <c r="AB11" s="6"/>
      <c r="AC11" s="4" t="s">
        <v>1125</v>
      </c>
      <c r="AD11" s="5"/>
      <c r="AE11" s="5"/>
      <c r="AF11" s="6"/>
      <c r="AG11" s="4" t="s">
        <v>23</v>
      </c>
      <c r="AH11" s="5"/>
      <c r="AI11" s="5"/>
      <c r="AJ11" s="6"/>
      <c r="AK11" s="4" t="s">
        <v>24</v>
      </c>
      <c r="AL11" s="5"/>
      <c r="AM11" s="5"/>
      <c r="AN11" s="10"/>
      <c r="AO11" s="4" t="s">
        <v>1141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10"/>
      <c r="BA11" s="4" t="s">
        <v>1144</v>
      </c>
      <c r="BB11" s="5"/>
      <c r="BC11" s="5"/>
      <c r="BD11" s="6"/>
      <c r="BE11" s="4" t="s">
        <v>1151</v>
      </c>
      <c r="BF11" s="5"/>
      <c r="BG11" s="5"/>
      <c r="BH11" s="6"/>
      <c r="BI11" s="4" t="s">
        <v>1145</v>
      </c>
      <c r="BJ11" s="5"/>
      <c r="BK11" s="5"/>
      <c r="BL11" s="6"/>
      <c r="BM11" s="4" t="s">
        <v>1146</v>
      </c>
      <c r="BN11" s="5"/>
      <c r="BO11" s="5"/>
      <c r="BP11" s="6"/>
      <c r="BQ11" s="4" t="s">
        <v>1152</v>
      </c>
      <c r="BR11" s="5"/>
      <c r="BS11" s="5"/>
      <c r="BT11" s="6"/>
      <c r="BU11" s="4" t="s">
        <v>1147</v>
      </c>
      <c r="BV11" s="5"/>
      <c r="BW11" s="5"/>
      <c r="BX11" s="6"/>
      <c r="BY11" s="4" t="s">
        <v>1148</v>
      </c>
      <c r="BZ11" s="5"/>
      <c r="CA11" s="5"/>
      <c r="CB11" s="6"/>
      <c r="CC11" s="4" t="s">
        <v>1149</v>
      </c>
      <c r="CD11" s="5"/>
      <c r="CE11" s="5"/>
      <c r="CF11" s="10"/>
      <c r="CG11" s="4" t="s">
        <v>1150</v>
      </c>
      <c r="CH11" s="5"/>
      <c r="CI11" s="5"/>
      <c r="CJ11" s="6"/>
      <c r="CK11" s="4" t="s">
        <v>1153</v>
      </c>
      <c r="CL11" s="5"/>
      <c r="CM11" s="5"/>
      <c r="CN11" s="10"/>
      <c r="CO11" s="4" t="s">
        <v>1184</v>
      </c>
      <c r="CP11" s="62" t="s">
        <v>21</v>
      </c>
      <c r="CQ11" s="5"/>
      <c r="CR11" s="62" t="s">
        <v>1144</v>
      </c>
      <c r="CS11" s="5"/>
      <c r="CT11" s="62" t="s">
        <v>1124</v>
      </c>
      <c r="CU11" s="5"/>
      <c r="CV11" s="62" t="s">
        <v>1210</v>
      </c>
      <c r="CW11" s="6"/>
      <c r="CX11" s="4" t="s">
        <v>1184</v>
      </c>
      <c r="CY11" s="62" t="s">
        <v>21</v>
      </c>
      <c r="CZ11" s="5"/>
      <c r="DA11" s="62" t="s">
        <v>22</v>
      </c>
      <c r="DB11" s="5"/>
      <c r="DC11" s="62" t="s">
        <v>1144</v>
      </c>
      <c r="DD11" s="5"/>
      <c r="DE11" s="62" t="s">
        <v>1124</v>
      </c>
      <c r="DF11" s="5"/>
      <c r="DG11" s="62" t="s">
        <v>1125</v>
      </c>
      <c r="DH11" s="5"/>
      <c r="DI11" s="62" t="s">
        <v>1210</v>
      </c>
      <c r="DJ11" s="5"/>
      <c r="DK11" s="62" t="s">
        <v>23</v>
      </c>
      <c r="DL11" s="5"/>
      <c r="DM11" s="62" t="s">
        <v>1137</v>
      </c>
      <c r="DN11" s="10"/>
    </row>
    <row r="12" spans="1:118" ht="12.75">
      <c r="A12" s="12" t="s">
        <v>119</v>
      </c>
      <c r="B12" s="63"/>
      <c r="C12" s="63"/>
      <c r="D12" s="63"/>
      <c r="E12" s="63"/>
      <c r="F12" s="63"/>
      <c r="G12" s="63"/>
      <c r="H12" s="66" t="s">
        <v>28</v>
      </c>
      <c r="I12" s="119" t="s">
        <v>1143</v>
      </c>
      <c r="J12" s="8" t="s">
        <v>18</v>
      </c>
      <c r="K12" s="63" t="s">
        <v>19</v>
      </c>
      <c r="L12" s="66" t="s">
        <v>117</v>
      </c>
      <c r="M12" s="119" t="s">
        <v>1143</v>
      </c>
      <c r="N12" s="8" t="s">
        <v>18</v>
      </c>
      <c r="O12" s="63" t="s">
        <v>19</v>
      </c>
      <c r="P12" s="66" t="s">
        <v>117</v>
      </c>
      <c r="Q12" s="119" t="s">
        <v>1143</v>
      </c>
      <c r="R12" s="8" t="s">
        <v>18</v>
      </c>
      <c r="S12" s="63" t="s">
        <v>19</v>
      </c>
      <c r="T12" s="66" t="s">
        <v>117</v>
      </c>
      <c r="U12" s="119" t="s">
        <v>1143</v>
      </c>
      <c r="V12" s="8" t="s">
        <v>18</v>
      </c>
      <c r="W12" s="63" t="s">
        <v>19</v>
      </c>
      <c r="X12" s="66" t="s">
        <v>117</v>
      </c>
      <c r="Y12" s="119" t="s">
        <v>1143</v>
      </c>
      <c r="Z12" s="8" t="s">
        <v>18</v>
      </c>
      <c r="AA12" s="63" t="s">
        <v>19</v>
      </c>
      <c r="AB12" s="66" t="s">
        <v>117</v>
      </c>
      <c r="AC12" s="119" t="s">
        <v>1143</v>
      </c>
      <c r="AD12" s="8" t="s">
        <v>18</v>
      </c>
      <c r="AE12" s="63" t="s">
        <v>19</v>
      </c>
      <c r="AF12" s="66" t="s">
        <v>117</v>
      </c>
      <c r="AG12" s="119" t="s">
        <v>1143</v>
      </c>
      <c r="AH12" s="8" t="s">
        <v>18</v>
      </c>
      <c r="AI12" s="63" t="s">
        <v>19</v>
      </c>
      <c r="AJ12" s="66" t="s">
        <v>117</v>
      </c>
      <c r="AK12" s="119" t="s">
        <v>1143</v>
      </c>
      <c r="AL12" s="8" t="s">
        <v>18</v>
      </c>
      <c r="AM12" s="63" t="s">
        <v>19</v>
      </c>
      <c r="AN12" s="66" t="s">
        <v>117</v>
      </c>
      <c r="AO12" s="7" t="s">
        <v>1142</v>
      </c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9"/>
      <c r="BA12" s="119" t="s">
        <v>1143</v>
      </c>
      <c r="BB12" s="8" t="s">
        <v>18</v>
      </c>
      <c r="BC12" s="63" t="s">
        <v>19</v>
      </c>
      <c r="BD12" s="66" t="s">
        <v>117</v>
      </c>
      <c r="BE12" s="119" t="s">
        <v>1143</v>
      </c>
      <c r="BF12" s="8" t="s">
        <v>18</v>
      </c>
      <c r="BG12" s="63" t="s">
        <v>19</v>
      </c>
      <c r="BH12" s="66" t="s">
        <v>117</v>
      </c>
      <c r="BI12" s="119" t="s">
        <v>1143</v>
      </c>
      <c r="BJ12" s="8" t="s">
        <v>18</v>
      </c>
      <c r="BK12" s="63" t="s">
        <v>19</v>
      </c>
      <c r="BL12" s="66" t="s">
        <v>117</v>
      </c>
      <c r="BM12" s="119" t="s">
        <v>1143</v>
      </c>
      <c r="BN12" s="8" t="s">
        <v>18</v>
      </c>
      <c r="BO12" s="63" t="s">
        <v>19</v>
      </c>
      <c r="BP12" s="66" t="s">
        <v>117</v>
      </c>
      <c r="BQ12" s="119" t="s">
        <v>1143</v>
      </c>
      <c r="BR12" s="8" t="s">
        <v>18</v>
      </c>
      <c r="BS12" s="63" t="s">
        <v>19</v>
      </c>
      <c r="BT12" s="66" t="s">
        <v>117</v>
      </c>
      <c r="BU12" s="119" t="s">
        <v>1143</v>
      </c>
      <c r="BV12" s="8" t="s">
        <v>18</v>
      </c>
      <c r="BW12" s="63" t="s">
        <v>19</v>
      </c>
      <c r="BX12" s="66" t="s">
        <v>117</v>
      </c>
      <c r="BY12" s="119" t="s">
        <v>1143</v>
      </c>
      <c r="BZ12" s="8" t="s">
        <v>18</v>
      </c>
      <c r="CA12" s="63" t="s">
        <v>19</v>
      </c>
      <c r="CB12" s="66" t="s">
        <v>117</v>
      </c>
      <c r="CC12" s="119" t="s">
        <v>1143</v>
      </c>
      <c r="CD12" s="8" t="s">
        <v>18</v>
      </c>
      <c r="CE12" s="63" t="s">
        <v>19</v>
      </c>
      <c r="CF12" s="66" t="s">
        <v>117</v>
      </c>
      <c r="CG12" s="119" t="s">
        <v>1143</v>
      </c>
      <c r="CH12" s="8" t="s">
        <v>18</v>
      </c>
      <c r="CI12" s="63" t="s">
        <v>19</v>
      </c>
      <c r="CJ12" s="66" t="s">
        <v>117</v>
      </c>
      <c r="CK12" s="119" t="s">
        <v>1143</v>
      </c>
      <c r="CL12" s="8" t="s">
        <v>18</v>
      </c>
      <c r="CM12" s="63" t="s">
        <v>19</v>
      </c>
      <c r="CN12" s="66" t="s">
        <v>117</v>
      </c>
      <c r="CO12" s="7"/>
      <c r="CP12" s="63" t="s">
        <v>18</v>
      </c>
      <c r="CQ12" s="8" t="s">
        <v>19</v>
      </c>
      <c r="CR12" s="63" t="s">
        <v>18</v>
      </c>
      <c r="CS12" s="8" t="s">
        <v>19</v>
      </c>
      <c r="CT12" s="63" t="s">
        <v>18</v>
      </c>
      <c r="CU12" s="8" t="s">
        <v>19</v>
      </c>
      <c r="CV12" s="63" t="s">
        <v>18</v>
      </c>
      <c r="CW12" s="9" t="s">
        <v>19</v>
      </c>
      <c r="CX12" s="7"/>
      <c r="CY12" s="63" t="s">
        <v>18</v>
      </c>
      <c r="CZ12" s="8" t="s">
        <v>19</v>
      </c>
      <c r="DA12" s="63" t="s">
        <v>18</v>
      </c>
      <c r="DB12" s="8" t="s">
        <v>19</v>
      </c>
      <c r="DC12" s="63" t="s">
        <v>18</v>
      </c>
      <c r="DD12" s="8" t="s">
        <v>19</v>
      </c>
      <c r="DE12" s="63" t="s">
        <v>18</v>
      </c>
      <c r="DF12" s="8" t="s">
        <v>19</v>
      </c>
      <c r="DG12" s="63" t="s">
        <v>18</v>
      </c>
      <c r="DH12" s="8" t="s">
        <v>19</v>
      </c>
      <c r="DI12" s="63" t="s">
        <v>18</v>
      </c>
      <c r="DJ12" s="8" t="s">
        <v>19</v>
      </c>
      <c r="DK12" s="63" t="s">
        <v>18</v>
      </c>
      <c r="DL12" s="8" t="s">
        <v>19</v>
      </c>
      <c r="DM12" s="63" t="s">
        <v>18</v>
      </c>
      <c r="DN12" s="9" t="s">
        <v>19</v>
      </c>
    </row>
    <row r="13" spans="1:118" ht="13.5" thickBot="1">
      <c r="A13" s="13" t="s">
        <v>118</v>
      </c>
      <c r="B13" s="64" t="s">
        <v>26</v>
      </c>
      <c r="C13" s="64" t="s">
        <v>27</v>
      </c>
      <c r="D13" s="64" t="s">
        <v>454</v>
      </c>
      <c r="E13" s="64" t="s">
        <v>456</v>
      </c>
      <c r="F13" s="64" t="s">
        <v>8</v>
      </c>
      <c r="G13" s="64" t="s">
        <v>455</v>
      </c>
      <c r="H13" s="67" t="s">
        <v>166</v>
      </c>
      <c r="I13" s="120" t="s">
        <v>20</v>
      </c>
      <c r="J13" s="131" t="s">
        <v>20</v>
      </c>
      <c r="K13" s="64" t="s">
        <v>20</v>
      </c>
      <c r="L13" s="67" t="s">
        <v>20</v>
      </c>
      <c r="M13" s="120" t="s">
        <v>20</v>
      </c>
      <c r="N13" s="131" t="s">
        <v>20</v>
      </c>
      <c r="O13" s="64" t="s">
        <v>20</v>
      </c>
      <c r="P13" s="67" t="s">
        <v>20</v>
      </c>
      <c r="Q13" s="120" t="s">
        <v>20</v>
      </c>
      <c r="R13" s="131" t="s">
        <v>20</v>
      </c>
      <c r="S13" s="64" t="s">
        <v>20</v>
      </c>
      <c r="T13" s="67" t="s">
        <v>20</v>
      </c>
      <c r="U13" s="120" t="s">
        <v>20</v>
      </c>
      <c r="V13" s="131" t="s">
        <v>20</v>
      </c>
      <c r="W13" s="64" t="s">
        <v>20</v>
      </c>
      <c r="X13" s="67" t="s">
        <v>20</v>
      </c>
      <c r="Y13" s="120" t="s">
        <v>20</v>
      </c>
      <c r="Z13" s="131" t="s">
        <v>20</v>
      </c>
      <c r="AA13" s="64" t="s">
        <v>20</v>
      </c>
      <c r="AB13" s="67" t="s">
        <v>20</v>
      </c>
      <c r="AC13" s="120" t="s">
        <v>20</v>
      </c>
      <c r="AD13" s="131" t="s">
        <v>20</v>
      </c>
      <c r="AE13" s="64" t="s">
        <v>20</v>
      </c>
      <c r="AF13" s="67" t="s">
        <v>20</v>
      </c>
      <c r="AG13" s="120" t="s">
        <v>20</v>
      </c>
      <c r="AH13" s="131" t="s">
        <v>20</v>
      </c>
      <c r="AI13" s="64" t="s">
        <v>20</v>
      </c>
      <c r="AJ13" s="67" t="s">
        <v>20</v>
      </c>
      <c r="AK13" s="120" t="s">
        <v>20</v>
      </c>
      <c r="AL13" s="131" t="s">
        <v>20</v>
      </c>
      <c r="AM13" s="64" t="s">
        <v>20</v>
      </c>
      <c r="AN13" s="67" t="s">
        <v>20</v>
      </c>
      <c r="AO13" s="90" t="s">
        <v>1129</v>
      </c>
      <c r="AP13" s="91" t="s">
        <v>1130</v>
      </c>
      <c r="AQ13" s="91" t="s">
        <v>1131</v>
      </c>
      <c r="AR13" s="91" t="s">
        <v>1132</v>
      </c>
      <c r="AS13" s="91" t="s">
        <v>1133</v>
      </c>
      <c r="AT13" s="91" t="s">
        <v>1134</v>
      </c>
      <c r="AU13" s="91" t="s">
        <v>1135</v>
      </c>
      <c r="AV13" s="91" t="s">
        <v>1136</v>
      </c>
      <c r="AW13" s="91" t="s">
        <v>1137</v>
      </c>
      <c r="AX13" s="91" t="s">
        <v>1138</v>
      </c>
      <c r="AY13" s="91" t="s">
        <v>1139</v>
      </c>
      <c r="AZ13" s="92" t="s">
        <v>1140</v>
      </c>
      <c r="BA13" s="120" t="s">
        <v>20</v>
      </c>
      <c r="BB13" s="131" t="s">
        <v>20</v>
      </c>
      <c r="BC13" s="64" t="s">
        <v>20</v>
      </c>
      <c r="BD13" s="67" t="s">
        <v>20</v>
      </c>
      <c r="BE13" s="120" t="s">
        <v>20</v>
      </c>
      <c r="BF13" s="131" t="s">
        <v>20</v>
      </c>
      <c r="BG13" s="64" t="s">
        <v>20</v>
      </c>
      <c r="BH13" s="67" t="s">
        <v>20</v>
      </c>
      <c r="BI13" s="120" t="s">
        <v>20</v>
      </c>
      <c r="BJ13" s="131" t="s">
        <v>20</v>
      </c>
      <c r="BK13" s="64" t="s">
        <v>20</v>
      </c>
      <c r="BL13" s="67" t="s">
        <v>20</v>
      </c>
      <c r="BM13" s="120" t="s">
        <v>20</v>
      </c>
      <c r="BN13" s="131" t="s">
        <v>20</v>
      </c>
      <c r="BO13" s="64" t="s">
        <v>20</v>
      </c>
      <c r="BP13" s="67" t="s">
        <v>20</v>
      </c>
      <c r="BQ13" s="120" t="s">
        <v>20</v>
      </c>
      <c r="BR13" s="131" t="s">
        <v>20</v>
      </c>
      <c r="BS13" s="64" t="s">
        <v>20</v>
      </c>
      <c r="BT13" s="67" t="s">
        <v>20</v>
      </c>
      <c r="BU13" s="120" t="s">
        <v>20</v>
      </c>
      <c r="BV13" s="131" t="s">
        <v>20</v>
      </c>
      <c r="BW13" s="64" t="s">
        <v>20</v>
      </c>
      <c r="BX13" s="67" t="s">
        <v>20</v>
      </c>
      <c r="BY13" s="120" t="s">
        <v>20</v>
      </c>
      <c r="BZ13" s="131" t="s">
        <v>20</v>
      </c>
      <c r="CA13" s="64" t="s">
        <v>20</v>
      </c>
      <c r="CB13" s="67" t="s">
        <v>20</v>
      </c>
      <c r="CC13" s="120" t="s">
        <v>20</v>
      </c>
      <c r="CD13" s="131" t="s">
        <v>20</v>
      </c>
      <c r="CE13" s="64" t="s">
        <v>20</v>
      </c>
      <c r="CF13" s="67" t="s">
        <v>20</v>
      </c>
      <c r="CG13" s="120" t="s">
        <v>20</v>
      </c>
      <c r="CH13" s="131" t="s">
        <v>20</v>
      </c>
      <c r="CI13" s="64" t="s">
        <v>20</v>
      </c>
      <c r="CJ13" s="67" t="s">
        <v>20</v>
      </c>
      <c r="CK13" s="120" t="s">
        <v>20</v>
      </c>
      <c r="CL13" s="131" t="s">
        <v>20</v>
      </c>
      <c r="CM13" s="64" t="s">
        <v>20</v>
      </c>
      <c r="CN13" s="67" t="s">
        <v>20</v>
      </c>
      <c r="CO13" s="7" t="s">
        <v>1185</v>
      </c>
      <c r="CP13" s="166">
        <v>255</v>
      </c>
      <c r="CQ13" s="167">
        <v>255</v>
      </c>
      <c r="CR13" s="166">
        <v>909.1</v>
      </c>
      <c r="CS13" s="167">
        <v>909.1</v>
      </c>
      <c r="CT13" s="166">
        <v>1520</v>
      </c>
      <c r="CU13" s="167">
        <v>1520</v>
      </c>
      <c r="CV13" s="166">
        <v>55</v>
      </c>
      <c r="CW13" s="171">
        <v>55</v>
      </c>
      <c r="CX13" s="7" t="s">
        <v>1189</v>
      </c>
      <c r="CY13" s="166">
        <v>202</v>
      </c>
      <c r="CZ13" s="167">
        <v>202</v>
      </c>
      <c r="DA13" s="166">
        <v>90910</v>
      </c>
      <c r="DB13" s="167">
        <v>90910</v>
      </c>
      <c r="DC13" s="166">
        <v>30</v>
      </c>
      <c r="DD13" s="167">
        <v>30</v>
      </c>
      <c r="DE13" s="166">
        <v>180</v>
      </c>
      <c r="DF13" s="167">
        <v>180</v>
      </c>
      <c r="DG13" s="166">
        <v>0.45</v>
      </c>
      <c r="DH13" s="167">
        <v>0.45</v>
      </c>
      <c r="DI13" s="166">
        <v>1.8</v>
      </c>
      <c r="DJ13" s="167">
        <v>1.8</v>
      </c>
      <c r="DK13" s="168">
        <v>9.1</v>
      </c>
      <c r="DL13" s="169">
        <v>9.1</v>
      </c>
      <c r="DM13" s="168">
        <v>18.2</v>
      </c>
      <c r="DN13" s="170">
        <v>18.2</v>
      </c>
    </row>
    <row r="14" spans="1:118" ht="12.75">
      <c r="A14" s="70" t="s">
        <v>378</v>
      </c>
      <c r="B14" s="71" t="s">
        <v>341</v>
      </c>
      <c r="C14" s="71" t="s">
        <v>61</v>
      </c>
      <c r="D14" s="72" t="s">
        <v>764</v>
      </c>
      <c r="E14" s="72" t="s">
        <v>765</v>
      </c>
      <c r="F14" s="72" t="s">
        <v>766</v>
      </c>
      <c r="G14" s="72" t="s">
        <v>767</v>
      </c>
      <c r="H14" s="73" t="s">
        <v>367</v>
      </c>
      <c r="I14" s="74">
        <v>121.789144</v>
      </c>
      <c r="J14" s="134">
        <v>69.564224</v>
      </c>
      <c r="K14" s="75">
        <v>69.564224</v>
      </c>
      <c r="L14" s="76">
        <f aca="true" t="shared" si="0" ref="L14:L56">J14-K14</f>
        <v>0</v>
      </c>
      <c r="M14" s="41">
        <v>252.476351</v>
      </c>
      <c r="N14" s="134">
        <v>204.999151</v>
      </c>
      <c r="O14" s="75">
        <v>204.999151</v>
      </c>
      <c r="P14" s="76">
        <f aca="true" t="shared" si="1" ref="P14:P56">N14-O14</f>
        <v>0</v>
      </c>
      <c r="Q14" s="132">
        <v>1.6925059999999998</v>
      </c>
      <c r="R14" s="77">
        <v>1.005336</v>
      </c>
      <c r="S14" s="78">
        <v>1.005336</v>
      </c>
      <c r="T14" s="79">
        <f aca="true" t="shared" si="2" ref="T14:T56">R14-S14</f>
        <v>0</v>
      </c>
      <c r="U14" s="132">
        <v>0.5911362</v>
      </c>
      <c r="V14" s="77">
        <v>0.32407695000000003</v>
      </c>
      <c r="W14" s="78">
        <v>0.32407695000000003</v>
      </c>
      <c r="X14" s="79">
        <f aca="true" t="shared" si="3" ref="X14:X56">V14-W14</f>
        <v>0</v>
      </c>
      <c r="Y14" s="133">
        <v>24.863879999999998</v>
      </c>
      <c r="Z14" s="74">
        <v>10.62072</v>
      </c>
      <c r="AA14" s="75">
        <v>10.62072</v>
      </c>
      <c r="AB14" s="76">
        <f aca="true" t="shared" si="4" ref="AB14:AB56">Z14-AA14</f>
        <v>0</v>
      </c>
      <c r="AC14" s="133">
        <v>88.55335499999998</v>
      </c>
      <c r="AD14" s="74">
        <v>53.538919999999976</v>
      </c>
      <c r="AE14" s="75">
        <v>53.538919999999976</v>
      </c>
      <c r="AF14" s="76">
        <f aca="true" t="shared" si="5" ref="AF14:AF56">AD14-AE14</f>
        <v>0</v>
      </c>
      <c r="AG14" s="132">
        <v>3.1850260000000006</v>
      </c>
      <c r="AH14" s="77">
        <v>2.4135215</v>
      </c>
      <c r="AI14" s="78">
        <v>2.4135215</v>
      </c>
      <c r="AJ14" s="79">
        <f aca="true" t="shared" si="6" ref="AJ14:AJ56">AH14-AI14</f>
        <v>0</v>
      </c>
      <c r="AK14" s="132">
        <v>0</v>
      </c>
      <c r="AL14" s="77">
        <v>0</v>
      </c>
      <c r="AM14" s="78">
        <v>0</v>
      </c>
      <c r="AN14" s="109">
        <f aca="true" t="shared" si="7" ref="AN14:AN56">AL14-AM14</f>
        <v>0</v>
      </c>
      <c r="AO14" s="33">
        <v>8.384640000000001</v>
      </c>
      <c r="AP14" s="34">
        <v>23.232</v>
      </c>
      <c r="AQ14" s="34">
        <v>1.1510399999999998</v>
      </c>
      <c r="AR14" s="34">
        <v>4.319039999999999</v>
      </c>
      <c r="AS14" s="34">
        <v>21.7536</v>
      </c>
      <c r="AT14" s="34">
        <v>3.7065599999999996</v>
      </c>
      <c r="AU14" s="34">
        <v>6.864</v>
      </c>
      <c r="AV14" s="34">
        <v>50.371199999999995</v>
      </c>
      <c r="AW14" s="34">
        <v>1636.8</v>
      </c>
      <c r="AX14" s="34">
        <v>3.73824</v>
      </c>
      <c r="AY14" s="34">
        <v>35.1648</v>
      </c>
      <c r="AZ14" s="35">
        <v>2.94624</v>
      </c>
      <c r="BA14" s="148">
        <v>0.2162488</v>
      </c>
      <c r="BB14" s="149">
        <v>0.03227465000000001</v>
      </c>
      <c r="BC14" s="150">
        <v>0.03227465000000001</v>
      </c>
      <c r="BD14" s="151">
        <f aca="true" t="shared" si="8" ref="BD14:BD43">BB14-BC14</f>
        <v>0</v>
      </c>
      <c r="BE14" s="136">
        <v>0.00708561</v>
      </c>
      <c r="BF14" s="149">
        <v>0.00708561</v>
      </c>
      <c r="BG14" s="150">
        <v>0.00708561</v>
      </c>
      <c r="BH14" s="151">
        <f aca="true" t="shared" si="9" ref="BH14:BH43">BF14-BG14</f>
        <v>0</v>
      </c>
      <c r="BI14" s="136">
        <v>0.8942857000000001</v>
      </c>
      <c r="BJ14" s="149">
        <v>0.5975532000000001</v>
      </c>
      <c r="BK14" s="150">
        <v>0.5975532000000001</v>
      </c>
      <c r="BL14" s="151">
        <f aca="true" t="shared" si="10" ref="BL14:BL43">BJ14-BK14</f>
        <v>0</v>
      </c>
      <c r="BM14" s="136">
        <v>1.2559019999999999</v>
      </c>
      <c r="BN14" s="149">
        <v>0.6624369999999999</v>
      </c>
      <c r="BO14" s="150">
        <v>0.6624369999999999</v>
      </c>
      <c r="BP14" s="151">
        <f aca="true" t="shared" si="11" ref="BP14:BP43">BN14-BO14</f>
        <v>0</v>
      </c>
      <c r="BQ14" s="136">
        <v>0.0688023</v>
      </c>
      <c r="BR14" s="149">
        <v>0.0688023</v>
      </c>
      <c r="BS14" s="150">
        <v>0.0688023</v>
      </c>
      <c r="BT14" s="151">
        <f aca="true" t="shared" si="12" ref="BT14:BT43">BR14-BS14</f>
        <v>0</v>
      </c>
      <c r="BU14" s="136">
        <v>0.0123228</v>
      </c>
      <c r="BV14" s="149">
        <v>0.0123228</v>
      </c>
      <c r="BW14" s="150">
        <v>0.0123228</v>
      </c>
      <c r="BX14" s="151">
        <f aca="true" t="shared" si="13" ref="BX14:BX43">BV14-BW14</f>
        <v>0</v>
      </c>
      <c r="BY14" s="136">
        <v>0.13349699999999998</v>
      </c>
      <c r="BZ14" s="149">
        <v>0.13349699999999998</v>
      </c>
      <c r="CA14" s="150">
        <v>0.13349699999999998</v>
      </c>
      <c r="CB14" s="151">
        <f aca="true" t="shared" si="14" ref="CB14:CB43">BZ14-CA14</f>
        <v>0</v>
      </c>
      <c r="CC14" s="136">
        <v>0.0112959</v>
      </c>
      <c r="CD14" s="149">
        <v>0.0112959</v>
      </c>
      <c r="CE14" s="150">
        <v>0.0112959</v>
      </c>
      <c r="CF14" s="152">
        <f aca="true" t="shared" si="15" ref="CF14:CF43">CD14-CE14</f>
        <v>0</v>
      </c>
      <c r="CG14" s="136">
        <v>0.00143766</v>
      </c>
      <c r="CH14" s="149">
        <v>0.00143766</v>
      </c>
      <c r="CI14" s="150">
        <v>0.00143766</v>
      </c>
      <c r="CJ14" s="151">
        <f aca="true" t="shared" si="16" ref="CJ14:CJ43">CH14-CI14</f>
        <v>0</v>
      </c>
      <c r="CK14" s="136">
        <v>0.082152</v>
      </c>
      <c r="CL14" s="149">
        <v>0.082152</v>
      </c>
      <c r="CM14" s="150">
        <v>0.082152</v>
      </c>
      <c r="CN14" s="147">
        <f aca="true" t="shared" si="17" ref="CN14:CN43">CL14-CM14</f>
        <v>0</v>
      </c>
      <c r="CO14" s="157"/>
      <c r="CP14" s="162">
        <f>CP$13*$R14</f>
        <v>256.36068</v>
      </c>
      <c r="CQ14" s="156">
        <f>CQ$13*$S14</f>
        <v>256.36068</v>
      </c>
      <c r="CR14" s="162">
        <f>CR$13*$BB14</f>
        <v>29.340884315000007</v>
      </c>
      <c r="CS14" s="156">
        <f>CS$13*$BC14</f>
        <v>29.340884315000007</v>
      </c>
      <c r="CT14" s="162">
        <f>CT$13*$Z14</f>
        <v>16143.494400000001</v>
      </c>
      <c r="CU14" s="156">
        <f>CU$13*$AA14</f>
        <v>16143.494400000001</v>
      </c>
      <c r="CV14" s="162">
        <f>CV$13*$BR14</f>
        <v>3.7841264999999997</v>
      </c>
      <c r="CW14" s="164">
        <f>CW$13*$BS14</f>
        <v>3.7841264999999997</v>
      </c>
      <c r="CX14" s="157"/>
      <c r="CY14" s="162">
        <f>CY$13*$R14</f>
        <v>203.077872</v>
      </c>
      <c r="CZ14" s="156">
        <f>CZ$13*$S14</f>
        <v>203.077872</v>
      </c>
      <c r="DA14" s="162">
        <f>DA$13*$V14</f>
        <v>29461.835524500002</v>
      </c>
      <c r="DB14" s="156">
        <f>DB$13*$W14</f>
        <v>29461.835524500002</v>
      </c>
      <c r="DC14" s="162">
        <f>DC$13*$BB14</f>
        <v>0.9682395000000003</v>
      </c>
      <c r="DD14" s="156">
        <f>DD$13*$BC14</f>
        <v>0.9682395000000003</v>
      </c>
      <c r="DE14" s="162">
        <f>DE$13*$Z14</f>
        <v>1911.7296000000001</v>
      </c>
      <c r="DF14" s="156">
        <f>DF$13*$AA14</f>
        <v>1911.7296000000001</v>
      </c>
      <c r="DG14" s="162">
        <f>DG$13*$AD14</f>
        <v>24.09251399999999</v>
      </c>
      <c r="DH14" s="156">
        <f>DH$13*$AE14</f>
        <v>24.09251399999999</v>
      </c>
      <c r="DI14" s="162">
        <f>DI$13*$BR14</f>
        <v>0.12384413999999999</v>
      </c>
      <c r="DJ14" s="156">
        <f>DJ$13*$BS14</f>
        <v>0.12384413999999999</v>
      </c>
      <c r="DK14" s="156">
        <f>DK$13*$AH14</f>
        <v>21.963045649999998</v>
      </c>
      <c r="DL14" s="156">
        <f>DL$13*$AI14</f>
        <v>21.963045649999998</v>
      </c>
      <c r="DM14" s="162">
        <f>DM$13/2000*$AW14</f>
        <v>14.89488</v>
      </c>
      <c r="DN14" s="164">
        <f>DN$13/2000*$AW14</f>
        <v>14.89488</v>
      </c>
    </row>
    <row r="15" spans="1:118" ht="12.75">
      <c r="A15" s="56" t="s">
        <v>379</v>
      </c>
      <c r="B15" s="20" t="s">
        <v>380</v>
      </c>
      <c r="C15" s="20" t="s">
        <v>150</v>
      </c>
      <c r="D15" s="68" t="s">
        <v>768</v>
      </c>
      <c r="E15" s="68" t="s">
        <v>769</v>
      </c>
      <c r="F15" s="68" t="s">
        <v>770</v>
      </c>
      <c r="G15" s="68" t="s">
        <v>771</v>
      </c>
      <c r="H15" s="51" t="s">
        <v>367</v>
      </c>
      <c r="I15" s="44">
        <v>163.39837504999997</v>
      </c>
      <c r="J15" s="125">
        <v>86.12537504999999</v>
      </c>
      <c r="K15" s="22">
        <v>86.12537504999999</v>
      </c>
      <c r="L15" s="45">
        <f t="shared" si="0"/>
        <v>0</v>
      </c>
      <c r="M15" s="44">
        <v>371.144411</v>
      </c>
      <c r="N15" s="125">
        <v>253.43941099999998</v>
      </c>
      <c r="O15" s="22">
        <v>253.43941099999998</v>
      </c>
      <c r="P15" s="45">
        <f t="shared" si="1"/>
        <v>0</v>
      </c>
      <c r="Q15" s="118">
        <v>4.2257826000000005</v>
      </c>
      <c r="R15" s="28">
        <v>1.3452826</v>
      </c>
      <c r="S15" s="23">
        <v>1.3452826</v>
      </c>
      <c r="T15" s="29">
        <f t="shared" si="2"/>
        <v>0</v>
      </c>
      <c r="U15" s="118">
        <v>1.1964078</v>
      </c>
      <c r="V15" s="28">
        <v>0.42002030000000007</v>
      </c>
      <c r="W15" s="23">
        <v>0.42002030000000007</v>
      </c>
      <c r="X15" s="29">
        <f t="shared" si="3"/>
        <v>0</v>
      </c>
      <c r="Y15" s="127">
        <v>35.2580245</v>
      </c>
      <c r="Z15" s="44">
        <v>13.246524500000001</v>
      </c>
      <c r="AA15" s="22">
        <v>13.246524500000001</v>
      </c>
      <c r="AB15" s="45">
        <f t="shared" si="4"/>
        <v>0</v>
      </c>
      <c r="AC15" s="127">
        <v>113.47509554999998</v>
      </c>
      <c r="AD15" s="44">
        <v>65.92759554999999</v>
      </c>
      <c r="AE15" s="22">
        <v>65.92759554999999</v>
      </c>
      <c r="AF15" s="45">
        <f t="shared" si="5"/>
        <v>0</v>
      </c>
      <c r="AG15" s="118">
        <v>4.54706275</v>
      </c>
      <c r="AH15" s="28">
        <v>3.0873877499999995</v>
      </c>
      <c r="AI15" s="23">
        <v>3.0873877499999995</v>
      </c>
      <c r="AJ15" s="29">
        <f t="shared" si="6"/>
        <v>0</v>
      </c>
      <c r="AK15" s="118">
        <v>0.231</v>
      </c>
      <c r="AL15" s="28">
        <v>0.01155000000000001</v>
      </c>
      <c r="AM15" s="23">
        <v>0.01155000000000001</v>
      </c>
      <c r="AN15" s="88">
        <f t="shared" si="7"/>
        <v>0</v>
      </c>
      <c r="AO15" s="36">
        <v>8.384640000000001</v>
      </c>
      <c r="AP15" s="24">
        <v>23.232</v>
      </c>
      <c r="AQ15" s="24">
        <v>1.1510399999999998</v>
      </c>
      <c r="AR15" s="24">
        <v>4.319039999999999</v>
      </c>
      <c r="AS15" s="24">
        <v>21.7536</v>
      </c>
      <c r="AT15" s="24">
        <v>3.7065599999999996</v>
      </c>
      <c r="AU15" s="24">
        <v>6.864</v>
      </c>
      <c r="AV15" s="24">
        <v>50.371199999999995</v>
      </c>
      <c r="AW15" s="24">
        <v>1636.8</v>
      </c>
      <c r="AX15" s="24">
        <v>3.73824</v>
      </c>
      <c r="AY15" s="24">
        <v>35.1648</v>
      </c>
      <c r="AZ15" s="37">
        <v>2.94624</v>
      </c>
      <c r="BA15" s="139">
        <v>0.44856397000000003</v>
      </c>
      <c r="BB15" s="140">
        <v>0.04856647000000002</v>
      </c>
      <c r="BC15" s="141">
        <v>0.04856647000000002</v>
      </c>
      <c r="BD15" s="145">
        <f t="shared" si="8"/>
        <v>0</v>
      </c>
      <c r="BE15" s="139">
        <v>0.0786293815</v>
      </c>
      <c r="BF15" s="140">
        <v>0.012129381500000003</v>
      </c>
      <c r="BG15" s="141">
        <v>0.012129381500000003</v>
      </c>
      <c r="BH15" s="145">
        <f t="shared" si="9"/>
        <v>0</v>
      </c>
      <c r="BI15" s="139">
        <v>1.2482106000000002</v>
      </c>
      <c r="BJ15" s="140">
        <v>0.7361606000000002</v>
      </c>
      <c r="BK15" s="141">
        <v>0.7361606000000002</v>
      </c>
      <c r="BL15" s="145">
        <f t="shared" si="10"/>
        <v>0</v>
      </c>
      <c r="BM15" s="139">
        <v>1.6963667</v>
      </c>
      <c r="BN15" s="140">
        <v>0.8285416999999999</v>
      </c>
      <c r="BO15" s="141">
        <v>0.8285416999999999</v>
      </c>
      <c r="BP15" s="145">
        <f t="shared" si="11"/>
        <v>0</v>
      </c>
      <c r="BQ15" s="139">
        <v>0.13279254499999998</v>
      </c>
      <c r="BR15" s="140">
        <v>0.086242545</v>
      </c>
      <c r="BS15" s="141">
        <v>0.086242545</v>
      </c>
      <c r="BT15" s="145">
        <f t="shared" si="12"/>
        <v>0</v>
      </c>
      <c r="BU15" s="139">
        <v>0.031107620000000002</v>
      </c>
      <c r="BV15" s="140">
        <v>0.015812620000000003</v>
      </c>
      <c r="BW15" s="141">
        <v>0.015812620000000003</v>
      </c>
      <c r="BX15" s="145">
        <f t="shared" si="13"/>
        <v>0</v>
      </c>
      <c r="BY15" s="139">
        <v>0.44608254999999997</v>
      </c>
      <c r="BZ15" s="140">
        <v>0.17675754999999999</v>
      </c>
      <c r="CA15" s="141">
        <v>0.17675754999999999</v>
      </c>
      <c r="CB15" s="145">
        <f t="shared" si="14"/>
        <v>0</v>
      </c>
      <c r="CC15" s="139">
        <v>0.178256985</v>
      </c>
      <c r="CD15" s="140">
        <v>0.021981985000000006</v>
      </c>
      <c r="CE15" s="141">
        <v>0.021981985000000006</v>
      </c>
      <c r="CF15" s="153">
        <f t="shared" si="15"/>
        <v>0</v>
      </c>
      <c r="CG15" s="139">
        <v>0.019600889</v>
      </c>
      <c r="CH15" s="140">
        <v>0.002643389000000001</v>
      </c>
      <c r="CI15" s="141">
        <v>0.002643389000000001</v>
      </c>
      <c r="CJ15" s="145">
        <f t="shared" si="16"/>
        <v>0</v>
      </c>
      <c r="CK15" s="139">
        <v>0.10355080000000003</v>
      </c>
      <c r="CL15" s="140">
        <v>0.1002258</v>
      </c>
      <c r="CM15" s="141">
        <v>0.1002258</v>
      </c>
      <c r="CN15" s="145">
        <f t="shared" si="17"/>
        <v>0</v>
      </c>
      <c r="CO15" s="157"/>
      <c r="CP15" s="162">
        <f aca="true" t="shared" si="18" ref="CP15:CP56">CP$13*$R15</f>
        <v>343.047063</v>
      </c>
      <c r="CQ15" s="156">
        <f aca="true" t="shared" si="19" ref="CQ15:CQ56">CQ$13*$S15</f>
        <v>343.047063</v>
      </c>
      <c r="CR15" s="162">
        <f aca="true" t="shared" si="20" ref="CR15:CR56">CR$13*$BB15</f>
        <v>44.15177787700002</v>
      </c>
      <c r="CS15" s="156">
        <f aca="true" t="shared" si="21" ref="CS15:CS56">CS$13*$BC15</f>
        <v>44.15177787700002</v>
      </c>
      <c r="CT15" s="162">
        <f aca="true" t="shared" si="22" ref="CT15:CT56">CT$13*$Z15</f>
        <v>20134.71724</v>
      </c>
      <c r="CU15" s="156">
        <f aca="true" t="shared" si="23" ref="CU15:CU56">CU$13*$AA15</f>
        <v>20134.71724</v>
      </c>
      <c r="CV15" s="162">
        <f aca="true" t="shared" si="24" ref="CV15:CV56">CV$13*$BR15</f>
        <v>4.7433399750000005</v>
      </c>
      <c r="CW15" s="164">
        <f aca="true" t="shared" si="25" ref="CW15:CW56">CW$13*$BS15</f>
        <v>4.7433399750000005</v>
      </c>
      <c r="CX15" s="157"/>
      <c r="CY15" s="162">
        <f aca="true" t="shared" si="26" ref="CY15:CY56">CY$13*$R15</f>
        <v>271.7470852</v>
      </c>
      <c r="CZ15" s="156">
        <f aca="true" t="shared" si="27" ref="CZ15:CZ56">CZ$13*$S15</f>
        <v>271.7470852</v>
      </c>
      <c r="DA15" s="162">
        <f aca="true" t="shared" si="28" ref="DA15:DA56">DA$13*$V15</f>
        <v>38184.045473000006</v>
      </c>
      <c r="DB15" s="156">
        <f aca="true" t="shared" si="29" ref="DB15:DB56">DB$13*$W15</f>
        <v>38184.045473000006</v>
      </c>
      <c r="DC15" s="162">
        <f aca="true" t="shared" si="30" ref="DC15:DC56">DC$13*$BB15</f>
        <v>1.4569941000000006</v>
      </c>
      <c r="DD15" s="156">
        <f aca="true" t="shared" si="31" ref="DD15:DD56">DD$13*$BC15</f>
        <v>1.4569941000000006</v>
      </c>
      <c r="DE15" s="162">
        <f aca="true" t="shared" si="32" ref="DE15:DE56">DE$13*$Z15</f>
        <v>2384.3744100000004</v>
      </c>
      <c r="DF15" s="156">
        <f aca="true" t="shared" si="33" ref="DF15:DF56">DF$13*$AA15</f>
        <v>2384.3744100000004</v>
      </c>
      <c r="DG15" s="162">
        <f aca="true" t="shared" si="34" ref="DG15:DG56">DG$13*$AD15</f>
        <v>29.667417997499996</v>
      </c>
      <c r="DH15" s="156">
        <f aca="true" t="shared" si="35" ref="DH15:DH56">DH$13*$AE15</f>
        <v>29.667417997499996</v>
      </c>
      <c r="DI15" s="162">
        <f aca="true" t="shared" si="36" ref="DI15:DI56">DI$13*$BR15</f>
        <v>0.155236581</v>
      </c>
      <c r="DJ15" s="156">
        <f aca="true" t="shared" si="37" ref="DJ15:DJ56">DJ$13*$BS15</f>
        <v>0.155236581</v>
      </c>
      <c r="DK15" s="156">
        <f aca="true" t="shared" si="38" ref="DK15:DK56">DK$13*$AH15</f>
        <v>28.095228524999996</v>
      </c>
      <c r="DL15" s="156">
        <f aca="true" t="shared" si="39" ref="DL15:DL56">DL$13*$AI15</f>
        <v>28.095228524999996</v>
      </c>
      <c r="DM15" s="162">
        <f aca="true" t="shared" si="40" ref="DM15:DN56">DM$13/2000*$AW15</f>
        <v>14.89488</v>
      </c>
      <c r="DN15" s="164">
        <f t="shared" si="40"/>
        <v>14.89488</v>
      </c>
    </row>
    <row r="16" spans="1:118" ht="12.75">
      <c r="A16" s="56" t="s">
        <v>372</v>
      </c>
      <c r="B16" s="20" t="s">
        <v>373</v>
      </c>
      <c r="C16" s="20" t="s">
        <v>133</v>
      </c>
      <c r="D16" s="68" t="s">
        <v>753</v>
      </c>
      <c r="E16" s="68" t="s">
        <v>754</v>
      </c>
      <c r="F16" s="68" t="s">
        <v>755</v>
      </c>
      <c r="G16" s="68" t="s">
        <v>756</v>
      </c>
      <c r="H16" s="51" t="s">
        <v>367</v>
      </c>
      <c r="I16" s="44">
        <v>147.86290000000002</v>
      </c>
      <c r="J16" s="125">
        <v>147.86290000000002</v>
      </c>
      <c r="K16" s="22">
        <v>64.4339</v>
      </c>
      <c r="L16" s="45">
        <f t="shared" si="0"/>
        <v>83.42900000000003</v>
      </c>
      <c r="M16" s="44">
        <v>343.3232</v>
      </c>
      <c r="N16" s="125">
        <v>343.3232</v>
      </c>
      <c r="O16" s="22">
        <v>125.10820000000001</v>
      </c>
      <c r="P16" s="45">
        <f t="shared" si="1"/>
        <v>218.21499999999997</v>
      </c>
      <c r="Q16" s="118">
        <v>7.2344</v>
      </c>
      <c r="R16" s="28">
        <v>7.2344</v>
      </c>
      <c r="S16" s="23">
        <v>0.5454000000000003</v>
      </c>
      <c r="T16" s="29">
        <f t="shared" si="2"/>
        <v>6.689</v>
      </c>
      <c r="U16" s="118">
        <v>1.6760400000000002</v>
      </c>
      <c r="V16" s="28">
        <v>1.6760400000000002</v>
      </c>
      <c r="W16" s="23">
        <v>0.10569000000000006</v>
      </c>
      <c r="X16" s="29">
        <f t="shared" si="3"/>
        <v>1.5703500000000001</v>
      </c>
      <c r="Y16" s="127">
        <v>34.17</v>
      </c>
      <c r="Z16" s="44">
        <v>34.17</v>
      </c>
      <c r="AA16" s="22">
        <v>8.6055</v>
      </c>
      <c r="AB16" s="45">
        <f t="shared" si="4"/>
        <v>25.564500000000002</v>
      </c>
      <c r="AC16" s="127">
        <v>95.98709999999998</v>
      </c>
      <c r="AD16" s="44">
        <v>95.98709999999998</v>
      </c>
      <c r="AE16" s="22">
        <v>52.83334999999999</v>
      </c>
      <c r="AF16" s="45">
        <f t="shared" si="5"/>
        <v>43.153749999999995</v>
      </c>
      <c r="AG16" s="118">
        <v>4.0492</v>
      </c>
      <c r="AH16" s="28">
        <v>4.0492</v>
      </c>
      <c r="AI16" s="23">
        <v>1.8623</v>
      </c>
      <c r="AJ16" s="29">
        <f t="shared" si="6"/>
        <v>2.1868999999999996</v>
      </c>
      <c r="AK16" s="118">
        <v>0.6930000000000001</v>
      </c>
      <c r="AL16" s="28">
        <v>0.6930000000000001</v>
      </c>
      <c r="AM16" s="23">
        <v>0.03465000000000003</v>
      </c>
      <c r="AN16" s="88">
        <f t="shared" si="7"/>
        <v>0.65835</v>
      </c>
      <c r="AO16" s="36">
        <v>6.288480000000001</v>
      </c>
      <c r="AP16" s="24">
        <v>17.424</v>
      </c>
      <c r="AQ16" s="24">
        <v>0.8632799999999998</v>
      </c>
      <c r="AR16" s="24">
        <v>3.2392799999999995</v>
      </c>
      <c r="AS16" s="24">
        <v>16.315199999999997</v>
      </c>
      <c r="AT16" s="24">
        <v>2.7799199999999997</v>
      </c>
      <c r="AU16" s="24">
        <v>5.148</v>
      </c>
      <c r="AV16" s="24">
        <v>37.7784</v>
      </c>
      <c r="AW16" s="24">
        <v>1227.6</v>
      </c>
      <c r="AX16" s="24">
        <v>2.80368</v>
      </c>
      <c r="AY16" s="24">
        <v>26.3736</v>
      </c>
      <c r="AZ16" s="37">
        <v>2.20968</v>
      </c>
      <c r="BA16" s="139">
        <v>0.7129000000000001</v>
      </c>
      <c r="BB16" s="140">
        <v>0.7129000000000001</v>
      </c>
      <c r="BC16" s="141">
        <v>0.03564500000000004</v>
      </c>
      <c r="BD16" s="145">
        <f t="shared" si="8"/>
        <v>0.677255</v>
      </c>
      <c r="BE16" s="139">
        <v>0.21</v>
      </c>
      <c r="BF16" s="140">
        <v>0.21</v>
      </c>
      <c r="BG16" s="141">
        <v>0.01050000000000001</v>
      </c>
      <c r="BH16" s="145">
        <f t="shared" si="9"/>
        <v>0.19949999999999998</v>
      </c>
      <c r="BI16" s="139">
        <v>0.73654</v>
      </c>
      <c r="BJ16" s="140">
        <v>0.73654</v>
      </c>
      <c r="BK16" s="141">
        <v>0.043515000000000026</v>
      </c>
      <c r="BL16" s="145">
        <f t="shared" si="10"/>
        <v>0.693025</v>
      </c>
      <c r="BM16" s="139">
        <v>1.1703000000000001</v>
      </c>
      <c r="BN16" s="140">
        <v>1.1703000000000001</v>
      </c>
      <c r="BO16" s="141">
        <v>0.25307500000000005</v>
      </c>
      <c r="BP16" s="145">
        <f t="shared" si="11"/>
        <v>0.9172250000000001</v>
      </c>
      <c r="BQ16" s="139">
        <v>0.14700000000000002</v>
      </c>
      <c r="BR16" s="140">
        <v>0.14700000000000002</v>
      </c>
      <c r="BS16" s="141">
        <v>0.007350000000000006</v>
      </c>
      <c r="BT16" s="145">
        <f t="shared" si="12"/>
        <v>0.13965000000000002</v>
      </c>
      <c r="BU16" s="139">
        <v>0.048299999999999996</v>
      </c>
      <c r="BV16" s="140">
        <v>0.048299999999999996</v>
      </c>
      <c r="BW16" s="141">
        <v>0.002415000000000002</v>
      </c>
      <c r="BX16" s="145">
        <f t="shared" si="13"/>
        <v>0.045884999999999995</v>
      </c>
      <c r="BY16" s="139">
        <v>0.8504999999999999</v>
      </c>
      <c r="BZ16" s="140">
        <v>0.8504999999999999</v>
      </c>
      <c r="CA16" s="141">
        <v>0.04252500000000004</v>
      </c>
      <c r="CB16" s="145">
        <f t="shared" si="14"/>
        <v>0.8079749999999999</v>
      </c>
      <c r="CC16" s="139">
        <v>0.49350000000000005</v>
      </c>
      <c r="CD16" s="140">
        <v>0.49350000000000005</v>
      </c>
      <c r="CE16" s="141">
        <v>0.02467500000000002</v>
      </c>
      <c r="CF16" s="153">
        <f t="shared" si="15"/>
        <v>0.46882500000000005</v>
      </c>
      <c r="CG16" s="139">
        <v>0.05355</v>
      </c>
      <c r="CH16" s="140">
        <v>0.05355</v>
      </c>
      <c r="CI16" s="141">
        <v>0.0026775000000000024</v>
      </c>
      <c r="CJ16" s="145">
        <f t="shared" si="16"/>
        <v>0.0508725</v>
      </c>
      <c r="CK16" s="139">
        <v>0.0105</v>
      </c>
      <c r="CL16" s="140">
        <v>0.0105</v>
      </c>
      <c r="CM16" s="141">
        <v>0.0005250000000000005</v>
      </c>
      <c r="CN16" s="145">
        <f t="shared" si="17"/>
        <v>0.009975</v>
      </c>
      <c r="CO16" s="157"/>
      <c r="CP16" s="162">
        <f t="shared" si="18"/>
        <v>1844.772</v>
      </c>
      <c r="CQ16" s="156">
        <f t="shared" si="19"/>
        <v>139.07700000000008</v>
      </c>
      <c r="CR16" s="162">
        <f t="shared" si="20"/>
        <v>648.0973900000001</v>
      </c>
      <c r="CS16" s="156">
        <f t="shared" si="21"/>
        <v>32.40486950000003</v>
      </c>
      <c r="CT16" s="162">
        <f t="shared" si="22"/>
        <v>51938.4</v>
      </c>
      <c r="CU16" s="156">
        <f t="shared" si="23"/>
        <v>13080.359999999999</v>
      </c>
      <c r="CV16" s="162">
        <f t="shared" si="24"/>
        <v>8.085</v>
      </c>
      <c r="CW16" s="164">
        <f t="shared" si="25"/>
        <v>0.40425000000000033</v>
      </c>
      <c r="CX16" s="157"/>
      <c r="CY16" s="162">
        <f t="shared" si="26"/>
        <v>1461.3488</v>
      </c>
      <c r="CZ16" s="156">
        <f t="shared" si="27"/>
        <v>110.17080000000007</v>
      </c>
      <c r="DA16" s="162">
        <f t="shared" si="28"/>
        <v>152368.79640000002</v>
      </c>
      <c r="DB16" s="156">
        <f t="shared" si="29"/>
        <v>9608.277900000006</v>
      </c>
      <c r="DC16" s="162">
        <f t="shared" si="30"/>
        <v>21.387000000000004</v>
      </c>
      <c r="DD16" s="156">
        <f t="shared" si="31"/>
        <v>1.0693500000000011</v>
      </c>
      <c r="DE16" s="162">
        <f t="shared" si="32"/>
        <v>6150.6</v>
      </c>
      <c r="DF16" s="156">
        <f t="shared" si="33"/>
        <v>1548.9899999999998</v>
      </c>
      <c r="DG16" s="162">
        <f t="shared" si="34"/>
        <v>43.19419499999999</v>
      </c>
      <c r="DH16" s="156">
        <f t="shared" si="35"/>
        <v>23.775007499999994</v>
      </c>
      <c r="DI16" s="162">
        <f t="shared" si="36"/>
        <v>0.26460000000000006</v>
      </c>
      <c r="DJ16" s="156">
        <f t="shared" si="37"/>
        <v>0.01323000000000001</v>
      </c>
      <c r="DK16" s="156">
        <f t="shared" si="38"/>
        <v>36.847719999999995</v>
      </c>
      <c r="DL16" s="156">
        <f t="shared" si="39"/>
        <v>16.94693</v>
      </c>
      <c r="DM16" s="162">
        <f t="shared" si="40"/>
        <v>11.17116</v>
      </c>
      <c r="DN16" s="164">
        <f t="shared" si="40"/>
        <v>11.17116</v>
      </c>
    </row>
    <row r="17" spans="1:118" ht="12.75">
      <c r="A17" s="56" t="s">
        <v>401</v>
      </c>
      <c r="B17" s="20" t="s">
        <v>402</v>
      </c>
      <c r="C17" s="20" t="s">
        <v>133</v>
      </c>
      <c r="D17" s="68" t="s">
        <v>799</v>
      </c>
      <c r="E17" s="68" t="s">
        <v>800</v>
      </c>
      <c r="F17" s="68" t="s">
        <v>801</v>
      </c>
      <c r="G17" s="68" t="s">
        <v>802</v>
      </c>
      <c r="H17" s="51" t="s">
        <v>367</v>
      </c>
      <c r="I17" s="44">
        <v>51.5621625</v>
      </c>
      <c r="J17" s="125">
        <v>51.5621625</v>
      </c>
      <c r="K17" s="22">
        <v>17.749335</v>
      </c>
      <c r="L17" s="45">
        <f t="shared" si="0"/>
        <v>33.8128275</v>
      </c>
      <c r="M17" s="44">
        <v>145.4178875</v>
      </c>
      <c r="N17" s="125">
        <v>145.4178875</v>
      </c>
      <c r="O17" s="22">
        <v>35.486215</v>
      </c>
      <c r="P17" s="45">
        <f t="shared" si="1"/>
        <v>109.9316725</v>
      </c>
      <c r="Q17" s="118">
        <v>3.7837650000000007</v>
      </c>
      <c r="R17" s="28">
        <v>3.7837650000000007</v>
      </c>
      <c r="S17" s="23">
        <v>0.24622950000000016</v>
      </c>
      <c r="T17" s="29">
        <f t="shared" si="2"/>
        <v>3.5375355000000006</v>
      </c>
      <c r="U17" s="118">
        <v>0.833062</v>
      </c>
      <c r="V17" s="28">
        <v>0.833062</v>
      </c>
      <c r="W17" s="23">
        <v>0.04845035000000003</v>
      </c>
      <c r="X17" s="29">
        <f t="shared" si="3"/>
        <v>0.78461165</v>
      </c>
      <c r="Y17" s="127">
        <v>13.486790000000003</v>
      </c>
      <c r="Z17" s="44">
        <v>13.486790000000003</v>
      </c>
      <c r="AA17" s="22">
        <v>2.4965582500000005</v>
      </c>
      <c r="AB17" s="45">
        <f t="shared" si="4"/>
        <v>10.990231750000003</v>
      </c>
      <c r="AC17" s="127">
        <v>29.6287345</v>
      </c>
      <c r="AD17" s="44">
        <v>29.6287345</v>
      </c>
      <c r="AE17" s="22">
        <v>14.175265475000003</v>
      </c>
      <c r="AF17" s="45">
        <f t="shared" si="5"/>
        <v>15.453469024999997</v>
      </c>
      <c r="AG17" s="118">
        <v>1.5940835</v>
      </c>
      <c r="AH17" s="28">
        <v>1.5940835</v>
      </c>
      <c r="AI17" s="23">
        <v>0.5951623</v>
      </c>
      <c r="AJ17" s="29">
        <f t="shared" si="6"/>
        <v>0.9989212</v>
      </c>
      <c r="AK17" s="118">
        <v>0.3738999</v>
      </c>
      <c r="AL17" s="28">
        <v>0.3738999</v>
      </c>
      <c r="AM17" s="23">
        <v>0.018694995000000013</v>
      </c>
      <c r="AN17" s="88">
        <f t="shared" si="7"/>
        <v>0.355204905</v>
      </c>
      <c r="AO17" s="36">
        <v>4.1923200000000005</v>
      </c>
      <c r="AP17" s="24">
        <v>11.616</v>
      </c>
      <c r="AQ17" s="24">
        <v>0.5755199999999999</v>
      </c>
      <c r="AR17" s="24">
        <v>2.1595199999999997</v>
      </c>
      <c r="AS17" s="24">
        <v>10.8768</v>
      </c>
      <c r="AT17" s="24">
        <v>1.8532799999999998</v>
      </c>
      <c r="AU17" s="24">
        <v>3.432</v>
      </c>
      <c r="AV17" s="24">
        <v>25.185599999999997</v>
      </c>
      <c r="AW17" s="24">
        <v>818.4</v>
      </c>
      <c r="AX17" s="24">
        <v>1.86912</v>
      </c>
      <c r="AY17" s="24">
        <v>17.5824</v>
      </c>
      <c r="AZ17" s="37">
        <v>1.47312</v>
      </c>
      <c r="BA17" s="139">
        <v>0.3589148499999999</v>
      </c>
      <c r="BB17" s="140">
        <v>0.3589148499999999</v>
      </c>
      <c r="BC17" s="141">
        <v>0.017945742500000014</v>
      </c>
      <c r="BD17" s="145">
        <f t="shared" si="8"/>
        <v>0.34096910749999987</v>
      </c>
      <c r="BE17" s="139">
        <v>0.113303</v>
      </c>
      <c r="BF17" s="140">
        <v>0.113303</v>
      </c>
      <c r="BG17" s="141">
        <v>0.005665150000000005</v>
      </c>
      <c r="BH17" s="145">
        <f t="shared" si="9"/>
        <v>0.10763785</v>
      </c>
      <c r="BI17" s="139">
        <v>0.3225021</v>
      </c>
      <c r="BJ17" s="140">
        <v>0.3225021</v>
      </c>
      <c r="BK17" s="141">
        <v>0.018202042500000015</v>
      </c>
      <c r="BL17" s="145">
        <f t="shared" si="10"/>
        <v>0.3043000575</v>
      </c>
      <c r="BM17" s="139">
        <v>0.43796965</v>
      </c>
      <c r="BN17" s="140">
        <v>0.43796965</v>
      </c>
      <c r="BO17" s="141">
        <v>0.08231848250000004</v>
      </c>
      <c r="BP17" s="145">
        <f t="shared" si="11"/>
        <v>0.3556511674999999</v>
      </c>
      <c r="BQ17" s="139">
        <v>0.0793121</v>
      </c>
      <c r="BR17" s="140">
        <v>0.0793121</v>
      </c>
      <c r="BS17" s="141">
        <v>0.003965605000000004</v>
      </c>
      <c r="BT17" s="145">
        <f t="shared" si="12"/>
        <v>0.07534649499999999</v>
      </c>
      <c r="BU17" s="139">
        <v>0.02605969</v>
      </c>
      <c r="BV17" s="140">
        <v>0.02605969</v>
      </c>
      <c r="BW17" s="141">
        <v>0.0013029845000000011</v>
      </c>
      <c r="BX17" s="145">
        <f t="shared" si="13"/>
        <v>0.0247567055</v>
      </c>
      <c r="BY17" s="139">
        <v>0.48128714999999994</v>
      </c>
      <c r="BZ17" s="140">
        <v>0.48128714999999994</v>
      </c>
      <c r="CA17" s="141">
        <v>0.02406435750000002</v>
      </c>
      <c r="CB17" s="145">
        <f t="shared" si="14"/>
        <v>0.4572227924999999</v>
      </c>
      <c r="CC17" s="139">
        <v>0.26626205000000003</v>
      </c>
      <c r="CD17" s="140">
        <v>0.26626205000000003</v>
      </c>
      <c r="CE17" s="141">
        <v>0.013313102500000012</v>
      </c>
      <c r="CF17" s="153">
        <f t="shared" si="15"/>
        <v>0.2529489475</v>
      </c>
      <c r="CG17" s="139">
        <v>0.028892265</v>
      </c>
      <c r="CH17" s="140">
        <v>0.028892265</v>
      </c>
      <c r="CI17" s="141">
        <v>0.0014446132500000014</v>
      </c>
      <c r="CJ17" s="145">
        <f t="shared" si="16"/>
        <v>0.02744765175</v>
      </c>
      <c r="CK17" s="139">
        <v>0.005665150000000001</v>
      </c>
      <c r="CL17" s="140">
        <v>0.005665150000000001</v>
      </c>
      <c r="CM17" s="141">
        <v>0.00028325750000000025</v>
      </c>
      <c r="CN17" s="145">
        <f t="shared" si="17"/>
        <v>0.005381892500000001</v>
      </c>
      <c r="CO17" s="157"/>
      <c r="CP17" s="162">
        <f t="shared" si="18"/>
        <v>964.8600750000002</v>
      </c>
      <c r="CQ17" s="156">
        <f t="shared" si="19"/>
        <v>62.78852250000004</v>
      </c>
      <c r="CR17" s="162">
        <f t="shared" si="20"/>
        <v>326.28949013499994</v>
      </c>
      <c r="CS17" s="156">
        <f t="shared" si="21"/>
        <v>16.314474506750013</v>
      </c>
      <c r="CT17" s="162">
        <f t="shared" si="22"/>
        <v>20499.920800000004</v>
      </c>
      <c r="CU17" s="156">
        <f t="shared" si="23"/>
        <v>3794.768540000001</v>
      </c>
      <c r="CV17" s="162">
        <f t="shared" si="24"/>
        <v>4.3621655</v>
      </c>
      <c r="CW17" s="164">
        <f t="shared" si="25"/>
        <v>0.2181082750000002</v>
      </c>
      <c r="CX17" s="157"/>
      <c r="CY17" s="162">
        <f t="shared" si="26"/>
        <v>764.3205300000002</v>
      </c>
      <c r="CZ17" s="156">
        <f t="shared" si="27"/>
        <v>49.73835900000003</v>
      </c>
      <c r="DA17" s="162">
        <f t="shared" si="28"/>
        <v>75733.66642</v>
      </c>
      <c r="DB17" s="156">
        <f t="shared" si="29"/>
        <v>4404.621318500002</v>
      </c>
      <c r="DC17" s="162">
        <f t="shared" si="30"/>
        <v>10.767445499999997</v>
      </c>
      <c r="DD17" s="156">
        <f t="shared" si="31"/>
        <v>0.5383722750000004</v>
      </c>
      <c r="DE17" s="162">
        <f t="shared" si="32"/>
        <v>2427.6222000000007</v>
      </c>
      <c r="DF17" s="156">
        <f t="shared" si="33"/>
        <v>449.3804850000001</v>
      </c>
      <c r="DG17" s="162">
        <f t="shared" si="34"/>
        <v>13.332930525</v>
      </c>
      <c r="DH17" s="156">
        <f t="shared" si="35"/>
        <v>6.378869463750002</v>
      </c>
      <c r="DI17" s="162">
        <f t="shared" si="36"/>
        <v>0.14276178</v>
      </c>
      <c r="DJ17" s="156">
        <f t="shared" si="37"/>
        <v>0.007138089000000007</v>
      </c>
      <c r="DK17" s="156">
        <f t="shared" si="38"/>
        <v>14.50615985</v>
      </c>
      <c r="DL17" s="156">
        <f t="shared" si="39"/>
        <v>5.41597693</v>
      </c>
      <c r="DM17" s="162">
        <f t="shared" si="40"/>
        <v>7.44744</v>
      </c>
      <c r="DN17" s="164">
        <f t="shared" si="40"/>
        <v>7.44744</v>
      </c>
    </row>
    <row r="18" spans="1:118" ht="12.75">
      <c r="A18" s="56" t="s">
        <v>394</v>
      </c>
      <c r="B18" s="20" t="s">
        <v>395</v>
      </c>
      <c r="C18" s="20" t="s">
        <v>133</v>
      </c>
      <c r="D18" s="68" t="s">
        <v>844</v>
      </c>
      <c r="E18" s="68" t="s">
        <v>845</v>
      </c>
      <c r="F18" s="68" t="s">
        <v>846</v>
      </c>
      <c r="G18" s="68" t="s">
        <v>847</v>
      </c>
      <c r="H18" s="51" t="s">
        <v>367</v>
      </c>
      <c r="I18" s="44">
        <v>139.02276039999995</v>
      </c>
      <c r="J18" s="125">
        <v>139.02276039999995</v>
      </c>
      <c r="K18" s="22">
        <v>66.0138639</v>
      </c>
      <c r="L18" s="45">
        <f t="shared" si="0"/>
        <v>73.00889649999995</v>
      </c>
      <c r="M18" s="44">
        <v>325.51209969999996</v>
      </c>
      <c r="N18" s="125">
        <v>325.51209969999996</v>
      </c>
      <c r="O18" s="22">
        <v>190.88052219999997</v>
      </c>
      <c r="P18" s="45">
        <f t="shared" si="1"/>
        <v>134.6315775</v>
      </c>
      <c r="Q18" s="118">
        <v>4.7456993999999995</v>
      </c>
      <c r="R18" s="28">
        <v>4.7456993999999995</v>
      </c>
      <c r="S18" s="23">
        <v>1.1043179</v>
      </c>
      <c r="T18" s="29">
        <f t="shared" si="2"/>
        <v>3.6413814999999996</v>
      </c>
      <c r="U18" s="118">
        <v>1.2536198399999998</v>
      </c>
      <c r="V18" s="28">
        <v>1.2536198399999998</v>
      </c>
      <c r="W18" s="23">
        <v>0.3319174900000001</v>
      </c>
      <c r="X18" s="29">
        <f t="shared" si="3"/>
        <v>0.9217023499999997</v>
      </c>
      <c r="Y18" s="127">
        <v>31.451734999999996</v>
      </c>
      <c r="Z18" s="44">
        <v>31.451734999999996</v>
      </c>
      <c r="AA18" s="22">
        <v>10.19241175</v>
      </c>
      <c r="AB18" s="45">
        <f t="shared" si="4"/>
        <v>21.259323249999994</v>
      </c>
      <c r="AC18" s="127">
        <v>92.97178860000001</v>
      </c>
      <c r="AD18" s="44">
        <v>92.97178860000001</v>
      </c>
      <c r="AE18" s="22">
        <v>50.150811725</v>
      </c>
      <c r="AF18" s="45">
        <f t="shared" si="5"/>
        <v>42.820976875000014</v>
      </c>
      <c r="AG18" s="118">
        <v>4.131873199999999</v>
      </c>
      <c r="AH18" s="28">
        <v>4.131873199999999</v>
      </c>
      <c r="AI18" s="23">
        <v>2.5957307999999997</v>
      </c>
      <c r="AJ18" s="29">
        <f t="shared" si="6"/>
        <v>1.5361423999999997</v>
      </c>
      <c r="AK18" s="118">
        <v>0.3322605</v>
      </c>
      <c r="AL18" s="28">
        <v>0.3322605</v>
      </c>
      <c r="AM18" s="23">
        <v>0.016613025000000014</v>
      </c>
      <c r="AN18" s="88">
        <f t="shared" si="7"/>
        <v>0.315647475</v>
      </c>
      <c r="AO18" s="36">
        <v>6.288480000000001</v>
      </c>
      <c r="AP18" s="24">
        <v>17.424</v>
      </c>
      <c r="AQ18" s="24">
        <v>0.8632799999999998</v>
      </c>
      <c r="AR18" s="24">
        <v>3.2392799999999995</v>
      </c>
      <c r="AS18" s="24">
        <v>16.315199999999997</v>
      </c>
      <c r="AT18" s="24">
        <v>2.7799199999999997</v>
      </c>
      <c r="AU18" s="24">
        <v>5.148</v>
      </c>
      <c r="AV18" s="24">
        <v>37.7784</v>
      </c>
      <c r="AW18" s="24">
        <v>1227.6</v>
      </c>
      <c r="AX18" s="24">
        <v>2.80368</v>
      </c>
      <c r="AY18" s="24">
        <v>26.3736</v>
      </c>
      <c r="AZ18" s="37">
        <v>2.20968</v>
      </c>
      <c r="BA18" s="139">
        <v>0.48448505</v>
      </c>
      <c r="BB18" s="140">
        <v>0.48448505</v>
      </c>
      <c r="BC18" s="141">
        <v>0.04349300750000002</v>
      </c>
      <c r="BD18" s="145">
        <f t="shared" si="8"/>
        <v>0.44099204249999996</v>
      </c>
      <c r="BE18" s="139">
        <v>0.10704645500000001</v>
      </c>
      <c r="BF18" s="140">
        <v>0.10704645500000001</v>
      </c>
      <c r="BG18" s="141">
        <v>0.011395705000000004</v>
      </c>
      <c r="BH18" s="145">
        <f t="shared" si="9"/>
        <v>0.09565075</v>
      </c>
      <c r="BI18" s="139">
        <v>1.0711913400000002</v>
      </c>
      <c r="BJ18" s="140">
        <v>1.0711913400000002</v>
      </c>
      <c r="BK18" s="141">
        <v>0.5513696275</v>
      </c>
      <c r="BL18" s="145">
        <f t="shared" si="10"/>
        <v>0.5198217125000002</v>
      </c>
      <c r="BM18" s="139">
        <v>1.46951155</v>
      </c>
      <c r="BN18" s="140">
        <v>1.46951155</v>
      </c>
      <c r="BO18" s="141">
        <v>0.6546473875000001</v>
      </c>
      <c r="BP18" s="145">
        <f t="shared" si="11"/>
        <v>0.8148641624999999</v>
      </c>
      <c r="BQ18" s="139">
        <v>0.13225015</v>
      </c>
      <c r="BR18" s="140">
        <v>0.13225015</v>
      </c>
      <c r="BS18" s="141">
        <v>0.06529462500000001</v>
      </c>
      <c r="BT18" s="145">
        <f t="shared" si="12"/>
        <v>0.066955525</v>
      </c>
      <c r="BU18" s="139">
        <v>0.03422095</v>
      </c>
      <c r="BV18" s="140">
        <v>0.03422095</v>
      </c>
      <c r="BW18" s="141">
        <v>0.012221277500000002</v>
      </c>
      <c r="BX18" s="145">
        <f t="shared" si="13"/>
        <v>0.021999672499999998</v>
      </c>
      <c r="BY18" s="139">
        <v>0.52762775</v>
      </c>
      <c r="BZ18" s="140">
        <v>0.52762775</v>
      </c>
      <c r="CA18" s="141">
        <v>0.14024221250000002</v>
      </c>
      <c r="CB18" s="145">
        <f t="shared" si="14"/>
        <v>0.38738553749999993</v>
      </c>
      <c r="CC18" s="139">
        <v>0.2467512</v>
      </c>
      <c r="CD18" s="140">
        <v>0.2467512</v>
      </c>
      <c r="CE18" s="141">
        <v>0.02197193750000001</v>
      </c>
      <c r="CF18" s="153">
        <f t="shared" si="15"/>
        <v>0.2247792625</v>
      </c>
      <c r="CG18" s="139">
        <v>0.026965405</v>
      </c>
      <c r="CH18" s="140">
        <v>0.026965405</v>
      </c>
      <c r="CI18" s="141">
        <v>0.0025744637500000013</v>
      </c>
      <c r="CJ18" s="145">
        <f t="shared" si="16"/>
        <v>0.02439094125</v>
      </c>
      <c r="CK18" s="139">
        <v>0.07879025</v>
      </c>
      <c r="CL18" s="140">
        <v>0.07879025</v>
      </c>
      <c r="CM18" s="141">
        <v>0.07400771250000002</v>
      </c>
      <c r="CN18" s="145">
        <f t="shared" si="17"/>
        <v>0.004782537499999989</v>
      </c>
      <c r="CO18" s="157"/>
      <c r="CP18" s="162">
        <f t="shared" si="18"/>
        <v>1210.153347</v>
      </c>
      <c r="CQ18" s="156">
        <f t="shared" si="19"/>
        <v>281.6010645</v>
      </c>
      <c r="CR18" s="162">
        <f t="shared" si="20"/>
        <v>440.44535895499996</v>
      </c>
      <c r="CS18" s="156">
        <f t="shared" si="21"/>
        <v>39.53949311825002</v>
      </c>
      <c r="CT18" s="162">
        <f t="shared" si="22"/>
        <v>47806.63719999999</v>
      </c>
      <c r="CU18" s="156">
        <f t="shared" si="23"/>
        <v>15492.46586</v>
      </c>
      <c r="CV18" s="162">
        <f t="shared" si="24"/>
        <v>7.27375825</v>
      </c>
      <c r="CW18" s="164">
        <f t="shared" si="25"/>
        <v>3.5912043750000007</v>
      </c>
      <c r="CX18" s="157"/>
      <c r="CY18" s="162">
        <f t="shared" si="26"/>
        <v>958.6312787999999</v>
      </c>
      <c r="CZ18" s="156">
        <f t="shared" si="27"/>
        <v>223.0722158</v>
      </c>
      <c r="DA18" s="162">
        <f t="shared" si="28"/>
        <v>113966.57965439999</v>
      </c>
      <c r="DB18" s="156">
        <f t="shared" si="29"/>
        <v>30174.619015900007</v>
      </c>
      <c r="DC18" s="162">
        <f t="shared" si="30"/>
        <v>14.5345515</v>
      </c>
      <c r="DD18" s="156">
        <f t="shared" si="31"/>
        <v>1.3047902250000005</v>
      </c>
      <c r="DE18" s="162">
        <f t="shared" si="32"/>
        <v>5661.3123</v>
      </c>
      <c r="DF18" s="156">
        <f t="shared" si="33"/>
        <v>1834.634115</v>
      </c>
      <c r="DG18" s="162">
        <f t="shared" si="34"/>
        <v>41.837304870000004</v>
      </c>
      <c r="DH18" s="156">
        <f t="shared" si="35"/>
        <v>22.56786527625</v>
      </c>
      <c r="DI18" s="162">
        <f t="shared" si="36"/>
        <v>0.23805027000000004</v>
      </c>
      <c r="DJ18" s="156">
        <f t="shared" si="37"/>
        <v>0.11753032500000002</v>
      </c>
      <c r="DK18" s="156">
        <f t="shared" si="38"/>
        <v>37.600046119999995</v>
      </c>
      <c r="DL18" s="156">
        <f t="shared" si="39"/>
        <v>23.621150279999995</v>
      </c>
      <c r="DM18" s="162">
        <f t="shared" si="40"/>
        <v>11.17116</v>
      </c>
      <c r="DN18" s="164">
        <f t="shared" si="40"/>
        <v>11.17116</v>
      </c>
    </row>
    <row r="19" spans="1:118" ht="12.75">
      <c r="A19" s="56" t="s">
        <v>386</v>
      </c>
      <c r="B19" s="20" t="s">
        <v>387</v>
      </c>
      <c r="C19" s="20" t="s">
        <v>48</v>
      </c>
      <c r="D19" s="68" t="s">
        <v>782</v>
      </c>
      <c r="E19" s="68" t="s">
        <v>96</v>
      </c>
      <c r="F19" s="68" t="s">
        <v>783</v>
      </c>
      <c r="G19" s="68" t="s">
        <v>784</v>
      </c>
      <c r="H19" s="51" t="s">
        <v>367</v>
      </c>
      <c r="I19" s="44">
        <v>152.81375</v>
      </c>
      <c r="J19" s="125">
        <v>132.828125</v>
      </c>
      <c r="K19" s="22">
        <v>72.9425</v>
      </c>
      <c r="L19" s="45">
        <f t="shared" si="0"/>
        <v>59.885625000000005</v>
      </c>
      <c r="M19" s="44">
        <v>417.44525000000004</v>
      </c>
      <c r="N19" s="125">
        <v>402.67225</v>
      </c>
      <c r="O19" s="22">
        <v>161.79925</v>
      </c>
      <c r="P19" s="45">
        <f t="shared" si="1"/>
        <v>240.87300000000002</v>
      </c>
      <c r="Q19" s="118">
        <v>9.020499999999998</v>
      </c>
      <c r="R19" s="28">
        <v>8.7257625</v>
      </c>
      <c r="S19" s="23">
        <v>0.4510250000000004</v>
      </c>
      <c r="T19" s="29">
        <f t="shared" si="2"/>
        <v>8.2747375</v>
      </c>
      <c r="U19" s="118">
        <v>2.0265500000000003</v>
      </c>
      <c r="V19" s="28">
        <v>1.9284387500000002</v>
      </c>
      <c r="W19" s="23">
        <v>0.10132750000000007</v>
      </c>
      <c r="X19" s="29">
        <f t="shared" si="3"/>
        <v>1.8271112500000002</v>
      </c>
      <c r="Y19" s="127">
        <v>34.6375</v>
      </c>
      <c r="Z19" s="44">
        <v>29.4896875</v>
      </c>
      <c r="AA19" s="22">
        <v>9.711875</v>
      </c>
      <c r="AB19" s="45">
        <f t="shared" si="4"/>
        <v>19.7778125</v>
      </c>
      <c r="AC19" s="127">
        <v>98.19650000000001</v>
      </c>
      <c r="AD19" s="44">
        <v>84.6506875</v>
      </c>
      <c r="AE19" s="22">
        <v>61.395875</v>
      </c>
      <c r="AF19" s="45">
        <f t="shared" si="5"/>
        <v>23.254812500000007</v>
      </c>
      <c r="AG19" s="118">
        <v>3.67275</v>
      </c>
      <c r="AH19" s="28">
        <v>3.2770749999999995</v>
      </c>
      <c r="AI19" s="23">
        <v>1.0194</v>
      </c>
      <c r="AJ19" s="29">
        <f t="shared" si="6"/>
        <v>2.2576749999999994</v>
      </c>
      <c r="AK19" s="118">
        <v>0.924</v>
      </c>
      <c r="AL19" s="28">
        <v>0.924</v>
      </c>
      <c r="AM19" s="23">
        <v>0.04620000000000004</v>
      </c>
      <c r="AN19" s="88">
        <f t="shared" si="7"/>
        <v>0.8778</v>
      </c>
      <c r="AO19" s="36">
        <v>8.384640000000001</v>
      </c>
      <c r="AP19" s="24">
        <v>23.232</v>
      </c>
      <c r="AQ19" s="24">
        <v>1.1510399999999998</v>
      </c>
      <c r="AR19" s="24">
        <v>4.319039999999999</v>
      </c>
      <c r="AS19" s="24">
        <v>21.7536</v>
      </c>
      <c r="AT19" s="24">
        <v>3.7065599999999996</v>
      </c>
      <c r="AU19" s="24">
        <v>6.864</v>
      </c>
      <c r="AV19" s="24">
        <v>50.371199999999995</v>
      </c>
      <c r="AW19" s="24">
        <v>1636.8</v>
      </c>
      <c r="AX19" s="24">
        <v>3.73824</v>
      </c>
      <c r="AY19" s="24">
        <v>35.1648</v>
      </c>
      <c r="AZ19" s="37">
        <v>2.94624</v>
      </c>
      <c r="BA19" s="139">
        <v>0.8177500000000001</v>
      </c>
      <c r="BB19" s="140">
        <v>0.75516875</v>
      </c>
      <c r="BC19" s="141">
        <v>0.040887500000000035</v>
      </c>
      <c r="BD19" s="145">
        <f t="shared" si="8"/>
        <v>0.71428125</v>
      </c>
      <c r="BE19" s="139">
        <v>0.28</v>
      </c>
      <c r="BF19" s="140">
        <v>0.28</v>
      </c>
      <c r="BG19" s="141">
        <v>0.014000000000000012</v>
      </c>
      <c r="BH19" s="145">
        <f t="shared" si="9"/>
        <v>0.266</v>
      </c>
      <c r="BI19" s="139">
        <v>0.763175</v>
      </c>
      <c r="BJ19" s="140">
        <v>0.6600168750000001</v>
      </c>
      <c r="BK19" s="141">
        <v>0.03815875000000003</v>
      </c>
      <c r="BL19" s="145">
        <f t="shared" si="10"/>
        <v>0.621858125</v>
      </c>
      <c r="BM19" s="139">
        <v>0.995</v>
      </c>
      <c r="BN19" s="140">
        <v>0.728525</v>
      </c>
      <c r="BO19" s="141">
        <v>0.049750000000000044</v>
      </c>
      <c r="BP19" s="145">
        <f t="shared" si="11"/>
        <v>0.6787749999999999</v>
      </c>
      <c r="BQ19" s="139">
        <v>0.196</v>
      </c>
      <c r="BR19" s="140">
        <v>0.196</v>
      </c>
      <c r="BS19" s="141">
        <v>0.009800000000000008</v>
      </c>
      <c r="BT19" s="145">
        <f t="shared" si="12"/>
        <v>0.1862</v>
      </c>
      <c r="BU19" s="139">
        <v>0.0644</v>
      </c>
      <c r="BV19" s="140">
        <v>0.0644</v>
      </c>
      <c r="BW19" s="141">
        <v>0.003220000000000003</v>
      </c>
      <c r="BX19" s="145">
        <f t="shared" si="13"/>
        <v>0.06118</v>
      </c>
      <c r="BY19" s="139">
        <v>1.134</v>
      </c>
      <c r="BZ19" s="140">
        <v>1.134</v>
      </c>
      <c r="CA19" s="141">
        <v>0.056700000000000056</v>
      </c>
      <c r="CB19" s="145">
        <f t="shared" si="14"/>
        <v>1.0773</v>
      </c>
      <c r="CC19" s="139">
        <v>0.658</v>
      </c>
      <c r="CD19" s="140">
        <v>0.658</v>
      </c>
      <c r="CE19" s="141">
        <v>0.032900000000000026</v>
      </c>
      <c r="CF19" s="153">
        <f t="shared" si="15"/>
        <v>0.6251</v>
      </c>
      <c r="CG19" s="139">
        <v>0.0714</v>
      </c>
      <c r="CH19" s="140">
        <v>0.0714</v>
      </c>
      <c r="CI19" s="141">
        <v>0.0035700000000000033</v>
      </c>
      <c r="CJ19" s="145">
        <f t="shared" si="16"/>
        <v>0.06783</v>
      </c>
      <c r="CK19" s="139">
        <v>0.014</v>
      </c>
      <c r="CL19" s="140">
        <v>0.014</v>
      </c>
      <c r="CM19" s="141">
        <v>0.0007000000000000006</v>
      </c>
      <c r="CN19" s="145">
        <f t="shared" si="17"/>
        <v>0.0133</v>
      </c>
      <c r="CO19" s="157"/>
      <c r="CP19" s="162">
        <f t="shared" si="18"/>
        <v>2225.0694375</v>
      </c>
      <c r="CQ19" s="156">
        <f t="shared" si="19"/>
        <v>115.0113750000001</v>
      </c>
      <c r="CR19" s="162">
        <f t="shared" si="20"/>
        <v>686.5239106250001</v>
      </c>
      <c r="CS19" s="156">
        <f t="shared" si="21"/>
        <v>37.17082625000003</v>
      </c>
      <c r="CT19" s="162">
        <f t="shared" si="22"/>
        <v>44824.325</v>
      </c>
      <c r="CU19" s="156">
        <f t="shared" si="23"/>
        <v>14762.05</v>
      </c>
      <c r="CV19" s="162">
        <f t="shared" si="24"/>
        <v>10.780000000000001</v>
      </c>
      <c r="CW19" s="164">
        <f t="shared" si="25"/>
        <v>0.5390000000000005</v>
      </c>
      <c r="CX19" s="157"/>
      <c r="CY19" s="162">
        <f t="shared" si="26"/>
        <v>1762.604025</v>
      </c>
      <c r="CZ19" s="156">
        <f t="shared" si="27"/>
        <v>91.10705000000009</v>
      </c>
      <c r="DA19" s="162">
        <f t="shared" si="28"/>
        <v>175314.36676250002</v>
      </c>
      <c r="DB19" s="156">
        <f t="shared" si="29"/>
        <v>9211.683025000006</v>
      </c>
      <c r="DC19" s="162">
        <f t="shared" si="30"/>
        <v>22.655062500000003</v>
      </c>
      <c r="DD19" s="156">
        <f t="shared" si="31"/>
        <v>1.226625000000001</v>
      </c>
      <c r="DE19" s="162">
        <f t="shared" si="32"/>
        <v>5308.14375</v>
      </c>
      <c r="DF19" s="156">
        <f t="shared" si="33"/>
        <v>1748.1374999999998</v>
      </c>
      <c r="DG19" s="162">
        <f t="shared" si="34"/>
        <v>38.092809375</v>
      </c>
      <c r="DH19" s="156">
        <f t="shared" si="35"/>
        <v>27.62814375</v>
      </c>
      <c r="DI19" s="162">
        <f t="shared" si="36"/>
        <v>0.3528</v>
      </c>
      <c r="DJ19" s="156">
        <f t="shared" si="37"/>
        <v>0.017640000000000017</v>
      </c>
      <c r="DK19" s="156">
        <f t="shared" si="38"/>
        <v>29.821382499999995</v>
      </c>
      <c r="DL19" s="156">
        <f t="shared" si="39"/>
        <v>9.27654</v>
      </c>
      <c r="DM19" s="162">
        <f t="shared" si="40"/>
        <v>14.89488</v>
      </c>
      <c r="DN19" s="164">
        <f t="shared" si="40"/>
        <v>14.89488</v>
      </c>
    </row>
    <row r="20" spans="1:118" ht="12.75">
      <c r="A20" s="56" t="s">
        <v>161</v>
      </c>
      <c r="B20" s="20" t="s">
        <v>162</v>
      </c>
      <c r="C20" s="20" t="s">
        <v>48</v>
      </c>
      <c r="D20" s="68" t="s">
        <v>590</v>
      </c>
      <c r="E20" s="68" t="s">
        <v>110</v>
      </c>
      <c r="F20" s="68" t="s">
        <v>591</v>
      </c>
      <c r="G20" s="68" t="s">
        <v>592</v>
      </c>
      <c r="H20" s="51" t="s">
        <v>367</v>
      </c>
      <c r="I20" s="44">
        <v>38.25003715</v>
      </c>
      <c r="J20" s="125">
        <v>38.25003715</v>
      </c>
      <c r="K20" s="22">
        <v>19.51193315</v>
      </c>
      <c r="L20" s="45">
        <f t="shared" si="0"/>
        <v>18.738103999999996</v>
      </c>
      <c r="M20" s="44">
        <v>72.11931320000001</v>
      </c>
      <c r="N20" s="125">
        <v>72.11931320000001</v>
      </c>
      <c r="O20" s="22">
        <v>55.0846732</v>
      </c>
      <c r="P20" s="45">
        <f t="shared" si="1"/>
        <v>17.03464000000001</v>
      </c>
      <c r="Q20" s="118">
        <v>0.5328434</v>
      </c>
      <c r="R20" s="28">
        <v>0.5328434</v>
      </c>
      <c r="S20" s="23">
        <v>0.28628939999999997</v>
      </c>
      <c r="T20" s="29">
        <f t="shared" si="2"/>
        <v>0.246554</v>
      </c>
      <c r="U20" s="118">
        <v>0.18467904</v>
      </c>
      <c r="V20" s="28">
        <v>0.18467904</v>
      </c>
      <c r="W20" s="23">
        <v>0.08885918999999999</v>
      </c>
      <c r="X20" s="29">
        <f t="shared" si="3"/>
        <v>0.09581985</v>
      </c>
      <c r="Y20" s="127">
        <v>8.069137499999998</v>
      </c>
      <c r="Z20" s="44">
        <v>8.069137499999998</v>
      </c>
      <c r="AA20" s="22">
        <v>2.9587455</v>
      </c>
      <c r="AB20" s="45">
        <f t="shared" si="4"/>
        <v>5.110391999999998</v>
      </c>
      <c r="AC20" s="127">
        <v>27.47085885</v>
      </c>
      <c r="AD20" s="44">
        <v>27.47085885</v>
      </c>
      <c r="AE20" s="22">
        <v>14.907811849999998</v>
      </c>
      <c r="AF20" s="45">
        <f t="shared" si="5"/>
        <v>12.563047000000001</v>
      </c>
      <c r="AG20" s="118">
        <v>1.07912545</v>
      </c>
      <c r="AH20" s="28">
        <v>1.07912545</v>
      </c>
      <c r="AI20" s="23">
        <v>0.8023125499999999</v>
      </c>
      <c r="AJ20" s="29">
        <f t="shared" si="6"/>
        <v>0.27681290000000014</v>
      </c>
      <c r="AK20" s="118">
        <v>0</v>
      </c>
      <c r="AL20" s="28">
        <v>0</v>
      </c>
      <c r="AM20" s="23">
        <v>0</v>
      </c>
      <c r="AN20" s="88">
        <f t="shared" si="7"/>
        <v>0</v>
      </c>
      <c r="AO20" s="36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37">
        <v>0</v>
      </c>
      <c r="BA20" s="139">
        <v>0.07543495</v>
      </c>
      <c r="BB20" s="140">
        <v>0.07543495</v>
      </c>
      <c r="BC20" s="141">
        <v>0.009425720000000002</v>
      </c>
      <c r="BD20" s="145">
        <f t="shared" si="8"/>
        <v>0.06600923</v>
      </c>
      <c r="BE20" s="139">
        <v>0.0018666224999999998</v>
      </c>
      <c r="BF20" s="140">
        <v>0.0018666224999999998</v>
      </c>
      <c r="BG20" s="141">
        <v>0.0018666224999999998</v>
      </c>
      <c r="BH20" s="145">
        <f t="shared" si="9"/>
        <v>0</v>
      </c>
      <c r="BI20" s="139">
        <v>0.26602954</v>
      </c>
      <c r="BJ20" s="140">
        <v>0.26602954</v>
      </c>
      <c r="BK20" s="141">
        <v>0.15956303999999996</v>
      </c>
      <c r="BL20" s="145">
        <f t="shared" si="10"/>
        <v>0.10646650000000005</v>
      </c>
      <c r="BM20" s="139">
        <v>0.4094853</v>
      </c>
      <c r="BN20" s="140">
        <v>0.4094853</v>
      </c>
      <c r="BO20" s="141">
        <v>0.1965523</v>
      </c>
      <c r="BP20" s="145">
        <f t="shared" si="11"/>
        <v>0.21293299999999998</v>
      </c>
      <c r="BQ20" s="139">
        <v>0.018125175000000004</v>
      </c>
      <c r="BR20" s="140">
        <v>0.018125175000000004</v>
      </c>
      <c r="BS20" s="141">
        <v>0.018125175000000004</v>
      </c>
      <c r="BT20" s="145">
        <f t="shared" si="12"/>
        <v>0</v>
      </c>
      <c r="BU20" s="139">
        <v>0.0032463</v>
      </c>
      <c r="BV20" s="140">
        <v>0.0032463</v>
      </c>
      <c r="BW20" s="141">
        <v>0.0032463</v>
      </c>
      <c r="BX20" s="145">
        <f t="shared" si="13"/>
        <v>0</v>
      </c>
      <c r="BY20" s="139">
        <v>0.03516825</v>
      </c>
      <c r="BZ20" s="140">
        <v>0.03516825</v>
      </c>
      <c r="CA20" s="141">
        <v>0.03516825</v>
      </c>
      <c r="CB20" s="145">
        <f t="shared" si="14"/>
        <v>0</v>
      </c>
      <c r="CC20" s="139">
        <v>0.002975775</v>
      </c>
      <c r="CD20" s="140">
        <v>0.002975775</v>
      </c>
      <c r="CE20" s="141">
        <v>0.002975775</v>
      </c>
      <c r="CF20" s="153">
        <f t="shared" si="15"/>
        <v>0</v>
      </c>
      <c r="CG20" s="139">
        <v>0.000378735</v>
      </c>
      <c r="CH20" s="140">
        <v>0.000378735</v>
      </c>
      <c r="CI20" s="141">
        <v>0.000378735</v>
      </c>
      <c r="CJ20" s="145">
        <f t="shared" si="16"/>
        <v>0</v>
      </c>
      <c r="CK20" s="139">
        <v>0.021641999999999998</v>
      </c>
      <c r="CL20" s="140">
        <v>0.021641999999999998</v>
      </c>
      <c r="CM20" s="141">
        <v>0.021641999999999998</v>
      </c>
      <c r="CN20" s="145">
        <f t="shared" si="17"/>
        <v>0</v>
      </c>
      <c r="CO20" s="157"/>
      <c r="CP20" s="162">
        <f t="shared" si="18"/>
        <v>135.875067</v>
      </c>
      <c r="CQ20" s="156">
        <f t="shared" si="19"/>
        <v>73.00379699999999</v>
      </c>
      <c r="CR20" s="162">
        <f t="shared" si="20"/>
        <v>68.577913045</v>
      </c>
      <c r="CS20" s="156">
        <f t="shared" si="21"/>
        <v>8.568922052000001</v>
      </c>
      <c r="CT20" s="162">
        <f t="shared" si="22"/>
        <v>12265.088999999998</v>
      </c>
      <c r="CU20" s="156">
        <f t="shared" si="23"/>
        <v>4497.29316</v>
      </c>
      <c r="CV20" s="162">
        <f t="shared" si="24"/>
        <v>0.9968846250000002</v>
      </c>
      <c r="CW20" s="164">
        <f t="shared" si="25"/>
        <v>0.9968846250000002</v>
      </c>
      <c r="CX20" s="157"/>
      <c r="CY20" s="162">
        <f t="shared" si="26"/>
        <v>107.6343668</v>
      </c>
      <c r="CZ20" s="156">
        <f t="shared" si="27"/>
        <v>57.830458799999995</v>
      </c>
      <c r="DA20" s="162">
        <f t="shared" si="28"/>
        <v>16789.171526399998</v>
      </c>
      <c r="DB20" s="156">
        <f t="shared" si="29"/>
        <v>8078.188962899999</v>
      </c>
      <c r="DC20" s="162">
        <f t="shared" si="30"/>
        <v>2.2630485</v>
      </c>
      <c r="DD20" s="156">
        <f t="shared" si="31"/>
        <v>0.28277160000000007</v>
      </c>
      <c r="DE20" s="162">
        <f t="shared" si="32"/>
        <v>1452.4447499999997</v>
      </c>
      <c r="DF20" s="156">
        <f t="shared" si="33"/>
        <v>532.57419</v>
      </c>
      <c r="DG20" s="162">
        <f t="shared" si="34"/>
        <v>12.3618864825</v>
      </c>
      <c r="DH20" s="156">
        <f t="shared" si="35"/>
        <v>6.708515332499999</v>
      </c>
      <c r="DI20" s="162">
        <f t="shared" si="36"/>
        <v>0.03262531500000001</v>
      </c>
      <c r="DJ20" s="156">
        <f t="shared" si="37"/>
        <v>0.03262531500000001</v>
      </c>
      <c r="DK20" s="156">
        <f t="shared" si="38"/>
        <v>9.820041595</v>
      </c>
      <c r="DL20" s="156">
        <f t="shared" si="39"/>
        <v>7.301044204999998</v>
      </c>
      <c r="DM20" s="162">
        <f t="shared" si="40"/>
        <v>0</v>
      </c>
      <c r="DN20" s="164">
        <f t="shared" si="40"/>
        <v>0</v>
      </c>
    </row>
    <row r="21" spans="1:118" ht="12.75">
      <c r="A21" s="56" t="s">
        <v>381</v>
      </c>
      <c r="B21" s="20" t="s">
        <v>382</v>
      </c>
      <c r="C21" s="20" t="s">
        <v>48</v>
      </c>
      <c r="D21" s="68" t="s">
        <v>772</v>
      </c>
      <c r="E21" s="68" t="s">
        <v>773</v>
      </c>
      <c r="F21" s="68" t="s">
        <v>774</v>
      </c>
      <c r="G21" s="68" t="s">
        <v>775</v>
      </c>
      <c r="H21" s="51" t="s">
        <v>367</v>
      </c>
      <c r="I21" s="44">
        <v>112.79960999999999</v>
      </c>
      <c r="J21" s="125">
        <v>90.22760999999998</v>
      </c>
      <c r="K21" s="22">
        <v>48.845609999999986</v>
      </c>
      <c r="L21" s="45">
        <f t="shared" si="0"/>
        <v>41.382</v>
      </c>
      <c r="M21" s="44">
        <v>260.11755</v>
      </c>
      <c r="N21" s="125">
        <v>132.20955</v>
      </c>
      <c r="O21" s="22">
        <v>94.58954999999999</v>
      </c>
      <c r="P21" s="45">
        <f t="shared" si="1"/>
        <v>37.62000000000002</v>
      </c>
      <c r="Q21" s="118">
        <v>5.4746999999999995</v>
      </c>
      <c r="R21" s="28">
        <v>0.9603000000000002</v>
      </c>
      <c r="S21" s="23">
        <v>0.4158000000000002</v>
      </c>
      <c r="T21" s="29">
        <f t="shared" si="2"/>
        <v>0.5445</v>
      </c>
      <c r="U21" s="118">
        <v>1.2701699999999998</v>
      </c>
      <c r="V21" s="28">
        <v>0.29205000000000003</v>
      </c>
      <c r="W21" s="23">
        <v>0.08043750000000004</v>
      </c>
      <c r="X21" s="29">
        <f t="shared" si="3"/>
        <v>0.21161249999999998</v>
      </c>
      <c r="Y21" s="127">
        <v>26.0865</v>
      </c>
      <c r="Z21" s="44">
        <v>17.810100000000002</v>
      </c>
      <c r="AA21" s="22">
        <v>6.524100000000001</v>
      </c>
      <c r="AB21" s="45">
        <f t="shared" si="4"/>
        <v>11.286000000000001</v>
      </c>
      <c r="AC21" s="127">
        <v>73.25406</v>
      </c>
      <c r="AD21" s="44">
        <v>67.76154000000001</v>
      </c>
      <c r="AE21" s="22">
        <v>40.016790000000015</v>
      </c>
      <c r="AF21" s="45">
        <f t="shared" si="5"/>
        <v>27.744749999999996</v>
      </c>
      <c r="AG21" s="118">
        <v>3.1036500000000005</v>
      </c>
      <c r="AH21" s="28">
        <v>2.05029</v>
      </c>
      <c r="AI21" s="23">
        <v>1.4389649999999998</v>
      </c>
      <c r="AJ21" s="29">
        <f t="shared" si="6"/>
        <v>0.6113250000000001</v>
      </c>
      <c r="AK21" s="118">
        <v>0.5227200000000001</v>
      </c>
      <c r="AL21" s="28">
        <v>0.02613600000000002</v>
      </c>
      <c r="AM21" s="23">
        <v>0.02613600000000002</v>
      </c>
      <c r="AN21" s="88">
        <f t="shared" si="7"/>
        <v>0</v>
      </c>
      <c r="AO21" s="36">
        <v>8.384640000000001</v>
      </c>
      <c r="AP21" s="24">
        <v>23.232</v>
      </c>
      <c r="AQ21" s="24">
        <v>1.1510399999999998</v>
      </c>
      <c r="AR21" s="24">
        <v>4.319039999999999</v>
      </c>
      <c r="AS21" s="24">
        <v>21.7536</v>
      </c>
      <c r="AT21" s="24">
        <v>3.7065599999999996</v>
      </c>
      <c r="AU21" s="24">
        <v>6.864</v>
      </c>
      <c r="AV21" s="24">
        <v>50.371199999999995</v>
      </c>
      <c r="AW21" s="24">
        <v>1636.8</v>
      </c>
      <c r="AX21" s="24">
        <v>3.73824</v>
      </c>
      <c r="AY21" s="24">
        <v>35.1648</v>
      </c>
      <c r="AZ21" s="37">
        <v>2.94624</v>
      </c>
      <c r="BA21" s="139">
        <v>0.54153</v>
      </c>
      <c r="BB21" s="140">
        <v>0.172854</v>
      </c>
      <c r="BC21" s="141">
        <v>0.027076500000000024</v>
      </c>
      <c r="BD21" s="145">
        <f t="shared" si="8"/>
        <v>0.14577749999999998</v>
      </c>
      <c r="BE21" s="139">
        <v>0.1584</v>
      </c>
      <c r="BF21" s="140">
        <v>0.007920000000000007</v>
      </c>
      <c r="BG21" s="141">
        <v>0.007920000000000007</v>
      </c>
      <c r="BH21" s="145">
        <f t="shared" si="9"/>
        <v>0</v>
      </c>
      <c r="BI21" s="139">
        <v>0.561825</v>
      </c>
      <c r="BJ21" s="140">
        <v>0.268389</v>
      </c>
      <c r="BK21" s="141">
        <v>0.03326400000000002</v>
      </c>
      <c r="BL21" s="145">
        <f t="shared" si="10"/>
        <v>0.23512499999999997</v>
      </c>
      <c r="BM21" s="139">
        <v>0.8989199999999999</v>
      </c>
      <c r="BN21" s="140">
        <v>0.665676</v>
      </c>
      <c r="BO21" s="141">
        <v>0.1954260000000001</v>
      </c>
      <c r="BP21" s="145">
        <f t="shared" si="11"/>
        <v>0.47024999999999995</v>
      </c>
      <c r="BQ21" s="139">
        <v>0.11087999999999999</v>
      </c>
      <c r="BR21" s="140">
        <v>0.005544000000000005</v>
      </c>
      <c r="BS21" s="141">
        <v>0.005544000000000005</v>
      </c>
      <c r="BT21" s="145">
        <f t="shared" si="12"/>
        <v>0</v>
      </c>
      <c r="BU21" s="139">
        <v>0.036432</v>
      </c>
      <c r="BV21" s="140">
        <v>0.0018216000000000016</v>
      </c>
      <c r="BW21" s="141">
        <v>0.0018216000000000016</v>
      </c>
      <c r="BX21" s="145">
        <f t="shared" si="13"/>
        <v>0</v>
      </c>
      <c r="BY21" s="139">
        <v>0.64152</v>
      </c>
      <c r="BZ21" s="140">
        <v>0.03207600000000003</v>
      </c>
      <c r="CA21" s="141">
        <v>0.03207600000000003</v>
      </c>
      <c r="CB21" s="145">
        <f t="shared" si="14"/>
        <v>0</v>
      </c>
      <c r="CC21" s="139">
        <v>0.37224</v>
      </c>
      <c r="CD21" s="140">
        <v>0.018612000000000017</v>
      </c>
      <c r="CE21" s="141">
        <v>0.018612000000000017</v>
      </c>
      <c r="CF21" s="153">
        <f t="shared" si="15"/>
        <v>0</v>
      </c>
      <c r="CG21" s="139">
        <v>0.040392000000000004</v>
      </c>
      <c r="CH21" s="140">
        <v>0.002019600000000002</v>
      </c>
      <c r="CI21" s="141">
        <v>0.002019600000000002</v>
      </c>
      <c r="CJ21" s="145">
        <f t="shared" si="16"/>
        <v>0</v>
      </c>
      <c r="CK21" s="139">
        <v>0.00792</v>
      </c>
      <c r="CL21" s="140">
        <v>0.00039600000000000036</v>
      </c>
      <c r="CM21" s="141">
        <v>0.00039600000000000036</v>
      </c>
      <c r="CN21" s="145">
        <f t="shared" si="17"/>
        <v>0</v>
      </c>
      <c r="CO21" s="157"/>
      <c r="CP21" s="162">
        <f t="shared" si="18"/>
        <v>244.87650000000005</v>
      </c>
      <c r="CQ21" s="156">
        <f t="shared" si="19"/>
        <v>106.02900000000005</v>
      </c>
      <c r="CR21" s="162">
        <f t="shared" si="20"/>
        <v>157.1415714</v>
      </c>
      <c r="CS21" s="156">
        <f t="shared" si="21"/>
        <v>24.615246150000022</v>
      </c>
      <c r="CT21" s="162">
        <f t="shared" si="22"/>
        <v>27071.352000000003</v>
      </c>
      <c r="CU21" s="156">
        <f t="shared" si="23"/>
        <v>9916.632000000001</v>
      </c>
      <c r="CV21" s="162">
        <f t="shared" si="24"/>
        <v>0.30492000000000025</v>
      </c>
      <c r="CW21" s="164">
        <f t="shared" si="25"/>
        <v>0.30492000000000025</v>
      </c>
      <c r="CX21" s="157"/>
      <c r="CY21" s="162">
        <f t="shared" si="26"/>
        <v>193.98060000000004</v>
      </c>
      <c r="CZ21" s="156">
        <f t="shared" si="27"/>
        <v>83.99160000000005</v>
      </c>
      <c r="DA21" s="162">
        <f t="shared" si="28"/>
        <v>26550.2655</v>
      </c>
      <c r="DB21" s="156">
        <f t="shared" si="29"/>
        <v>7312.5731250000035</v>
      </c>
      <c r="DC21" s="162">
        <f t="shared" si="30"/>
        <v>5.18562</v>
      </c>
      <c r="DD21" s="156">
        <f t="shared" si="31"/>
        <v>0.8122950000000008</v>
      </c>
      <c r="DE21" s="162">
        <f t="shared" si="32"/>
        <v>3205.818</v>
      </c>
      <c r="DF21" s="156">
        <f t="shared" si="33"/>
        <v>1174.3380000000002</v>
      </c>
      <c r="DG21" s="162">
        <f t="shared" si="34"/>
        <v>30.492693000000006</v>
      </c>
      <c r="DH21" s="156">
        <f t="shared" si="35"/>
        <v>18.007555500000006</v>
      </c>
      <c r="DI21" s="162">
        <f t="shared" si="36"/>
        <v>0.00997920000000001</v>
      </c>
      <c r="DJ21" s="156">
        <f t="shared" si="37"/>
        <v>0.00997920000000001</v>
      </c>
      <c r="DK21" s="156">
        <f t="shared" si="38"/>
        <v>18.657639</v>
      </c>
      <c r="DL21" s="156">
        <f t="shared" si="39"/>
        <v>13.094581499999999</v>
      </c>
      <c r="DM21" s="162">
        <f t="shared" si="40"/>
        <v>14.89488</v>
      </c>
      <c r="DN21" s="164">
        <f t="shared" si="40"/>
        <v>14.89488</v>
      </c>
    </row>
    <row r="22" spans="1:118" ht="12.75">
      <c r="A22" s="56" t="s">
        <v>421</v>
      </c>
      <c r="B22" s="20" t="s">
        <v>422</v>
      </c>
      <c r="C22" s="20" t="s">
        <v>48</v>
      </c>
      <c r="D22" s="68" t="s">
        <v>823</v>
      </c>
      <c r="E22" s="68" t="s">
        <v>824</v>
      </c>
      <c r="F22" s="68" t="s">
        <v>825</v>
      </c>
      <c r="G22" s="68" t="s">
        <v>826</v>
      </c>
      <c r="H22" s="51" t="s">
        <v>367</v>
      </c>
      <c r="I22" s="44">
        <v>137.0227679</v>
      </c>
      <c r="J22" s="125">
        <v>137.0227679</v>
      </c>
      <c r="K22" s="22">
        <v>58.46554840000001</v>
      </c>
      <c r="L22" s="45">
        <f t="shared" si="0"/>
        <v>78.55721949999997</v>
      </c>
      <c r="M22" s="44">
        <v>310.93143885</v>
      </c>
      <c r="N22" s="125">
        <v>310.93143885</v>
      </c>
      <c r="O22" s="22">
        <v>112.50574635000002</v>
      </c>
      <c r="P22" s="45">
        <f t="shared" si="1"/>
        <v>198.42569249999997</v>
      </c>
      <c r="Q22" s="118">
        <v>6.525993699999999</v>
      </c>
      <c r="R22" s="28">
        <v>6.525993699999999</v>
      </c>
      <c r="S22" s="23">
        <v>0.5043387000000003</v>
      </c>
      <c r="T22" s="29">
        <f t="shared" si="2"/>
        <v>6.021654999999999</v>
      </c>
      <c r="U22" s="118">
        <v>1.5192171700000001</v>
      </c>
      <c r="V22" s="28">
        <v>1.5192171700000001</v>
      </c>
      <c r="W22" s="23">
        <v>0.09717665750000007</v>
      </c>
      <c r="X22" s="29">
        <f t="shared" si="3"/>
        <v>1.4220405125</v>
      </c>
      <c r="Y22" s="127">
        <v>31.742952499999998</v>
      </c>
      <c r="Z22" s="44">
        <v>31.742952499999998</v>
      </c>
      <c r="AA22" s="22">
        <v>7.8104147500000005</v>
      </c>
      <c r="AB22" s="45">
        <f t="shared" si="4"/>
        <v>23.932537749999998</v>
      </c>
      <c r="AC22" s="127">
        <v>89.06592774999999</v>
      </c>
      <c r="AD22" s="44">
        <v>89.06592774999999</v>
      </c>
      <c r="AE22" s="22">
        <v>47.799471975</v>
      </c>
      <c r="AF22" s="45">
        <f t="shared" si="5"/>
        <v>41.26645577499998</v>
      </c>
      <c r="AG22" s="118">
        <v>3.81139135</v>
      </c>
      <c r="AH22" s="28">
        <v>3.81139135</v>
      </c>
      <c r="AI22" s="23">
        <v>1.799434325</v>
      </c>
      <c r="AJ22" s="29">
        <f t="shared" si="6"/>
        <v>2.011957025</v>
      </c>
      <c r="AK22" s="118">
        <v>0.6182319000000001</v>
      </c>
      <c r="AL22" s="28">
        <v>0.6182319000000001</v>
      </c>
      <c r="AM22" s="23">
        <v>0.030911595000000024</v>
      </c>
      <c r="AN22" s="88">
        <f t="shared" si="7"/>
        <v>0.587320305</v>
      </c>
      <c r="AO22" s="36">
        <v>4.1923200000000005</v>
      </c>
      <c r="AP22" s="24">
        <v>11.616</v>
      </c>
      <c r="AQ22" s="24">
        <v>0.5755199999999999</v>
      </c>
      <c r="AR22" s="24">
        <v>2.1595199999999997</v>
      </c>
      <c r="AS22" s="24">
        <v>10.8768</v>
      </c>
      <c r="AT22" s="24">
        <v>1.8532799999999998</v>
      </c>
      <c r="AU22" s="24">
        <v>3.432</v>
      </c>
      <c r="AV22" s="24">
        <v>25.185599999999997</v>
      </c>
      <c r="AW22" s="24">
        <v>818.4</v>
      </c>
      <c r="AX22" s="24">
        <v>1.86912</v>
      </c>
      <c r="AY22" s="24">
        <v>17.5824</v>
      </c>
      <c r="AZ22" s="37">
        <v>1.47312</v>
      </c>
      <c r="BA22" s="139">
        <v>0.6512973</v>
      </c>
      <c r="BB22" s="140">
        <v>0.6512973</v>
      </c>
      <c r="BC22" s="141">
        <v>0.032564865000000026</v>
      </c>
      <c r="BD22" s="145">
        <f t="shared" si="8"/>
        <v>0.618732435</v>
      </c>
      <c r="BE22" s="139">
        <v>0.187343</v>
      </c>
      <c r="BF22" s="140">
        <v>0.187343</v>
      </c>
      <c r="BG22" s="141">
        <v>0.009367150000000008</v>
      </c>
      <c r="BH22" s="145">
        <f t="shared" si="9"/>
        <v>0.17797585</v>
      </c>
      <c r="BI22" s="139">
        <v>0.682315145</v>
      </c>
      <c r="BJ22" s="140">
        <v>0.682315145</v>
      </c>
      <c r="BK22" s="141">
        <v>0.040598362500000026</v>
      </c>
      <c r="BL22" s="145">
        <f t="shared" si="10"/>
        <v>0.6417167825</v>
      </c>
      <c r="BM22" s="139">
        <v>1.10923705</v>
      </c>
      <c r="BN22" s="140">
        <v>1.10923705</v>
      </c>
      <c r="BO22" s="141">
        <v>0.24404673250000003</v>
      </c>
      <c r="BP22" s="145">
        <f t="shared" si="11"/>
        <v>0.8651903175</v>
      </c>
      <c r="BQ22" s="139">
        <v>0.1311401</v>
      </c>
      <c r="BR22" s="140">
        <v>0.1311401</v>
      </c>
      <c r="BS22" s="141">
        <v>0.0065570050000000055</v>
      </c>
      <c r="BT22" s="145">
        <f t="shared" si="12"/>
        <v>0.124583095</v>
      </c>
      <c r="BU22" s="139">
        <v>0.043088890000000005</v>
      </c>
      <c r="BV22" s="140">
        <v>0.043088890000000005</v>
      </c>
      <c r="BW22" s="141">
        <v>0.002154444500000002</v>
      </c>
      <c r="BX22" s="145">
        <f t="shared" si="13"/>
        <v>0.0409344455</v>
      </c>
      <c r="BY22" s="139">
        <v>0.75873915</v>
      </c>
      <c r="BZ22" s="140">
        <v>0.75873915</v>
      </c>
      <c r="CA22" s="141">
        <v>0.037936957500000035</v>
      </c>
      <c r="CB22" s="145">
        <f t="shared" si="14"/>
        <v>0.7208021925</v>
      </c>
      <c r="CC22" s="139">
        <v>0.44025605</v>
      </c>
      <c r="CD22" s="140">
        <v>0.44025605</v>
      </c>
      <c r="CE22" s="141">
        <v>0.022012802500000022</v>
      </c>
      <c r="CF22" s="153">
        <f t="shared" si="15"/>
        <v>0.41824324749999997</v>
      </c>
      <c r="CG22" s="139">
        <v>0.047772465</v>
      </c>
      <c r="CH22" s="140">
        <v>0.047772465</v>
      </c>
      <c r="CI22" s="141">
        <v>0.002388623250000002</v>
      </c>
      <c r="CJ22" s="145">
        <f t="shared" si="16"/>
        <v>0.04538384175</v>
      </c>
      <c r="CK22" s="139">
        <v>0.009367150000000001</v>
      </c>
      <c r="CL22" s="140">
        <v>0.009367150000000001</v>
      </c>
      <c r="CM22" s="141">
        <v>0.00046835750000000047</v>
      </c>
      <c r="CN22" s="145">
        <f t="shared" si="17"/>
        <v>0.0088987925</v>
      </c>
      <c r="CO22" s="157"/>
      <c r="CP22" s="162">
        <f t="shared" si="18"/>
        <v>1664.1283934999997</v>
      </c>
      <c r="CQ22" s="156">
        <f t="shared" si="19"/>
        <v>128.60636850000006</v>
      </c>
      <c r="CR22" s="162">
        <f t="shared" si="20"/>
        <v>592.09437543</v>
      </c>
      <c r="CS22" s="156">
        <f t="shared" si="21"/>
        <v>29.604718771500025</v>
      </c>
      <c r="CT22" s="162">
        <f t="shared" si="22"/>
        <v>48249.2878</v>
      </c>
      <c r="CU22" s="156">
        <f t="shared" si="23"/>
        <v>11871.83042</v>
      </c>
      <c r="CV22" s="162">
        <f t="shared" si="24"/>
        <v>7.2127055</v>
      </c>
      <c r="CW22" s="164">
        <f t="shared" si="25"/>
        <v>0.3606352750000003</v>
      </c>
      <c r="CX22" s="157"/>
      <c r="CY22" s="162">
        <f t="shared" si="26"/>
        <v>1318.2507273999997</v>
      </c>
      <c r="CZ22" s="156">
        <f t="shared" si="27"/>
        <v>101.87641740000005</v>
      </c>
      <c r="DA22" s="162">
        <f t="shared" si="28"/>
        <v>138112.0329247</v>
      </c>
      <c r="DB22" s="156">
        <f t="shared" si="29"/>
        <v>8834.329933325007</v>
      </c>
      <c r="DC22" s="162">
        <f t="shared" si="30"/>
        <v>19.538919</v>
      </c>
      <c r="DD22" s="156">
        <f t="shared" si="31"/>
        <v>0.9769459500000008</v>
      </c>
      <c r="DE22" s="162">
        <f t="shared" si="32"/>
        <v>5713.731449999999</v>
      </c>
      <c r="DF22" s="156">
        <f t="shared" si="33"/>
        <v>1405.874655</v>
      </c>
      <c r="DG22" s="162">
        <f t="shared" si="34"/>
        <v>40.0796674875</v>
      </c>
      <c r="DH22" s="156">
        <f t="shared" si="35"/>
        <v>21.50976238875</v>
      </c>
      <c r="DI22" s="162">
        <f t="shared" si="36"/>
        <v>0.23605218000000003</v>
      </c>
      <c r="DJ22" s="156">
        <f t="shared" si="37"/>
        <v>0.01180260900000001</v>
      </c>
      <c r="DK22" s="156">
        <f t="shared" si="38"/>
        <v>34.683661285</v>
      </c>
      <c r="DL22" s="156">
        <f t="shared" si="39"/>
        <v>16.3748523575</v>
      </c>
      <c r="DM22" s="162">
        <f t="shared" si="40"/>
        <v>7.44744</v>
      </c>
      <c r="DN22" s="164">
        <f t="shared" si="40"/>
        <v>7.44744</v>
      </c>
    </row>
    <row r="23" spans="1:118" ht="12.75">
      <c r="A23" s="56" t="s">
        <v>377</v>
      </c>
      <c r="B23" s="20" t="s">
        <v>302</v>
      </c>
      <c r="C23" s="20" t="s">
        <v>240</v>
      </c>
      <c r="D23" s="68" t="s">
        <v>760</v>
      </c>
      <c r="E23" s="68" t="s">
        <v>761</v>
      </c>
      <c r="F23" s="68" t="s">
        <v>762</v>
      </c>
      <c r="G23" s="68" t="s">
        <v>763</v>
      </c>
      <c r="H23" s="51" t="s">
        <v>367</v>
      </c>
      <c r="I23" s="44">
        <v>73.3409638</v>
      </c>
      <c r="J23" s="125">
        <v>73.3409638</v>
      </c>
      <c r="K23" s="22">
        <v>44.678285800000005</v>
      </c>
      <c r="L23" s="45">
        <f t="shared" si="0"/>
        <v>28.662677999999993</v>
      </c>
      <c r="M23" s="44">
        <v>160.60109615</v>
      </c>
      <c r="N23" s="125">
        <v>160.60109615</v>
      </c>
      <c r="O23" s="22">
        <v>134.54411614999998</v>
      </c>
      <c r="P23" s="45">
        <f t="shared" si="1"/>
        <v>26.05698000000001</v>
      </c>
      <c r="Q23" s="118">
        <v>1.0176913</v>
      </c>
      <c r="R23" s="28">
        <v>1.0176913</v>
      </c>
      <c r="S23" s="23">
        <v>0.6405508</v>
      </c>
      <c r="T23" s="29">
        <f t="shared" si="2"/>
        <v>0.3771405000000001</v>
      </c>
      <c r="U23" s="118">
        <v>0.35714652999999996</v>
      </c>
      <c r="V23" s="28">
        <v>0.35714652999999996</v>
      </c>
      <c r="W23" s="23">
        <v>0.2105760175</v>
      </c>
      <c r="X23" s="29">
        <f t="shared" si="3"/>
        <v>0.14657051249999997</v>
      </c>
      <c r="Y23" s="127">
        <v>14.6625</v>
      </c>
      <c r="Z23" s="44">
        <v>14.6625</v>
      </c>
      <c r="AA23" s="22">
        <v>6.8454060000000005</v>
      </c>
      <c r="AB23" s="45">
        <f t="shared" si="4"/>
        <v>7.817093999999999</v>
      </c>
      <c r="AC23" s="127">
        <v>53.733206949999996</v>
      </c>
      <c r="AD23" s="44">
        <v>53.733206949999996</v>
      </c>
      <c r="AE23" s="22">
        <v>34.5161842</v>
      </c>
      <c r="AF23" s="45">
        <f t="shared" si="5"/>
        <v>19.217022749999998</v>
      </c>
      <c r="AG23" s="118">
        <v>1.8239819000000002</v>
      </c>
      <c r="AH23" s="28">
        <v>1.8239819000000002</v>
      </c>
      <c r="AI23" s="23">
        <v>1.400555975</v>
      </c>
      <c r="AJ23" s="29">
        <f t="shared" si="6"/>
        <v>0.4234259250000001</v>
      </c>
      <c r="AK23" s="118">
        <v>0</v>
      </c>
      <c r="AL23" s="28">
        <v>0</v>
      </c>
      <c r="AM23" s="23">
        <v>0</v>
      </c>
      <c r="AN23" s="88">
        <f t="shared" si="7"/>
        <v>0</v>
      </c>
      <c r="AO23" s="36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37">
        <v>0</v>
      </c>
      <c r="BA23" s="139">
        <v>0.1212544</v>
      </c>
      <c r="BB23" s="140">
        <v>0.1212544</v>
      </c>
      <c r="BC23" s="141">
        <v>0.020283602500000004</v>
      </c>
      <c r="BD23" s="145">
        <f t="shared" si="8"/>
        <v>0.10097079749999999</v>
      </c>
      <c r="BE23" s="139">
        <v>0.0046949325</v>
      </c>
      <c r="BF23" s="140">
        <v>0.0046949325</v>
      </c>
      <c r="BG23" s="141">
        <v>0.0046949325</v>
      </c>
      <c r="BH23" s="145">
        <f t="shared" si="9"/>
        <v>0</v>
      </c>
      <c r="BI23" s="139">
        <v>0.556236905</v>
      </c>
      <c r="BJ23" s="140">
        <v>0.556236905</v>
      </c>
      <c r="BK23" s="141">
        <v>0.39338078</v>
      </c>
      <c r="BL23" s="145">
        <f t="shared" si="10"/>
        <v>0.16285612500000002</v>
      </c>
      <c r="BM23" s="139">
        <v>0.7383471</v>
      </c>
      <c r="BN23" s="140">
        <v>0.7383471</v>
      </c>
      <c r="BO23" s="141">
        <v>0.41263485</v>
      </c>
      <c r="BP23" s="145">
        <f t="shared" si="11"/>
        <v>0.32571225000000004</v>
      </c>
      <c r="BQ23" s="139">
        <v>0.045588475</v>
      </c>
      <c r="BR23" s="140">
        <v>0.045588475</v>
      </c>
      <c r="BS23" s="141">
        <v>0.045588475</v>
      </c>
      <c r="BT23" s="145">
        <f t="shared" si="12"/>
        <v>0</v>
      </c>
      <c r="BU23" s="139">
        <v>0.008165100000000002</v>
      </c>
      <c r="BV23" s="140">
        <v>0.008165100000000002</v>
      </c>
      <c r="BW23" s="141">
        <v>0.008165100000000002</v>
      </c>
      <c r="BX23" s="145">
        <f t="shared" si="13"/>
        <v>0</v>
      </c>
      <c r="BY23" s="139">
        <v>0.08845525</v>
      </c>
      <c r="BZ23" s="140">
        <v>0.08845525</v>
      </c>
      <c r="CA23" s="141">
        <v>0.08845525</v>
      </c>
      <c r="CB23" s="145">
        <f t="shared" si="14"/>
        <v>0</v>
      </c>
      <c r="CC23" s="139">
        <v>0.0074846750000000005</v>
      </c>
      <c r="CD23" s="140">
        <v>0.0074846750000000005</v>
      </c>
      <c r="CE23" s="141">
        <v>0.0074846750000000005</v>
      </c>
      <c r="CF23" s="153">
        <f t="shared" si="15"/>
        <v>0</v>
      </c>
      <c r="CG23" s="139">
        <v>0.000952595</v>
      </c>
      <c r="CH23" s="140">
        <v>0.000952595</v>
      </c>
      <c r="CI23" s="141">
        <v>0.000952595</v>
      </c>
      <c r="CJ23" s="145">
        <f t="shared" si="16"/>
        <v>0</v>
      </c>
      <c r="CK23" s="139">
        <v>0.054434</v>
      </c>
      <c r="CL23" s="140">
        <v>0.054434</v>
      </c>
      <c r="CM23" s="141">
        <v>0.054434</v>
      </c>
      <c r="CN23" s="145">
        <f t="shared" si="17"/>
        <v>0</v>
      </c>
      <c r="CO23" s="157"/>
      <c r="CP23" s="162">
        <f t="shared" si="18"/>
        <v>259.5112815</v>
      </c>
      <c r="CQ23" s="156">
        <f t="shared" si="19"/>
        <v>163.340454</v>
      </c>
      <c r="CR23" s="162">
        <f t="shared" si="20"/>
        <v>110.23237504000001</v>
      </c>
      <c r="CS23" s="156">
        <f t="shared" si="21"/>
        <v>18.439823032750006</v>
      </c>
      <c r="CT23" s="162">
        <f t="shared" si="22"/>
        <v>22287</v>
      </c>
      <c r="CU23" s="156">
        <f t="shared" si="23"/>
        <v>10405.01712</v>
      </c>
      <c r="CV23" s="162">
        <f t="shared" si="24"/>
        <v>2.5073661250000003</v>
      </c>
      <c r="CW23" s="164">
        <f t="shared" si="25"/>
        <v>2.5073661250000003</v>
      </c>
      <c r="CX23" s="157"/>
      <c r="CY23" s="162">
        <f t="shared" si="26"/>
        <v>205.57364260000003</v>
      </c>
      <c r="CZ23" s="156">
        <f t="shared" si="27"/>
        <v>129.3912616</v>
      </c>
      <c r="DA23" s="162">
        <f t="shared" si="28"/>
        <v>32468.191042299997</v>
      </c>
      <c r="DB23" s="156">
        <f t="shared" si="29"/>
        <v>19143.465750925</v>
      </c>
      <c r="DC23" s="162">
        <f t="shared" si="30"/>
        <v>3.637632</v>
      </c>
      <c r="DD23" s="156">
        <f t="shared" si="31"/>
        <v>0.6085080750000001</v>
      </c>
      <c r="DE23" s="162">
        <f t="shared" si="32"/>
        <v>2639.25</v>
      </c>
      <c r="DF23" s="156">
        <f t="shared" si="33"/>
        <v>1232.17308</v>
      </c>
      <c r="DG23" s="162">
        <f t="shared" si="34"/>
        <v>24.1799431275</v>
      </c>
      <c r="DH23" s="156">
        <f t="shared" si="35"/>
        <v>15.53228289</v>
      </c>
      <c r="DI23" s="162">
        <f t="shared" si="36"/>
        <v>0.08205925500000001</v>
      </c>
      <c r="DJ23" s="156">
        <f t="shared" si="37"/>
        <v>0.08205925500000001</v>
      </c>
      <c r="DK23" s="156">
        <f t="shared" si="38"/>
        <v>16.59823529</v>
      </c>
      <c r="DL23" s="156">
        <f t="shared" si="39"/>
        <v>12.7450593725</v>
      </c>
      <c r="DM23" s="162">
        <f t="shared" si="40"/>
        <v>0</v>
      </c>
      <c r="DN23" s="164">
        <f t="shared" si="40"/>
        <v>0</v>
      </c>
    </row>
    <row r="24" spans="1:118" ht="12.75">
      <c r="A24" s="56" t="s">
        <v>391</v>
      </c>
      <c r="B24" s="20" t="s">
        <v>392</v>
      </c>
      <c r="C24" s="20" t="s">
        <v>43</v>
      </c>
      <c r="D24" s="68" t="s">
        <v>785</v>
      </c>
      <c r="E24" s="68" t="s">
        <v>583</v>
      </c>
      <c r="F24" s="68" t="s">
        <v>786</v>
      </c>
      <c r="G24" s="68" t="s">
        <v>787</v>
      </c>
      <c r="H24" s="51" t="s">
        <v>367</v>
      </c>
      <c r="I24" s="44">
        <v>122.1705145</v>
      </c>
      <c r="J24" s="125">
        <v>122.1705145</v>
      </c>
      <c r="K24" s="22">
        <v>58.38870200000001</v>
      </c>
      <c r="L24" s="45">
        <f t="shared" si="0"/>
        <v>63.78181249999999</v>
      </c>
      <c r="M24" s="44">
        <v>265.21282499999995</v>
      </c>
      <c r="N24" s="125">
        <v>265.21282499999995</v>
      </c>
      <c r="O24" s="22">
        <v>139.2406875</v>
      </c>
      <c r="P24" s="45">
        <f t="shared" si="1"/>
        <v>125.97213749999995</v>
      </c>
      <c r="Q24" s="118">
        <v>4.1722909999999995</v>
      </c>
      <c r="R24" s="28">
        <v>4.1722909999999995</v>
      </c>
      <c r="S24" s="23">
        <v>0.6629685000000001</v>
      </c>
      <c r="T24" s="29">
        <f t="shared" si="2"/>
        <v>3.5093224999999997</v>
      </c>
      <c r="U24" s="118">
        <v>1.0498775</v>
      </c>
      <c r="V24" s="28">
        <v>1.0498775</v>
      </c>
      <c r="W24" s="23">
        <v>0.17753762500000003</v>
      </c>
      <c r="X24" s="29">
        <f t="shared" si="3"/>
        <v>0.872339875</v>
      </c>
      <c r="Y24" s="127">
        <v>27.047807499999998</v>
      </c>
      <c r="Z24" s="44">
        <v>27.047807499999998</v>
      </c>
      <c r="AA24" s="22">
        <v>8.31031625</v>
      </c>
      <c r="AB24" s="45">
        <f t="shared" si="4"/>
        <v>18.737491249999998</v>
      </c>
      <c r="AC24" s="127">
        <v>83.0598695</v>
      </c>
      <c r="AD24" s="44">
        <v>83.0598695</v>
      </c>
      <c r="AE24" s="22">
        <v>46.400887125</v>
      </c>
      <c r="AF24" s="45">
        <f t="shared" si="5"/>
        <v>36.65898237500001</v>
      </c>
      <c r="AG24" s="118">
        <v>3.3438387499999997</v>
      </c>
      <c r="AH24" s="28">
        <v>3.3438387499999997</v>
      </c>
      <c r="AI24" s="23">
        <v>1.9458235</v>
      </c>
      <c r="AJ24" s="29">
        <f t="shared" si="6"/>
        <v>1.3980152499999998</v>
      </c>
      <c r="AK24" s="118">
        <v>0.33094049999999997</v>
      </c>
      <c r="AL24" s="28">
        <v>0.33094049999999997</v>
      </c>
      <c r="AM24" s="23">
        <v>0.016547025000000014</v>
      </c>
      <c r="AN24" s="88">
        <f t="shared" si="7"/>
        <v>0.314393475</v>
      </c>
      <c r="AO24" s="36">
        <v>4.1923200000000005</v>
      </c>
      <c r="AP24" s="24">
        <v>11.616</v>
      </c>
      <c r="AQ24" s="24">
        <v>0.5755199999999999</v>
      </c>
      <c r="AR24" s="24">
        <v>2.1595199999999997</v>
      </c>
      <c r="AS24" s="24">
        <v>10.8768</v>
      </c>
      <c r="AT24" s="24">
        <v>1.8532799999999998</v>
      </c>
      <c r="AU24" s="24">
        <v>3.432</v>
      </c>
      <c r="AV24" s="24">
        <v>25.185599999999997</v>
      </c>
      <c r="AW24" s="24">
        <v>818.4</v>
      </c>
      <c r="AX24" s="24">
        <v>1.86912</v>
      </c>
      <c r="AY24" s="24">
        <v>17.5824</v>
      </c>
      <c r="AZ24" s="37">
        <v>1.47312</v>
      </c>
      <c r="BA24" s="139">
        <v>0.43788570000000004</v>
      </c>
      <c r="BB24" s="140">
        <v>0.43788570000000004</v>
      </c>
      <c r="BC24" s="141">
        <v>0.030128362500000016</v>
      </c>
      <c r="BD24" s="145">
        <f t="shared" si="8"/>
        <v>0.40775733750000004</v>
      </c>
      <c r="BE24" s="139">
        <v>0.1030034275</v>
      </c>
      <c r="BF24" s="140">
        <v>0.1030034275</v>
      </c>
      <c r="BG24" s="141">
        <v>0.0077326775000000035</v>
      </c>
      <c r="BH24" s="145">
        <f t="shared" si="9"/>
        <v>0.09527074999999999</v>
      </c>
      <c r="BI24" s="139">
        <v>0.7186937499999999</v>
      </c>
      <c r="BJ24" s="140">
        <v>0.7186937499999999</v>
      </c>
      <c r="BK24" s="141">
        <v>0.25171578750000007</v>
      </c>
      <c r="BL24" s="145">
        <f t="shared" si="10"/>
        <v>0.46697796249999984</v>
      </c>
      <c r="BM24" s="139">
        <v>1.10235125</v>
      </c>
      <c r="BN24" s="140">
        <v>1.10235125</v>
      </c>
      <c r="BO24" s="141">
        <v>0.39228158750000003</v>
      </c>
      <c r="BP24" s="145">
        <f t="shared" si="11"/>
        <v>0.7100696624999998</v>
      </c>
      <c r="BQ24" s="139">
        <v>0.096595825</v>
      </c>
      <c r="BR24" s="140">
        <v>0.096595825</v>
      </c>
      <c r="BS24" s="141">
        <v>0.029906300000000004</v>
      </c>
      <c r="BT24" s="145">
        <f t="shared" si="12"/>
        <v>0.066689525</v>
      </c>
      <c r="BU24" s="139">
        <v>0.027793250000000002</v>
      </c>
      <c r="BV24" s="140">
        <v>0.027793250000000002</v>
      </c>
      <c r="BW24" s="141">
        <v>0.005880977500000001</v>
      </c>
      <c r="BX24" s="145">
        <f t="shared" si="13"/>
        <v>0.0219122725</v>
      </c>
      <c r="BY24" s="139">
        <v>0.45737099999999997</v>
      </c>
      <c r="BZ24" s="140">
        <v>0.45737099999999997</v>
      </c>
      <c r="CA24" s="141">
        <v>0.07152446250000002</v>
      </c>
      <c r="CB24" s="145">
        <f t="shared" si="14"/>
        <v>0.3858465375</v>
      </c>
      <c r="CC24" s="139">
        <v>0.24000347500000002</v>
      </c>
      <c r="CD24" s="140">
        <v>0.24000347500000002</v>
      </c>
      <c r="CE24" s="141">
        <v>0.016117212500000012</v>
      </c>
      <c r="CF24" s="153">
        <f t="shared" si="15"/>
        <v>0.22388626250000002</v>
      </c>
      <c r="CG24" s="139">
        <v>0.02612424</v>
      </c>
      <c r="CH24" s="140">
        <v>0.02612424</v>
      </c>
      <c r="CI24" s="141">
        <v>0.001830198750000001</v>
      </c>
      <c r="CJ24" s="145">
        <f t="shared" si="16"/>
        <v>0.02429404125</v>
      </c>
      <c r="CK24" s="139">
        <v>0.036532249999999995</v>
      </c>
      <c r="CL24" s="140">
        <v>0.036532249999999995</v>
      </c>
      <c r="CM24" s="141">
        <v>0.0317687125</v>
      </c>
      <c r="CN24" s="145">
        <f t="shared" si="17"/>
        <v>0.004763537499999998</v>
      </c>
      <c r="CO24" s="157"/>
      <c r="CP24" s="162">
        <f t="shared" si="18"/>
        <v>1063.9342049999998</v>
      </c>
      <c r="CQ24" s="156">
        <f t="shared" si="19"/>
        <v>169.0569675</v>
      </c>
      <c r="CR24" s="162">
        <f t="shared" si="20"/>
        <v>398.08188987000005</v>
      </c>
      <c r="CS24" s="156">
        <f t="shared" si="21"/>
        <v>27.389694348750016</v>
      </c>
      <c r="CT24" s="162">
        <f t="shared" si="22"/>
        <v>41112.6674</v>
      </c>
      <c r="CU24" s="156">
        <f t="shared" si="23"/>
        <v>12631.680699999999</v>
      </c>
      <c r="CV24" s="162">
        <f t="shared" si="24"/>
        <v>5.3127703749999995</v>
      </c>
      <c r="CW24" s="164">
        <f t="shared" si="25"/>
        <v>1.6448465</v>
      </c>
      <c r="CX24" s="157"/>
      <c r="CY24" s="162">
        <f t="shared" si="26"/>
        <v>842.8027819999999</v>
      </c>
      <c r="CZ24" s="156">
        <f t="shared" si="27"/>
        <v>133.91963700000002</v>
      </c>
      <c r="DA24" s="162">
        <f t="shared" si="28"/>
        <v>95444.36352500001</v>
      </c>
      <c r="DB24" s="156">
        <f t="shared" si="29"/>
        <v>16139.945488750003</v>
      </c>
      <c r="DC24" s="162">
        <f t="shared" si="30"/>
        <v>13.136571000000002</v>
      </c>
      <c r="DD24" s="156">
        <f t="shared" si="31"/>
        <v>0.9038508750000005</v>
      </c>
      <c r="DE24" s="162">
        <f t="shared" si="32"/>
        <v>4868.60535</v>
      </c>
      <c r="DF24" s="156">
        <f t="shared" si="33"/>
        <v>1495.856925</v>
      </c>
      <c r="DG24" s="162">
        <f t="shared" si="34"/>
        <v>37.376941275</v>
      </c>
      <c r="DH24" s="156">
        <f t="shared" si="35"/>
        <v>20.88039920625</v>
      </c>
      <c r="DI24" s="162">
        <f t="shared" si="36"/>
        <v>0.173872485</v>
      </c>
      <c r="DJ24" s="156">
        <f t="shared" si="37"/>
        <v>0.053831340000000005</v>
      </c>
      <c r="DK24" s="156">
        <f t="shared" si="38"/>
        <v>30.428932624999998</v>
      </c>
      <c r="DL24" s="156">
        <f t="shared" si="39"/>
        <v>17.70699385</v>
      </c>
      <c r="DM24" s="162">
        <f t="shared" si="40"/>
        <v>7.44744</v>
      </c>
      <c r="DN24" s="164">
        <f t="shared" si="40"/>
        <v>7.44744</v>
      </c>
    </row>
    <row r="25" spans="1:118" ht="12.75">
      <c r="A25" s="56" t="s">
        <v>393</v>
      </c>
      <c r="B25" s="20" t="s">
        <v>106</v>
      </c>
      <c r="C25" s="20" t="s">
        <v>43</v>
      </c>
      <c r="D25" s="68" t="s">
        <v>707</v>
      </c>
      <c r="E25" s="68" t="s">
        <v>681</v>
      </c>
      <c r="F25" s="68" t="s">
        <v>788</v>
      </c>
      <c r="G25" s="68" t="s">
        <v>789</v>
      </c>
      <c r="H25" s="51" t="s">
        <v>367</v>
      </c>
      <c r="I25" s="44">
        <v>97.33647739999999</v>
      </c>
      <c r="J25" s="125">
        <v>97.33647739999999</v>
      </c>
      <c r="K25" s="22">
        <v>54.119457399999995</v>
      </c>
      <c r="L25" s="45">
        <f t="shared" si="0"/>
        <v>43.21702</v>
      </c>
      <c r="M25" s="44">
        <v>197.2452415</v>
      </c>
      <c r="N25" s="125">
        <v>197.2452415</v>
      </c>
      <c r="O25" s="22">
        <v>157.9570415</v>
      </c>
      <c r="P25" s="45">
        <f t="shared" si="1"/>
        <v>39.28819999999999</v>
      </c>
      <c r="Q25" s="118">
        <v>1.3534978</v>
      </c>
      <c r="R25" s="28">
        <v>1.3534978</v>
      </c>
      <c r="S25" s="23">
        <v>0.7848528</v>
      </c>
      <c r="T25" s="29">
        <f t="shared" si="2"/>
        <v>0.568645</v>
      </c>
      <c r="U25" s="118">
        <v>0.4718301</v>
      </c>
      <c r="V25" s="28">
        <v>0.4718301</v>
      </c>
      <c r="W25" s="23">
        <v>0.25083397500000004</v>
      </c>
      <c r="X25" s="29">
        <f t="shared" si="3"/>
        <v>0.22099612499999993</v>
      </c>
      <c r="Y25" s="127">
        <v>20.036345999999998</v>
      </c>
      <c r="Z25" s="44">
        <v>20.036345999999998</v>
      </c>
      <c r="AA25" s="22">
        <v>8.249886</v>
      </c>
      <c r="AB25" s="45">
        <f t="shared" si="4"/>
        <v>11.786459999999998</v>
      </c>
      <c r="AC25" s="127">
        <v>70.55807489999998</v>
      </c>
      <c r="AD25" s="44">
        <v>70.55807489999998</v>
      </c>
      <c r="AE25" s="22">
        <v>41.5830274</v>
      </c>
      <c r="AF25" s="45">
        <f t="shared" si="5"/>
        <v>28.97504749999998</v>
      </c>
      <c r="AG25" s="118">
        <v>2.595398</v>
      </c>
      <c r="AH25" s="28">
        <v>2.595398</v>
      </c>
      <c r="AI25" s="23">
        <v>1.9569647499999998</v>
      </c>
      <c r="AJ25" s="29">
        <f t="shared" si="6"/>
        <v>0.6384332500000001</v>
      </c>
      <c r="AK25" s="118">
        <v>0</v>
      </c>
      <c r="AL25" s="28">
        <v>0</v>
      </c>
      <c r="AM25" s="23">
        <v>0</v>
      </c>
      <c r="AN25" s="88">
        <f t="shared" si="7"/>
        <v>0</v>
      </c>
      <c r="AO25" s="36">
        <v>2.0961600000000002</v>
      </c>
      <c r="AP25" s="24">
        <v>5.808</v>
      </c>
      <c r="AQ25" s="24">
        <v>0.28775999999999996</v>
      </c>
      <c r="AR25" s="24">
        <v>1.0797599999999998</v>
      </c>
      <c r="AS25" s="24">
        <v>5.4384</v>
      </c>
      <c r="AT25" s="24">
        <v>0.9266399999999999</v>
      </c>
      <c r="AU25" s="24">
        <v>1.716</v>
      </c>
      <c r="AV25" s="24">
        <v>12.592799999999999</v>
      </c>
      <c r="AW25" s="24">
        <v>409.2</v>
      </c>
      <c r="AX25" s="24">
        <v>0.93456</v>
      </c>
      <c r="AY25" s="24">
        <v>8.7912</v>
      </c>
      <c r="AZ25" s="37">
        <v>0.73656</v>
      </c>
      <c r="BA25" s="139">
        <v>0.17758676</v>
      </c>
      <c r="BB25" s="140">
        <v>0.17758676</v>
      </c>
      <c r="BC25" s="141">
        <v>0.025344985000000007</v>
      </c>
      <c r="BD25" s="145">
        <f t="shared" si="8"/>
        <v>0.152241775</v>
      </c>
      <c r="BE25" s="139">
        <v>0.0054360269999999995</v>
      </c>
      <c r="BF25" s="140">
        <v>0.0054360269999999995</v>
      </c>
      <c r="BG25" s="141">
        <v>0.0054360269999999995</v>
      </c>
      <c r="BH25" s="145">
        <f t="shared" si="9"/>
        <v>0</v>
      </c>
      <c r="BI25" s="139">
        <v>0.7053462500000001</v>
      </c>
      <c r="BJ25" s="140">
        <v>0.7053462500000001</v>
      </c>
      <c r="BK25" s="141">
        <v>0.45979500000000006</v>
      </c>
      <c r="BL25" s="145">
        <f t="shared" si="10"/>
        <v>0.24555125</v>
      </c>
      <c r="BM25" s="139">
        <v>1.0132626</v>
      </c>
      <c r="BN25" s="140">
        <v>1.0132626</v>
      </c>
      <c r="BO25" s="141">
        <v>0.5221601</v>
      </c>
      <c r="BP25" s="145">
        <f t="shared" si="11"/>
        <v>0.4911025</v>
      </c>
      <c r="BQ25" s="139">
        <v>0.05278461</v>
      </c>
      <c r="BR25" s="140">
        <v>0.05278461</v>
      </c>
      <c r="BS25" s="141">
        <v>0.05278461</v>
      </c>
      <c r="BT25" s="145">
        <f t="shared" si="12"/>
        <v>0</v>
      </c>
      <c r="BU25" s="139">
        <v>0.00945396</v>
      </c>
      <c r="BV25" s="140">
        <v>0.00945396</v>
      </c>
      <c r="BW25" s="141">
        <v>0.00945396</v>
      </c>
      <c r="BX25" s="145">
        <f t="shared" si="13"/>
        <v>0</v>
      </c>
      <c r="BY25" s="139">
        <v>0.10241789999999999</v>
      </c>
      <c r="BZ25" s="140">
        <v>0.10241789999999999</v>
      </c>
      <c r="CA25" s="141">
        <v>0.10241789999999999</v>
      </c>
      <c r="CB25" s="145">
        <f t="shared" si="14"/>
        <v>0</v>
      </c>
      <c r="CC25" s="139">
        <v>0.008666130000000001</v>
      </c>
      <c r="CD25" s="140">
        <v>0.008666130000000001</v>
      </c>
      <c r="CE25" s="141">
        <v>0.008666130000000001</v>
      </c>
      <c r="CF25" s="153">
        <f t="shared" si="15"/>
        <v>0</v>
      </c>
      <c r="CG25" s="139">
        <v>0.001102962</v>
      </c>
      <c r="CH25" s="140">
        <v>0.001102962</v>
      </c>
      <c r="CI25" s="141">
        <v>0.001102962</v>
      </c>
      <c r="CJ25" s="145">
        <f t="shared" si="16"/>
        <v>0</v>
      </c>
      <c r="CK25" s="139">
        <v>0.06302640000000001</v>
      </c>
      <c r="CL25" s="140">
        <v>0.06302640000000001</v>
      </c>
      <c r="CM25" s="141">
        <v>0.06302640000000001</v>
      </c>
      <c r="CN25" s="145">
        <f t="shared" si="17"/>
        <v>0</v>
      </c>
      <c r="CO25" s="157"/>
      <c r="CP25" s="162">
        <f t="shared" si="18"/>
        <v>345.141939</v>
      </c>
      <c r="CQ25" s="156">
        <f t="shared" si="19"/>
        <v>200.137464</v>
      </c>
      <c r="CR25" s="162">
        <f t="shared" si="20"/>
        <v>161.44412351600002</v>
      </c>
      <c r="CS25" s="156">
        <f t="shared" si="21"/>
        <v>23.041125863500007</v>
      </c>
      <c r="CT25" s="162">
        <f t="shared" si="22"/>
        <v>30455.245919999998</v>
      </c>
      <c r="CU25" s="156">
        <f t="shared" si="23"/>
        <v>12539.826720000001</v>
      </c>
      <c r="CV25" s="162">
        <f t="shared" si="24"/>
        <v>2.9031535500000003</v>
      </c>
      <c r="CW25" s="164">
        <f t="shared" si="25"/>
        <v>2.9031535500000003</v>
      </c>
      <c r="CX25" s="157"/>
      <c r="CY25" s="162">
        <f t="shared" si="26"/>
        <v>273.4065556</v>
      </c>
      <c r="CZ25" s="156">
        <f t="shared" si="27"/>
        <v>158.5402656</v>
      </c>
      <c r="DA25" s="162">
        <f t="shared" si="28"/>
        <v>42894.074390999995</v>
      </c>
      <c r="DB25" s="156">
        <f t="shared" si="29"/>
        <v>22803.316667250005</v>
      </c>
      <c r="DC25" s="162">
        <f t="shared" si="30"/>
        <v>5.3276028</v>
      </c>
      <c r="DD25" s="156">
        <f t="shared" si="31"/>
        <v>0.7603495500000003</v>
      </c>
      <c r="DE25" s="162">
        <f t="shared" si="32"/>
        <v>3606.5422799999997</v>
      </c>
      <c r="DF25" s="156">
        <f t="shared" si="33"/>
        <v>1484.97948</v>
      </c>
      <c r="DG25" s="162">
        <f t="shared" si="34"/>
        <v>31.75113370499999</v>
      </c>
      <c r="DH25" s="156">
        <f t="shared" si="35"/>
        <v>18.71236233</v>
      </c>
      <c r="DI25" s="162">
        <f t="shared" si="36"/>
        <v>0.09501229800000001</v>
      </c>
      <c r="DJ25" s="156">
        <f t="shared" si="37"/>
        <v>0.09501229800000001</v>
      </c>
      <c r="DK25" s="156">
        <f t="shared" si="38"/>
        <v>23.618121799999997</v>
      </c>
      <c r="DL25" s="156">
        <f t="shared" si="39"/>
        <v>17.808379224999996</v>
      </c>
      <c r="DM25" s="162">
        <f t="shared" si="40"/>
        <v>3.72372</v>
      </c>
      <c r="DN25" s="164">
        <f t="shared" si="40"/>
        <v>3.72372</v>
      </c>
    </row>
    <row r="26" spans="1:118" ht="12.75">
      <c r="A26" s="56" t="s">
        <v>423</v>
      </c>
      <c r="B26" s="20" t="s">
        <v>424</v>
      </c>
      <c r="C26" s="20" t="s">
        <v>73</v>
      </c>
      <c r="D26" s="68" t="s">
        <v>827</v>
      </c>
      <c r="E26" s="68" t="s">
        <v>828</v>
      </c>
      <c r="F26" s="68" t="s">
        <v>829</v>
      </c>
      <c r="G26" s="68" t="s">
        <v>830</v>
      </c>
      <c r="H26" s="51" t="s">
        <v>367</v>
      </c>
      <c r="I26" s="44">
        <v>311.2204171</v>
      </c>
      <c r="J26" s="125">
        <v>263.1459046</v>
      </c>
      <c r="K26" s="22">
        <v>113.5246286</v>
      </c>
      <c r="L26" s="45">
        <f t="shared" si="0"/>
        <v>149.621276</v>
      </c>
      <c r="M26" s="44">
        <v>876.9505233</v>
      </c>
      <c r="N26" s="125">
        <v>604.5282858</v>
      </c>
      <c r="O26" s="22">
        <v>227.7537258</v>
      </c>
      <c r="P26" s="45">
        <f t="shared" si="1"/>
        <v>376.77456000000006</v>
      </c>
      <c r="Q26" s="118">
        <v>22.5037886</v>
      </c>
      <c r="R26" s="28">
        <v>12.8888861</v>
      </c>
      <c r="S26" s="23">
        <v>1.4651151000000013</v>
      </c>
      <c r="T26" s="29">
        <f t="shared" si="2"/>
        <v>11.423770999999999</v>
      </c>
      <c r="U26" s="118">
        <v>5.076775759999999</v>
      </c>
      <c r="V26" s="28">
        <v>2.993546885</v>
      </c>
      <c r="W26" s="23">
        <v>0.2943456100000002</v>
      </c>
      <c r="X26" s="29">
        <f t="shared" si="3"/>
        <v>2.699201275</v>
      </c>
      <c r="Y26" s="127">
        <v>78.94273000000001</v>
      </c>
      <c r="Z26" s="44">
        <v>61.31540875</v>
      </c>
      <c r="AA26" s="22">
        <v>15.755840750000003</v>
      </c>
      <c r="AB26" s="45">
        <f t="shared" si="4"/>
        <v>45.559568</v>
      </c>
      <c r="AC26" s="127">
        <v>181.73536190000002</v>
      </c>
      <c r="AD26" s="44">
        <v>170.037230525</v>
      </c>
      <c r="AE26" s="22">
        <v>91.33726402500001</v>
      </c>
      <c r="AF26" s="45">
        <f t="shared" si="5"/>
        <v>78.6999665</v>
      </c>
      <c r="AG26" s="118">
        <v>9.620567300000001</v>
      </c>
      <c r="AH26" s="28">
        <v>7.377090049999999</v>
      </c>
      <c r="AI26" s="23">
        <v>3.552795700000001</v>
      </c>
      <c r="AJ26" s="29">
        <f t="shared" si="6"/>
        <v>3.824294349999998</v>
      </c>
      <c r="AK26" s="118">
        <v>2.2852005</v>
      </c>
      <c r="AL26" s="28">
        <v>1.227561225</v>
      </c>
      <c r="AM26" s="23">
        <v>0.11426002500000011</v>
      </c>
      <c r="AN26" s="88">
        <f t="shared" si="7"/>
        <v>1.1133012</v>
      </c>
      <c r="AO26" s="36">
        <v>12.576960000000001</v>
      </c>
      <c r="AP26" s="24">
        <v>34.848</v>
      </c>
      <c r="AQ26" s="24">
        <v>1.7265599999999997</v>
      </c>
      <c r="AR26" s="24">
        <v>6.478559999999999</v>
      </c>
      <c r="AS26" s="24">
        <v>32.630399999999995</v>
      </c>
      <c r="AT26" s="24">
        <v>5.5598399999999994</v>
      </c>
      <c r="AU26" s="24">
        <v>10.296</v>
      </c>
      <c r="AV26" s="24">
        <v>75.5568</v>
      </c>
      <c r="AW26" s="24">
        <v>2455.2</v>
      </c>
      <c r="AX26" s="24">
        <v>5.60736</v>
      </c>
      <c r="AY26" s="24">
        <v>52.7472</v>
      </c>
      <c r="AZ26" s="37">
        <v>4.41936</v>
      </c>
      <c r="BA26" s="139">
        <v>2.0637553499999997</v>
      </c>
      <c r="BB26" s="140">
        <v>1.2785383125</v>
      </c>
      <c r="BC26" s="141">
        <v>0.10318776750000008</v>
      </c>
      <c r="BD26" s="145">
        <f t="shared" si="8"/>
        <v>1.175350545</v>
      </c>
      <c r="BE26" s="139">
        <v>0.6924849999999999</v>
      </c>
      <c r="BF26" s="140">
        <v>0.37198825</v>
      </c>
      <c r="BG26" s="141">
        <v>0.03462425000000004</v>
      </c>
      <c r="BH26" s="145">
        <f t="shared" si="9"/>
        <v>0.337364</v>
      </c>
      <c r="BI26" s="139">
        <v>1.95557926</v>
      </c>
      <c r="BJ26" s="140">
        <v>1.3306105975000002</v>
      </c>
      <c r="BK26" s="141">
        <v>0.11015604750000008</v>
      </c>
      <c r="BL26" s="145">
        <f t="shared" si="10"/>
        <v>1.2204545500000001</v>
      </c>
      <c r="BM26" s="139">
        <v>2.63677295</v>
      </c>
      <c r="BN26" s="140">
        <v>2.1400029875</v>
      </c>
      <c r="BO26" s="141">
        <v>0.49189928750000006</v>
      </c>
      <c r="BP26" s="145">
        <f t="shared" si="11"/>
        <v>1.6481036999999998</v>
      </c>
      <c r="BQ26" s="139">
        <v>0.4847395</v>
      </c>
      <c r="BR26" s="140">
        <v>0.260391775</v>
      </c>
      <c r="BS26" s="141">
        <v>0.024236975000000025</v>
      </c>
      <c r="BT26" s="145">
        <f t="shared" si="12"/>
        <v>0.23615479999999997</v>
      </c>
      <c r="BU26" s="139">
        <v>0.15927154999999998</v>
      </c>
      <c r="BV26" s="140">
        <v>0.08555729749999999</v>
      </c>
      <c r="BW26" s="141">
        <v>0.007963577500000006</v>
      </c>
      <c r="BX26" s="145">
        <f t="shared" si="13"/>
        <v>0.07759371999999998</v>
      </c>
      <c r="BY26" s="139">
        <v>2.8045642499999994</v>
      </c>
      <c r="BZ26" s="140">
        <v>1.5065524125</v>
      </c>
      <c r="CA26" s="141">
        <v>0.14022821250000012</v>
      </c>
      <c r="CB26" s="145">
        <f t="shared" si="14"/>
        <v>1.3663242</v>
      </c>
      <c r="CC26" s="139">
        <v>1.6273397500000002</v>
      </c>
      <c r="CD26" s="140">
        <v>0.8741723875</v>
      </c>
      <c r="CE26" s="141">
        <v>0.08136698750000007</v>
      </c>
      <c r="CF26" s="153">
        <f t="shared" si="15"/>
        <v>0.7928054</v>
      </c>
      <c r="CG26" s="139">
        <v>0.17658367500000002</v>
      </c>
      <c r="CH26" s="140">
        <v>0.09485700375</v>
      </c>
      <c r="CI26" s="141">
        <v>0.008829183750000007</v>
      </c>
      <c r="CJ26" s="145">
        <f t="shared" si="16"/>
        <v>0.08602781999999999</v>
      </c>
      <c r="CK26" s="139">
        <v>0.03462425</v>
      </c>
      <c r="CL26" s="140">
        <v>0.018599412500000002</v>
      </c>
      <c r="CM26" s="141">
        <v>0.0017312125000000019</v>
      </c>
      <c r="CN26" s="145">
        <f t="shared" si="17"/>
        <v>0.0168682</v>
      </c>
      <c r="CO26" s="157"/>
      <c r="CP26" s="162">
        <f t="shared" si="18"/>
        <v>3286.6659555</v>
      </c>
      <c r="CQ26" s="156">
        <f t="shared" si="19"/>
        <v>373.60435050000035</v>
      </c>
      <c r="CR26" s="162">
        <f t="shared" si="20"/>
        <v>1162.31917989375</v>
      </c>
      <c r="CS26" s="156">
        <f t="shared" si="21"/>
        <v>93.80799943425008</v>
      </c>
      <c r="CT26" s="162">
        <f t="shared" si="22"/>
        <v>93199.4213</v>
      </c>
      <c r="CU26" s="156">
        <f t="shared" si="23"/>
        <v>23948.877940000006</v>
      </c>
      <c r="CV26" s="162">
        <f t="shared" si="24"/>
        <v>14.321547625</v>
      </c>
      <c r="CW26" s="164">
        <f t="shared" si="25"/>
        <v>1.3330336250000014</v>
      </c>
      <c r="CX26" s="157"/>
      <c r="CY26" s="162">
        <f t="shared" si="26"/>
        <v>2603.5549922</v>
      </c>
      <c r="CZ26" s="156">
        <f t="shared" si="27"/>
        <v>295.9532502000003</v>
      </c>
      <c r="DA26" s="162">
        <f t="shared" si="28"/>
        <v>272143.34731535</v>
      </c>
      <c r="DB26" s="156">
        <f t="shared" si="29"/>
        <v>26758.959405100017</v>
      </c>
      <c r="DC26" s="162">
        <f t="shared" si="30"/>
        <v>38.356149375</v>
      </c>
      <c r="DD26" s="156">
        <f t="shared" si="31"/>
        <v>3.0956330250000024</v>
      </c>
      <c r="DE26" s="162">
        <f t="shared" si="32"/>
        <v>11036.773575000001</v>
      </c>
      <c r="DF26" s="156">
        <f t="shared" si="33"/>
        <v>2836.0513350000006</v>
      </c>
      <c r="DG26" s="162">
        <f t="shared" si="34"/>
        <v>76.51675373625001</v>
      </c>
      <c r="DH26" s="156">
        <f t="shared" si="35"/>
        <v>41.101768811250004</v>
      </c>
      <c r="DI26" s="162">
        <f t="shared" si="36"/>
        <v>0.468705195</v>
      </c>
      <c r="DJ26" s="156">
        <f t="shared" si="37"/>
        <v>0.043626555000000046</v>
      </c>
      <c r="DK26" s="156">
        <f t="shared" si="38"/>
        <v>67.13151945499999</v>
      </c>
      <c r="DL26" s="156">
        <f t="shared" si="39"/>
        <v>32.330440870000004</v>
      </c>
      <c r="DM26" s="162">
        <f t="shared" si="40"/>
        <v>22.34232</v>
      </c>
      <c r="DN26" s="164">
        <f t="shared" si="40"/>
        <v>22.34232</v>
      </c>
    </row>
    <row r="27" spans="1:118" ht="12.75">
      <c r="A27" s="56" t="s">
        <v>427</v>
      </c>
      <c r="B27" s="20" t="s">
        <v>358</v>
      </c>
      <c r="C27" s="20" t="s">
        <v>92</v>
      </c>
      <c r="D27" s="68" t="s">
        <v>835</v>
      </c>
      <c r="E27" s="68" t="s">
        <v>836</v>
      </c>
      <c r="F27" s="68" t="s">
        <v>837</v>
      </c>
      <c r="G27" s="68" t="s">
        <v>838</v>
      </c>
      <c r="H27" s="51" t="s">
        <v>367</v>
      </c>
      <c r="I27" s="44">
        <v>128.25021030000002</v>
      </c>
      <c r="J27" s="125">
        <v>128.25021030000002</v>
      </c>
      <c r="K27" s="22">
        <v>55.7019783</v>
      </c>
      <c r="L27" s="45">
        <f t="shared" si="0"/>
        <v>72.54823200000001</v>
      </c>
      <c r="M27" s="44">
        <v>296.7089441</v>
      </c>
      <c r="N27" s="125">
        <v>296.7089441</v>
      </c>
      <c r="O27" s="22">
        <v>108.00284410000002</v>
      </c>
      <c r="P27" s="45">
        <f t="shared" si="1"/>
        <v>188.7061</v>
      </c>
      <c r="Q27" s="118">
        <v>6.2483082</v>
      </c>
      <c r="R27" s="28">
        <v>6.2483082</v>
      </c>
      <c r="S27" s="23">
        <v>0.4728972000000002</v>
      </c>
      <c r="T27" s="29">
        <f t="shared" si="2"/>
        <v>5.775411</v>
      </c>
      <c r="U27" s="118">
        <v>1.44867262</v>
      </c>
      <c r="V27" s="28">
        <v>1.44867262</v>
      </c>
      <c r="W27" s="23">
        <v>0.09155724500000005</v>
      </c>
      <c r="X27" s="29">
        <f t="shared" si="3"/>
        <v>1.357115375</v>
      </c>
      <c r="Y27" s="127">
        <v>29.649275000000003</v>
      </c>
      <c r="Z27" s="44">
        <v>29.649275000000003</v>
      </c>
      <c r="AA27" s="22">
        <v>7.439605000000001</v>
      </c>
      <c r="AB27" s="45">
        <f t="shared" si="4"/>
        <v>22.209670000000003</v>
      </c>
      <c r="AC27" s="127">
        <v>83.27252140000002</v>
      </c>
      <c r="AD27" s="44">
        <v>83.27252140000002</v>
      </c>
      <c r="AE27" s="22">
        <v>45.6526487</v>
      </c>
      <c r="AF27" s="45">
        <f t="shared" si="5"/>
        <v>37.619872700000016</v>
      </c>
      <c r="AG27" s="118">
        <v>3.5209031</v>
      </c>
      <c r="AH27" s="28">
        <v>3.5209031</v>
      </c>
      <c r="AI27" s="23">
        <v>1.62625255</v>
      </c>
      <c r="AJ27" s="29">
        <f t="shared" si="6"/>
        <v>1.89465055</v>
      </c>
      <c r="AK27" s="118">
        <v>0.5975112</v>
      </c>
      <c r="AL27" s="28">
        <v>0.5975112</v>
      </c>
      <c r="AM27" s="23">
        <v>0.029875560000000023</v>
      </c>
      <c r="AN27" s="88">
        <f t="shared" si="7"/>
        <v>0.56763564</v>
      </c>
      <c r="AO27" s="36">
        <v>4.1923200000000005</v>
      </c>
      <c r="AP27" s="24">
        <v>11.616</v>
      </c>
      <c r="AQ27" s="24">
        <v>0.5755199999999999</v>
      </c>
      <c r="AR27" s="24">
        <v>2.1595199999999997</v>
      </c>
      <c r="AS27" s="24">
        <v>10.8768</v>
      </c>
      <c r="AT27" s="24">
        <v>1.8532799999999998</v>
      </c>
      <c r="AU27" s="24">
        <v>3.432</v>
      </c>
      <c r="AV27" s="24">
        <v>25.185599999999997</v>
      </c>
      <c r="AW27" s="24">
        <v>818.4</v>
      </c>
      <c r="AX27" s="24">
        <v>1.86912</v>
      </c>
      <c r="AY27" s="24">
        <v>17.5824</v>
      </c>
      <c r="AZ27" s="37">
        <v>1.47312</v>
      </c>
      <c r="BA27" s="139">
        <v>0.6169495</v>
      </c>
      <c r="BB27" s="140">
        <v>0.6169495</v>
      </c>
      <c r="BC27" s="141">
        <v>0.030847475000000027</v>
      </c>
      <c r="BD27" s="145">
        <f t="shared" si="8"/>
        <v>0.586102025</v>
      </c>
      <c r="BE27" s="139">
        <v>0.181064</v>
      </c>
      <c r="BF27" s="140">
        <v>0.181064</v>
      </c>
      <c r="BG27" s="141">
        <v>0.009053200000000008</v>
      </c>
      <c r="BH27" s="145">
        <f t="shared" si="9"/>
        <v>0.1720108</v>
      </c>
      <c r="BI27" s="139">
        <v>0.63881067</v>
      </c>
      <c r="BJ27" s="140">
        <v>0.63881067</v>
      </c>
      <c r="BK27" s="141">
        <v>0.03778386000000003</v>
      </c>
      <c r="BL27" s="145">
        <f t="shared" si="10"/>
        <v>0.60102681</v>
      </c>
      <c r="BM27" s="139">
        <v>1.0187536</v>
      </c>
      <c r="BN27" s="140">
        <v>1.0187536</v>
      </c>
      <c r="BO27" s="141">
        <v>0.22092536000000007</v>
      </c>
      <c r="BP27" s="145">
        <f t="shared" si="11"/>
        <v>0.7978282399999999</v>
      </c>
      <c r="BQ27" s="139">
        <v>0.1267448</v>
      </c>
      <c r="BR27" s="140">
        <v>0.1267448</v>
      </c>
      <c r="BS27" s="141">
        <v>0.006337240000000005</v>
      </c>
      <c r="BT27" s="145">
        <f t="shared" si="12"/>
        <v>0.12040755999999998</v>
      </c>
      <c r="BU27" s="139">
        <v>0.041644719999999996</v>
      </c>
      <c r="BV27" s="140">
        <v>0.041644719999999996</v>
      </c>
      <c r="BW27" s="141">
        <v>0.002082236000000002</v>
      </c>
      <c r="BX27" s="145">
        <f t="shared" si="13"/>
        <v>0.039562483999999995</v>
      </c>
      <c r="BY27" s="139">
        <v>0.7333092</v>
      </c>
      <c r="BZ27" s="140">
        <v>0.7333092</v>
      </c>
      <c r="CA27" s="141">
        <v>0.03666546000000003</v>
      </c>
      <c r="CB27" s="145">
        <f t="shared" si="14"/>
        <v>0.69664374</v>
      </c>
      <c r="CC27" s="139">
        <v>0.4255004</v>
      </c>
      <c r="CD27" s="140">
        <v>0.4255004</v>
      </c>
      <c r="CE27" s="141">
        <v>0.02127502000000002</v>
      </c>
      <c r="CF27" s="153">
        <f t="shared" si="15"/>
        <v>0.40422537999999997</v>
      </c>
      <c r="CG27" s="139">
        <v>0.04617132</v>
      </c>
      <c r="CH27" s="140">
        <v>0.04617132</v>
      </c>
      <c r="CI27" s="141">
        <v>0.0023085660000000023</v>
      </c>
      <c r="CJ27" s="145">
        <f t="shared" si="16"/>
        <v>0.043862754</v>
      </c>
      <c r="CK27" s="139">
        <v>0.0090532</v>
      </c>
      <c r="CL27" s="140">
        <v>0.0090532</v>
      </c>
      <c r="CM27" s="141">
        <v>0.00045266000000000045</v>
      </c>
      <c r="CN27" s="145">
        <f t="shared" si="17"/>
        <v>0.00860054</v>
      </c>
      <c r="CO27" s="157"/>
      <c r="CP27" s="162">
        <f t="shared" si="18"/>
        <v>1593.318591</v>
      </c>
      <c r="CQ27" s="156">
        <f t="shared" si="19"/>
        <v>120.58878600000004</v>
      </c>
      <c r="CR27" s="162">
        <f t="shared" si="20"/>
        <v>560.86879045</v>
      </c>
      <c r="CS27" s="156">
        <f t="shared" si="21"/>
        <v>28.043439522500027</v>
      </c>
      <c r="CT27" s="162">
        <f t="shared" si="22"/>
        <v>45066.898</v>
      </c>
      <c r="CU27" s="156">
        <f t="shared" si="23"/>
        <v>11308.199600000002</v>
      </c>
      <c r="CV27" s="162">
        <f t="shared" si="24"/>
        <v>6.9709639999999995</v>
      </c>
      <c r="CW27" s="164">
        <f t="shared" si="25"/>
        <v>0.3485482000000003</v>
      </c>
      <c r="CX27" s="157"/>
      <c r="CY27" s="162">
        <f t="shared" si="26"/>
        <v>1262.1582564</v>
      </c>
      <c r="CZ27" s="156">
        <f t="shared" si="27"/>
        <v>95.52523440000003</v>
      </c>
      <c r="DA27" s="162">
        <f t="shared" si="28"/>
        <v>131698.8278842</v>
      </c>
      <c r="DB27" s="156">
        <f t="shared" si="29"/>
        <v>8323.469142950005</v>
      </c>
      <c r="DC27" s="162">
        <f t="shared" si="30"/>
        <v>18.508485</v>
      </c>
      <c r="DD27" s="156">
        <f t="shared" si="31"/>
        <v>0.9254242500000008</v>
      </c>
      <c r="DE27" s="162">
        <f t="shared" si="32"/>
        <v>5336.869500000001</v>
      </c>
      <c r="DF27" s="156">
        <f t="shared" si="33"/>
        <v>1339.1289000000002</v>
      </c>
      <c r="DG27" s="162">
        <f t="shared" si="34"/>
        <v>37.47263463000001</v>
      </c>
      <c r="DH27" s="156">
        <f t="shared" si="35"/>
        <v>20.543691915</v>
      </c>
      <c r="DI27" s="162">
        <f t="shared" si="36"/>
        <v>0.22814063999999998</v>
      </c>
      <c r="DJ27" s="156">
        <f t="shared" si="37"/>
        <v>0.01140703200000001</v>
      </c>
      <c r="DK27" s="156">
        <f t="shared" si="38"/>
        <v>32.04021821</v>
      </c>
      <c r="DL27" s="156">
        <f t="shared" si="39"/>
        <v>14.798898205</v>
      </c>
      <c r="DM27" s="162">
        <f t="shared" si="40"/>
        <v>7.44744</v>
      </c>
      <c r="DN27" s="164">
        <f t="shared" si="40"/>
        <v>7.44744</v>
      </c>
    </row>
    <row r="28" spans="1:118" ht="12.75">
      <c r="A28" s="56" t="s">
        <v>425</v>
      </c>
      <c r="B28" s="20" t="s">
        <v>426</v>
      </c>
      <c r="C28" s="20" t="s">
        <v>92</v>
      </c>
      <c r="D28" s="68" t="s">
        <v>831</v>
      </c>
      <c r="E28" s="68" t="s">
        <v>832</v>
      </c>
      <c r="F28" s="68" t="s">
        <v>833</v>
      </c>
      <c r="G28" s="68" t="s">
        <v>834</v>
      </c>
      <c r="H28" s="51" t="s">
        <v>367</v>
      </c>
      <c r="I28" s="44">
        <v>172.92165340000003</v>
      </c>
      <c r="J28" s="125">
        <v>172.92165340000003</v>
      </c>
      <c r="K28" s="22">
        <v>71.48906090000001</v>
      </c>
      <c r="L28" s="45">
        <f t="shared" si="0"/>
        <v>101.43259250000001</v>
      </c>
      <c r="M28" s="44">
        <v>379.08132425</v>
      </c>
      <c r="N28" s="125">
        <v>379.08132425</v>
      </c>
      <c r="O28" s="22">
        <v>135.65821675</v>
      </c>
      <c r="P28" s="45">
        <f t="shared" si="1"/>
        <v>243.42310750000001</v>
      </c>
      <c r="Q28" s="118">
        <v>7.9075925</v>
      </c>
      <c r="R28" s="28">
        <v>7.9075925</v>
      </c>
      <c r="S28" s="23">
        <v>0.6344865000000003</v>
      </c>
      <c r="T28" s="29">
        <f t="shared" si="2"/>
        <v>7.273105999999999</v>
      </c>
      <c r="U28" s="118">
        <v>1.85466525</v>
      </c>
      <c r="V28" s="28">
        <v>1.85466525</v>
      </c>
      <c r="W28" s="23">
        <v>0.12122613750000007</v>
      </c>
      <c r="X28" s="29">
        <f t="shared" si="3"/>
        <v>1.7334391125</v>
      </c>
      <c r="Y28" s="127">
        <v>40.2031725</v>
      </c>
      <c r="Z28" s="44">
        <v>40.2031725</v>
      </c>
      <c r="AA28" s="22">
        <v>9.55403025</v>
      </c>
      <c r="AB28" s="45">
        <f t="shared" si="4"/>
        <v>30.64914225</v>
      </c>
      <c r="AC28" s="127">
        <v>112.61401365</v>
      </c>
      <c r="AD28" s="44">
        <v>112.61401365</v>
      </c>
      <c r="AE28" s="22">
        <v>58.183410725</v>
      </c>
      <c r="AF28" s="45">
        <f t="shared" si="5"/>
        <v>54.430602925</v>
      </c>
      <c r="AG28" s="118">
        <v>4.91878075</v>
      </c>
      <c r="AH28" s="28">
        <v>4.91878075</v>
      </c>
      <c r="AI28" s="23">
        <v>2.406648725</v>
      </c>
      <c r="AJ28" s="29">
        <f t="shared" si="6"/>
        <v>2.5121320249999997</v>
      </c>
      <c r="AK28" s="118">
        <v>0.7360353</v>
      </c>
      <c r="AL28" s="28">
        <v>0.7360353</v>
      </c>
      <c r="AM28" s="23">
        <v>0.03680176500000003</v>
      </c>
      <c r="AN28" s="88">
        <f t="shared" si="7"/>
        <v>0.699233535</v>
      </c>
      <c r="AO28" s="36">
        <v>6.288480000000001</v>
      </c>
      <c r="AP28" s="24">
        <v>17.424</v>
      </c>
      <c r="AQ28" s="24">
        <v>0.8632799999999998</v>
      </c>
      <c r="AR28" s="24">
        <v>3.2392799999999995</v>
      </c>
      <c r="AS28" s="24">
        <v>16.315199999999997</v>
      </c>
      <c r="AT28" s="24">
        <v>2.7799199999999997</v>
      </c>
      <c r="AU28" s="24">
        <v>5.148</v>
      </c>
      <c r="AV28" s="24">
        <v>37.7784</v>
      </c>
      <c r="AW28" s="24">
        <v>1227.6</v>
      </c>
      <c r="AX28" s="24">
        <v>2.80368</v>
      </c>
      <c r="AY28" s="24">
        <v>26.3736</v>
      </c>
      <c r="AZ28" s="37">
        <v>2.20968</v>
      </c>
      <c r="BA28" s="139">
        <v>0.8047192000000001</v>
      </c>
      <c r="BB28" s="140">
        <v>0.8047192000000001</v>
      </c>
      <c r="BC28" s="141">
        <v>0.040235960000000036</v>
      </c>
      <c r="BD28" s="145">
        <f t="shared" si="8"/>
        <v>0.76448324</v>
      </c>
      <c r="BE28" s="139">
        <v>0.223041</v>
      </c>
      <c r="BF28" s="140">
        <v>0.223041</v>
      </c>
      <c r="BG28" s="141">
        <v>0.011152050000000009</v>
      </c>
      <c r="BH28" s="145">
        <f t="shared" si="9"/>
        <v>0.21188895</v>
      </c>
      <c r="BI28" s="139">
        <v>0.860656825</v>
      </c>
      <c r="BJ28" s="140">
        <v>0.860656825</v>
      </c>
      <c r="BK28" s="141">
        <v>0.051738997500000036</v>
      </c>
      <c r="BL28" s="145">
        <f t="shared" si="10"/>
        <v>0.8089178275</v>
      </c>
      <c r="BM28" s="139">
        <v>1.44543855</v>
      </c>
      <c r="BN28" s="140">
        <v>1.44543855</v>
      </c>
      <c r="BO28" s="141">
        <v>0.3255419275000001</v>
      </c>
      <c r="BP28" s="145">
        <f t="shared" si="11"/>
        <v>1.1198966224999998</v>
      </c>
      <c r="BQ28" s="139">
        <v>0.1561287</v>
      </c>
      <c r="BR28" s="140">
        <v>0.1561287</v>
      </c>
      <c r="BS28" s="141">
        <v>0.007806435000000007</v>
      </c>
      <c r="BT28" s="145">
        <f t="shared" si="12"/>
        <v>0.148322265</v>
      </c>
      <c r="BU28" s="139">
        <v>0.05129943</v>
      </c>
      <c r="BV28" s="140">
        <v>0.05129943</v>
      </c>
      <c r="BW28" s="141">
        <v>0.0025649715000000024</v>
      </c>
      <c r="BX28" s="145">
        <f t="shared" si="13"/>
        <v>0.048734458499999994</v>
      </c>
      <c r="BY28" s="139">
        <v>0.9033160499999999</v>
      </c>
      <c r="BZ28" s="140">
        <v>0.9033160499999999</v>
      </c>
      <c r="CA28" s="141">
        <v>0.04516580250000003</v>
      </c>
      <c r="CB28" s="145">
        <f t="shared" si="14"/>
        <v>0.8581502474999999</v>
      </c>
      <c r="CC28" s="139">
        <v>0.52414635</v>
      </c>
      <c r="CD28" s="140">
        <v>0.52414635</v>
      </c>
      <c r="CE28" s="141">
        <v>0.026207317500000025</v>
      </c>
      <c r="CF28" s="153">
        <f t="shared" si="15"/>
        <v>0.49793903249999993</v>
      </c>
      <c r="CG28" s="139">
        <v>0.056875455000000005</v>
      </c>
      <c r="CH28" s="140">
        <v>0.056875455000000005</v>
      </c>
      <c r="CI28" s="141">
        <v>0.0028437727500000027</v>
      </c>
      <c r="CJ28" s="145">
        <f t="shared" si="16"/>
        <v>0.054031682250000004</v>
      </c>
      <c r="CK28" s="139">
        <v>0.01115205</v>
      </c>
      <c r="CL28" s="140">
        <v>0.01115205</v>
      </c>
      <c r="CM28" s="141">
        <v>0.0005576025000000005</v>
      </c>
      <c r="CN28" s="145">
        <f t="shared" si="17"/>
        <v>0.0105944475</v>
      </c>
      <c r="CO28" s="157"/>
      <c r="CP28" s="162">
        <f t="shared" si="18"/>
        <v>2016.4360875</v>
      </c>
      <c r="CQ28" s="156">
        <f t="shared" si="19"/>
        <v>161.79405750000006</v>
      </c>
      <c r="CR28" s="162">
        <f t="shared" si="20"/>
        <v>731.57022472</v>
      </c>
      <c r="CS28" s="156">
        <f t="shared" si="21"/>
        <v>36.57851123600003</v>
      </c>
      <c r="CT28" s="162">
        <f t="shared" si="22"/>
        <v>61108.8222</v>
      </c>
      <c r="CU28" s="156">
        <f t="shared" si="23"/>
        <v>14522.12598</v>
      </c>
      <c r="CV28" s="162">
        <f t="shared" si="24"/>
        <v>8.5870785</v>
      </c>
      <c r="CW28" s="164">
        <f t="shared" si="25"/>
        <v>0.4293539250000004</v>
      </c>
      <c r="CX28" s="157"/>
      <c r="CY28" s="162">
        <f t="shared" si="26"/>
        <v>1597.333685</v>
      </c>
      <c r="CZ28" s="156">
        <f t="shared" si="27"/>
        <v>128.16627300000005</v>
      </c>
      <c r="DA28" s="162">
        <f t="shared" si="28"/>
        <v>168607.61787750002</v>
      </c>
      <c r="DB28" s="156">
        <f t="shared" si="29"/>
        <v>11020.668160125006</v>
      </c>
      <c r="DC28" s="162">
        <f t="shared" si="30"/>
        <v>24.141576</v>
      </c>
      <c r="DD28" s="156">
        <f t="shared" si="31"/>
        <v>1.207078800000001</v>
      </c>
      <c r="DE28" s="162">
        <f t="shared" si="32"/>
        <v>7236.5710500000005</v>
      </c>
      <c r="DF28" s="156">
        <f t="shared" si="33"/>
        <v>1719.725445</v>
      </c>
      <c r="DG28" s="162">
        <f t="shared" si="34"/>
        <v>50.6763061425</v>
      </c>
      <c r="DH28" s="156">
        <f t="shared" si="35"/>
        <v>26.182534826250002</v>
      </c>
      <c r="DI28" s="162">
        <f t="shared" si="36"/>
        <v>0.28103166</v>
      </c>
      <c r="DJ28" s="156">
        <f t="shared" si="37"/>
        <v>0.014051583000000013</v>
      </c>
      <c r="DK28" s="156">
        <f t="shared" si="38"/>
        <v>44.760904825</v>
      </c>
      <c r="DL28" s="156">
        <f t="shared" si="39"/>
        <v>21.9005033975</v>
      </c>
      <c r="DM28" s="162">
        <f t="shared" si="40"/>
        <v>11.17116</v>
      </c>
      <c r="DN28" s="164">
        <f t="shared" si="40"/>
        <v>11.17116</v>
      </c>
    </row>
    <row r="29" spans="1:118" ht="12.75">
      <c r="A29" s="56" t="s">
        <v>428</v>
      </c>
      <c r="B29" s="20" t="s">
        <v>356</v>
      </c>
      <c r="C29" s="20" t="s">
        <v>92</v>
      </c>
      <c r="D29" s="68" t="s">
        <v>839</v>
      </c>
      <c r="E29" s="68" t="s">
        <v>840</v>
      </c>
      <c r="F29" s="68" t="s">
        <v>841</v>
      </c>
      <c r="G29" s="68" t="s">
        <v>842</v>
      </c>
      <c r="H29" s="51" t="s">
        <v>367</v>
      </c>
      <c r="I29" s="44">
        <v>136.49734099999998</v>
      </c>
      <c r="J29" s="125">
        <v>136.49734099999998</v>
      </c>
      <c r="K29" s="22">
        <v>78.567557</v>
      </c>
      <c r="L29" s="45">
        <f t="shared" si="0"/>
        <v>57.929783999999984</v>
      </c>
      <c r="M29" s="44">
        <v>284.8171942</v>
      </c>
      <c r="N29" s="125">
        <v>284.8171942</v>
      </c>
      <c r="O29" s="22">
        <v>232.15375419999995</v>
      </c>
      <c r="P29" s="45">
        <f t="shared" si="1"/>
        <v>52.663440000000065</v>
      </c>
      <c r="Q29" s="118">
        <v>1.8965755999999998</v>
      </c>
      <c r="R29" s="28">
        <v>1.8965755999999998</v>
      </c>
      <c r="S29" s="23">
        <v>1.1343416</v>
      </c>
      <c r="T29" s="29">
        <f t="shared" si="2"/>
        <v>0.7622339999999999</v>
      </c>
      <c r="U29" s="118">
        <v>0.6627784399999999</v>
      </c>
      <c r="V29" s="28">
        <v>0.6627784399999999</v>
      </c>
      <c r="W29" s="23">
        <v>0.36654658999999995</v>
      </c>
      <c r="X29" s="29">
        <f t="shared" si="3"/>
        <v>0.2962318499999999</v>
      </c>
      <c r="Y29" s="127">
        <v>27.799554</v>
      </c>
      <c r="Z29" s="44">
        <v>27.799554</v>
      </c>
      <c r="AA29" s="22">
        <v>12.000522000000002</v>
      </c>
      <c r="AB29" s="45">
        <f t="shared" si="4"/>
        <v>15.799031999999999</v>
      </c>
      <c r="AC29" s="127">
        <v>99.3356252</v>
      </c>
      <c r="AD29" s="44">
        <v>99.3356252</v>
      </c>
      <c r="AE29" s="22">
        <v>60.4963382</v>
      </c>
      <c r="AF29" s="45">
        <f t="shared" si="5"/>
        <v>38.839287</v>
      </c>
      <c r="AG29" s="118">
        <v>3.5493562</v>
      </c>
      <c r="AH29" s="28">
        <v>3.5493562</v>
      </c>
      <c r="AI29" s="23">
        <v>2.6935753</v>
      </c>
      <c r="AJ29" s="29">
        <f t="shared" si="6"/>
        <v>0.8557809000000001</v>
      </c>
      <c r="AK29" s="118">
        <v>0</v>
      </c>
      <c r="AL29" s="28">
        <v>0</v>
      </c>
      <c r="AM29" s="23">
        <v>0</v>
      </c>
      <c r="AN29" s="88">
        <f t="shared" si="7"/>
        <v>0</v>
      </c>
      <c r="AO29" s="36">
        <v>4.1923200000000005</v>
      </c>
      <c r="AP29" s="24">
        <v>11.616</v>
      </c>
      <c r="AQ29" s="24">
        <v>0.5755199999999999</v>
      </c>
      <c r="AR29" s="24">
        <v>2.1595199999999997</v>
      </c>
      <c r="AS29" s="24">
        <v>10.8768</v>
      </c>
      <c r="AT29" s="24">
        <v>1.8532799999999998</v>
      </c>
      <c r="AU29" s="24">
        <v>3.432</v>
      </c>
      <c r="AV29" s="24">
        <v>25.185599999999997</v>
      </c>
      <c r="AW29" s="24">
        <v>818.4</v>
      </c>
      <c r="AX29" s="24">
        <v>1.86912</v>
      </c>
      <c r="AY29" s="24">
        <v>17.5824</v>
      </c>
      <c r="AZ29" s="37">
        <v>1.47312</v>
      </c>
      <c r="BA29" s="139">
        <v>0.24042644</v>
      </c>
      <c r="BB29" s="140">
        <v>0.24042644</v>
      </c>
      <c r="BC29" s="141">
        <v>0.03635561000000001</v>
      </c>
      <c r="BD29" s="145">
        <f t="shared" si="8"/>
        <v>0.20407082999999998</v>
      </c>
      <c r="BE29" s="139">
        <v>0.008033807999999998</v>
      </c>
      <c r="BF29" s="140">
        <v>0.008033807999999998</v>
      </c>
      <c r="BG29" s="141">
        <v>0.008033807999999998</v>
      </c>
      <c r="BH29" s="145">
        <f t="shared" si="9"/>
        <v>0</v>
      </c>
      <c r="BI29" s="139">
        <v>1.00611154</v>
      </c>
      <c r="BJ29" s="140">
        <v>1.00611154</v>
      </c>
      <c r="BK29" s="141">
        <v>0.67696504</v>
      </c>
      <c r="BL29" s="145">
        <f t="shared" si="10"/>
        <v>0.3291465</v>
      </c>
      <c r="BM29" s="139">
        <v>1.4036952</v>
      </c>
      <c r="BN29" s="140">
        <v>1.4036952</v>
      </c>
      <c r="BO29" s="141">
        <v>0.7454021999999999</v>
      </c>
      <c r="BP29" s="145">
        <f t="shared" si="11"/>
        <v>0.6582930000000001</v>
      </c>
      <c r="BQ29" s="139">
        <v>0.07800944</v>
      </c>
      <c r="BR29" s="140">
        <v>0.07800944</v>
      </c>
      <c r="BS29" s="141">
        <v>0.07800944</v>
      </c>
      <c r="BT29" s="145">
        <f t="shared" si="12"/>
        <v>0</v>
      </c>
      <c r="BU29" s="139">
        <v>0.013971840000000001</v>
      </c>
      <c r="BV29" s="140">
        <v>0.013971840000000001</v>
      </c>
      <c r="BW29" s="141">
        <v>0.013971840000000001</v>
      </c>
      <c r="BX29" s="145">
        <f t="shared" si="13"/>
        <v>0</v>
      </c>
      <c r="BY29" s="139">
        <v>0.15136159999999999</v>
      </c>
      <c r="BZ29" s="140">
        <v>0.15136159999999999</v>
      </c>
      <c r="CA29" s="141">
        <v>0.15136159999999999</v>
      </c>
      <c r="CB29" s="145">
        <f t="shared" si="14"/>
        <v>0</v>
      </c>
      <c r="CC29" s="139">
        <v>0.012807520000000001</v>
      </c>
      <c r="CD29" s="140">
        <v>0.012807520000000001</v>
      </c>
      <c r="CE29" s="141">
        <v>0.012807520000000001</v>
      </c>
      <c r="CF29" s="153">
        <f t="shared" si="15"/>
        <v>0</v>
      </c>
      <c r="CG29" s="139">
        <v>0.001630048</v>
      </c>
      <c r="CH29" s="140">
        <v>0.001630048</v>
      </c>
      <c r="CI29" s="141">
        <v>0.001630048</v>
      </c>
      <c r="CJ29" s="145">
        <f t="shared" si="16"/>
        <v>0</v>
      </c>
      <c r="CK29" s="139">
        <v>0.0931456</v>
      </c>
      <c r="CL29" s="140">
        <v>0.0931456</v>
      </c>
      <c r="CM29" s="141">
        <v>0.0931456</v>
      </c>
      <c r="CN29" s="145">
        <f t="shared" si="17"/>
        <v>0</v>
      </c>
      <c r="CO29" s="157"/>
      <c r="CP29" s="162">
        <f t="shared" si="18"/>
        <v>483.62677799999994</v>
      </c>
      <c r="CQ29" s="156">
        <f t="shared" si="19"/>
        <v>289.25710799999996</v>
      </c>
      <c r="CR29" s="162">
        <f t="shared" si="20"/>
        <v>218.571676604</v>
      </c>
      <c r="CS29" s="156">
        <f t="shared" si="21"/>
        <v>33.05088505100001</v>
      </c>
      <c r="CT29" s="162">
        <f t="shared" si="22"/>
        <v>42255.32208</v>
      </c>
      <c r="CU29" s="156">
        <f t="shared" si="23"/>
        <v>18240.79344</v>
      </c>
      <c r="CV29" s="162">
        <f t="shared" si="24"/>
        <v>4.2905192</v>
      </c>
      <c r="CW29" s="164">
        <f t="shared" si="25"/>
        <v>4.2905192</v>
      </c>
      <c r="CX29" s="157"/>
      <c r="CY29" s="162">
        <f t="shared" si="26"/>
        <v>383.10827119999993</v>
      </c>
      <c r="CZ29" s="156">
        <f t="shared" si="27"/>
        <v>229.13700319999998</v>
      </c>
      <c r="DA29" s="162">
        <f t="shared" si="28"/>
        <v>60253.187980399984</v>
      </c>
      <c r="DB29" s="156">
        <f t="shared" si="29"/>
        <v>33322.75049689999</v>
      </c>
      <c r="DC29" s="162">
        <f t="shared" si="30"/>
        <v>7.2127932</v>
      </c>
      <c r="DD29" s="156">
        <f t="shared" si="31"/>
        <v>1.0906683000000004</v>
      </c>
      <c r="DE29" s="162">
        <f t="shared" si="32"/>
        <v>5003.91972</v>
      </c>
      <c r="DF29" s="156">
        <f t="shared" si="33"/>
        <v>2160.09396</v>
      </c>
      <c r="DG29" s="162">
        <f t="shared" si="34"/>
        <v>44.70103134</v>
      </c>
      <c r="DH29" s="156">
        <f t="shared" si="35"/>
        <v>27.22335219</v>
      </c>
      <c r="DI29" s="162">
        <f t="shared" si="36"/>
        <v>0.140416992</v>
      </c>
      <c r="DJ29" s="156">
        <f t="shared" si="37"/>
        <v>0.140416992</v>
      </c>
      <c r="DK29" s="156">
        <f t="shared" si="38"/>
        <v>32.29914142</v>
      </c>
      <c r="DL29" s="156">
        <f t="shared" si="39"/>
        <v>24.51153523</v>
      </c>
      <c r="DM29" s="162">
        <f t="shared" si="40"/>
        <v>7.44744</v>
      </c>
      <c r="DN29" s="164">
        <f t="shared" si="40"/>
        <v>7.44744</v>
      </c>
    </row>
    <row r="30" spans="1:118" ht="12.75">
      <c r="A30" s="56" t="s">
        <v>374</v>
      </c>
      <c r="B30" s="20" t="s">
        <v>375</v>
      </c>
      <c r="C30" s="20" t="s">
        <v>141</v>
      </c>
      <c r="D30" s="68" t="s">
        <v>843</v>
      </c>
      <c r="E30" s="68" t="s">
        <v>375</v>
      </c>
      <c r="F30" s="68"/>
      <c r="G30" s="68"/>
      <c r="H30" s="51" t="s">
        <v>367</v>
      </c>
      <c r="I30" s="44">
        <v>313.39075</v>
      </c>
      <c r="J30" s="125">
        <v>313.39075</v>
      </c>
      <c r="K30" s="22">
        <v>156.26075000000006</v>
      </c>
      <c r="L30" s="45">
        <f t="shared" si="0"/>
        <v>157.12999999999997</v>
      </c>
      <c r="M30" s="44">
        <v>841.9502500000001</v>
      </c>
      <c r="N30" s="125">
        <v>841.9502500000001</v>
      </c>
      <c r="O30" s="22">
        <v>319.45025000000004</v>
      </c>
      <c r="P30" s="45">
        <f t="shared" si="1"/>
        <v>522.5</v>
      </c>
      <c r="Q30" s="118">
        <v>18.150499999999997</v>
      </c>
      <c r="R30" s="28">
        <v>18.150499999999997</v>
      </c>
      <c r="S30" s="23">
        <v>1.1730000000000005</v>
      </c>
      <c r="T30" s="29">
        <f t="shared" si="2"/>
        <v>16.977499999999996</v>
      </c>
      <c r="U30" s="118">
        <v>4.089550000000001</v>
      </c>
      <c r="V30" s="28">
        <v>4.089550000000001</v>
      </c>
      <c r="W30" s="23">
        <v>0.23611250000000017</v>
      </c>
      <c r="X30" s="29">
        <f t="shared" si="3"/>
        <v>3.853437500000001</v>
      </c>
      <c r="Y30" s="127">
        <v>71.1875</v>
      </c>
      <c r="Z30" s="44">
        <v>71.1875</v>
      </c>
      <c r="AA30" s="22">
        <v>20.8375</v>
      </c>
      <c r="AB30" s="45">
        <f t="shared" si="4"/>
        <v>50.35</v>
      </c>
      <c r="AC30" s="127">
        <v>201.60850000000005</v>
      </c>
      <c r="AD30" s="44">
        <v>201.60850000000005</v>
      </c>
      <c r="AE30" s="22">
        <v>130.34425000000002</v>
      </c>
      <c r="AF30" s="45">
        <f t="shared" si="5"/>
        <v>71.26425000000003</v>
      </c>
      <c r="AG30" s="118">
        <v>7.647749999999999</v>
      </c>
      <c r="AH30" s="28">
        <v>7.647749999999999</v>
      </c>
      <c r="AI30" s="23">
        <v>2.7813750000000006</v>
      </c>
      <c r="AJ30" s="29">
        <f t="shared" si="6"/>
        <v>4.866374999999999</v>
      </c>
      <c r="AK30" s="118">
        <v>1.8480000000000003</v>
      </c>
      <c r="AL30" s="28">
        <v>1.8480000000000003</v>
      </c>
      <c r="AM30" s="23">
        <v>0.09240000000000007</v>
      </c>
      <c r="AN30" s="88">
        <f t="shared" si="7"/>
        <v>1.7556000000000003</v>
      </c>
      <c r="AO30" s="36">
        <v>16.769280000000002</v>
      </c>
      <c r="AP30" s="24">
        <v>46.464</v>
      </c>
      <c r="AQ30" s="24">
        <v>2.3020799999999997</v>
      </c>
      <c r="AR30" s="24">
        <v>8.638079999999999</v>
      </c>
      <c r="AS30" s="24">
        <v>43.5072</v>
      </c>
      <c r="AT30" s="24">
        <v>7.413119999999999</v>
      </c>
      <c r="AU30" s="24">
        <v>13.728</v>
      </c>
      <c r="AV30" s="24">
        <v>100.74239999999999</v>
      </c>
      <c r="AW30" s="24">
        <v>3273.6</v>
      </c>
      <c r="AX30" s="24">
        <v>7.47648</v>
      </c>
      <c r="AY30" s="24">
        <v>70.3296</v>
      </c>
      <c r="AZ30" s="37">
        <v>5.89248</v>
      </c>
      <c r="BA30" s="139">
        <v>1.65875</v>
      </c>
      <c r="BB30" s="140">
        <v>1.65875</v>
      </c>
      <c r="BC30" s="141">
        <v>0.08293750000000008</v>
      </c>
      <c r="BD30" s="145">
        <f t="shared" si="8"/>
        <v>1.5758124999999998</v>
      </c>
      <c r="BE30" s="139">
        <v>0.56</v>
      </c>
      <c r="BF30" s="140">
        <v>0.56</v>
      </c>
      <c r="BG30" s="141">
        <v>0.028000000000000025</v>
      </c>
      <c r="BH30" s="145">
        <f t="shared" si="9"/>
        <v>0.532</v>
      </c>
      <c r="BI30" s="139">
        <v>1.5646750000000003</v>
      </c>
      <c r="BJ30" s="140">
        <v>1.5646750000000003</v>
      </c>
      <c r="BK30" s="141">
        <v>0.08790000000000008</v>
      </c>
      <c r="BL30" s="145">
        <f t="shared" si="10"/>
        <v>1.4767750000000002</v>
      </c>
      <c r="BM30" s="139">
        <v>2.0890000000000004</v>
      </c>
      <c r="BN30" s="140">
        <v>2.0890000000000004</v>
      </c>
      <c r="BO30" s="141">
        <v>0.38565000000000016</v>
      </c>
      <c r="BP30" s="145">
        <f t="shared" si="11"/>
        <v>1.7033500000000004</v>
      </c>
      <c r="BQ30" s="139">
        <v>0.39199999999999996</v>
      </c>
      <c r="BR30" s="140">
        <v>0.39199999999999996</v>
      </c>
      <c r="BS30" s="141">
        <v>0.019600000000000017</v>
      </c>
      <c r="BT30" s="145">
        <f t="shared" si="12"/>
        <v>0.37239999999999995</v>
      </c>
      <c r="BU30" s="139">
        <v>0.1288</v>
      </c>
      <c r="BV30" s="140">
        <v>0.1288</v>
      </c>
      <c r="BW30" s="141">
        <v>0.0064400000000000065</v>
      </c>
      <c r="BX30" s="145">
        <f t="shared" si="13"/>
        <v>0.12236</v>
      </c>
      <c r="BY30" s="139">
        <v>2.2680000000000002</v>
      </c>
      <c r="BZ30" s="140">
        <v>2.2680000000000002</v>
      </c>
      <c r="CA30" s="141">
        <v>0.11340000000000014</v>
      </c>
      <c r="CB30" s="145">
        <f t="shared" si="14"/>
        <v>2.1546000000000003</v>
      </c>
      <c r="CC30" s="139">
        <v>1.316</v>
      </c>
      <c r="CD30" s="140">
        <v>1.316</v>
      </c>
      <c r="CE30" s="141">
        <v>0.06580000000000007</v>
      </c>
      <c r="CF30" s="153">
        <f t="shared" si="15"/>
        <v>1.2502</v>
      </c>
      <c r="CG30" s="139">
        <v>0.1428</v>
      </c>
      <c r="CH30" s="140">
        <v>0.1428</v>
      </c>
      <c r="CI30" s="141">
        <v>0.007140000000000007</v>
      </c>
      <c r="CJ30" s="145">
        <f t="shared" si="16"/>
        <v>0.13566</v>
      </c>
      <c r="CK30" s="139">
        <v>0.028</v>
      </c>
      <c r="CL30" s="140">
        <v>0.028</v>
      </c>
      <c r="CM30" s="141">
        <v>0.0014000000000000015</v>
      </c>
      <c r="CN30" s="145">
        <f t="shared" si="17"/>
        <v>0.0266</v>
      </c>
      <c r="CO30" s="157"/>
      <c r="CP30" s="162">
        <f t="shared" si="18"/>
        <v>4628.3775</v>
      </c>
      <c r="CQ30" s="156">
        <f t="shared" si="19"/>
        <v>299.1150000000001</v>
      </c>
      <c r="CR30" s="162">
        <f t="shared" si="20"/>
        <v>1507.969625</v>
      </c>
      <c r="CS30" s="156">
        <f t="shared" si="21"/>
        <v>75.39848125000007</v>
      </c>
      <c r="CT30" s="162">
        <f t="shared" si="22"/>
        <v>108205</v>
      </c>
      <c r="CU30" s="156">
        <f t="shared" si="23"/>
        <v>31672.999999999996</v>
      </c>
      <c r="CV30" s="162">
        <f t="shared" si="24"/>
        <v>21.56</v>
      </c>
      <c r="CW30" s="164">
        <f t="shared" si="25"/>
        <v>1.078000000000001</v>
      </c>
      <c r="CX30" s="157"/>
      <c r="CY30" s="162">
        <f t="shared" si="26"/>
        <v>3666.4009999999994</v>
      </c>
      <c r="CZ30" s="156">
        <f t="shared" si="27"/>
        <v>236.9460000000001</v>
      </c>
      <c r="DA30" s="162">
        <f t="shared" si="28"/>
        <v>371780.9905000001</v>
      </c>
      <c r="DB30" s="156">
        <f t="shared" si="29"/>
        <v>21464.987375000015</v>
      </c>
      <c r="DC30" s="162">
        <f t="shared" si="30"/>
        <v>49.762499999999996</v>
      </c>
      <c r="DD30" s="156">
        <f t="shared" si="31"/>
        <v>2.4881250000000024</v>
      </c>
      <c r="DE30" s="162">
        <f t="shared" si="32"/>
        <v>12813.75</v>
      </c>
      <c r="DF30" s="156">
        <f t="shared" si="33"/>
        <v>3750.7499999999995</v>
      </c>
      <c r="DG30" s="162">
        <f t="shared" si="34"/>
        <v>90.72382500000002</v>
      </c>
      <c r="DH30" s="156">
        <f t="shared" si="35"/>
        <v>58.65491250000001</v>
      </c>
      <c r="DI30" s="162">
        <f t="shared" si="36"/>
        <v>0.7055999999999999</v>
      </c>
      <c r="DJ30" s="156">
        <f t="shared" si="37"/>
        <v>0.035280000000000034</v>
      </c>
      <c r="DK30" s="156">
        <f t="shared" si="38"/>
        <v>69.59452499999999</v>
      </c>
      <c r="DL30" s="156">
        <f t="shared" si="39"/>
        <v>25.310512500000005</v>
      </c>
      <c r="DM30" s="162">
        <f t="shared" si="40"/>
        <v>29.78976</v>
      </c>
      <c r="DN30" s="164">
        <f t="shared" si="40"/>
        <v>29.78976</v>
      </c>
    </row>
    <row r="31" spans="1:118" ht="12.75">
      <c r="A31" s="56" t="s">
        <v>420</v>
      </c>
      <c r="B31" s="20" t="s">
        <v>403</v>
      </c>
      <c r="C31" s="20" t="s">
        <v>80</v>
      </c>
      <c r="D31" s="68" t="s">
        <v>820</v>
      </c>
      <c r="E31" s="68" t="s">
        <v>803</v>
      </c>
      <c r="F31" s="68" t="s">
        <v>821</v>
      </c>
      <c r="G31" s="68" t="s">
        <v>822</v>
      </c>
      <c r="H31" s="51" t="s">
        <v>367</v>
      </c>
      <c r="I31" s="44">
        <v>26.16212325</v>
      </c>
      <c r="J31" s="125">
        <v>26.16212325</v>
      </c>
      <c r="K31" s="22">
        <v>15.32672725</v>
      </c>
      <c r="L31" s="45">
        <f t="shared" si="0"/>
        <v>10.835396000000001</v>
      </c>
      <c r="M31" s="44">
        <v>55.4128083</v>
      </c>
      <c r="N31" s="125">
        <v>55.4128083</v>
      </c>
      <c r="O31" s="22">
        <v>45.5624483</v>
      </c>
      <c r="P31" s="45">
        <f t="shared" si="1"/>
        <v>9.850360000000002</v>
      </c>
      <c r="Q31" s="28">
        <v>0.36336256</v>
      </c>
      <c r="R31" s="129">
        <v>0.36336256</v>
      </c>
      <c r="S31" s="23">
        <v>0.22079156000000003</v>
      </c>
      <c r="T31" s="29">
        <f t="shared" si="2"/>
        <v>0.14257099999999998</v>
      </c>
      <c r="U31" s="28">
        <v>0.12714434</v>
      </c>
      <c r="V31" s="129">
        <v>0.12714434</v>
      </c>
      <c r="W31" s="23">
        <v>0.07173606500000002</v>
      </c>
      <c r="X31" s="88">
        <f t="shared" si="3"/>
        <v>0.05540827499999998</v>
      </c>
      <c r="Y31" s="22">
        <v>5.2984317</v>
      </c>
      <c r="Z31" s="125">
        <v>5.2984317</v>
      </c>
      <c r="AA31" s="22">
        <v>2.3433237</v>
      </c>
      <c r="AB31" s="45">
        <f t="shared" si="4"/>
        <v>2.955108</v>
      </c>
      <c r="AC31" s="44">
        <v>19.078531850000005</v>
      </c>
      <c r="AD31" s="125">
        <v>19.078531850000005</v>
      </c>
      <c r="AE31" s="22">
        <v>11.81389135</v>
      </c>
      <c r="AF31" s="45">
        <f t="shared" si="5"/>
        <v>7.264640500000004</v>
      </c>
      <c r="AG31" s="28">
        <v>0.6712569500000001</v>
      </c>
      <c r="AH31" s="129">
        <v>0.6712569500000001</v>
      </c>
      <c r="AI31" s="23">
        <v>0.5111886000000001</v>
      </c>
      <c r="AJ31" s="29">
        <f t="shared" si="6"/>
        <v>0.16006834999999997</v>
      </c>
      <c r="AK31" s="28">
        <v>0</v>
      </c>
      <c r="AL31" s="129">
        <v>0</v>
      </c>
      <c r="AM31" s="23">
        <v>0</v>
      </c>
      <c r="AN31" s="88">
        <f t="shared" si="7"/>
        <v>0</v>
      </c>
      <c r="AO31" s="36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37">
        <v>0</v>
      </c>
      <c r="BA31" s="139">
        <v>0.045219762</v>
      </c>
      <c r="BB31" s="140">
        <v>0.045219762</v>
      </c>
      <c r="BC31" s="141">
        <v>0.007049617000000001</v>
      </c>
      <c r="BD31" s="145">
        <f t="shared" si="8"/>
        <v>0.038170144999999996</v>
      </c>
      <c r="BE31" s="139">
        <v>0.0015809348999999999</v>
      </c>
      <c r="BF31" s="140">
        <v>0.0015809348999999999</v>
      </c>
      <c r="BG31" s="141">
        <v>0.0015809348999999999</v>
      </c>
      <c r="BH31" s="145">
        <f t="shared" si="9"/>
        <v>0</v>
      </c>
      <c r="BI31" s="139">
        <v>0.19453847</v>
      </c>
      <c r="BJ31" s="140">
        <v>0.19453847</v>
      </c>
      <c r="BK31" s="141">
        <v>0.13297372</v>
      </c>
      <c r="BL31" s="145">
        <f t="shared" si="10"/>
        <v>0.06156475</v>
      </c>
      <c r="BM31" s="139">
        <v>0.26731602</v>
      </c>
      <c r="BN31" s="140">
        <v>0.26731602</v>
      </c>
      <c r="BO31" s="141">
        <v>0.14418651999999998</v>
      </c>
      <c r="BP31" s="145">
        <f t="shared" si="11"/>
        <v>0.1231295</v>
      </c>
      <c r="BQ31" s="139">
        <v>0.015351107000000001</v>
      </c>
      <c r="BR31" s="140">
        <v>0.015351107000000001</v>
      </c>
      <c r="BS31" s="141">
        <v>0.015351107000000001</v>
      </c>
      <c r="BT31" s="145">
        <f t="shared" si="12"/>
        <v>0</v>
      </c>
      <c r="BU31" s="139">
        <v>0.0027494520000000003</v>
      </c>
      <c r="BV31" s="140">
        <v>0.0027494520000000003</v>
      </c>
      <c r="BW31" s="141">
        <v>0.0027494520000000003</v>
      </c>
      <c r="BX31" s="145">
        <f t="shared" si="13"/>
        <v>0</v>
      </c>
      <c r="BY31" s="139">
        <v>0.02978573</v>
      </c>
      <c r="BZ31" s="140">
        <v>0.02978573</v>
      </c>
      <c r="CA31" s="141">
        <v>0.02978573</v>
      </c>
      <c r="CB31" s="145">
        <f t="shared" si="14"/>
        <v>0</v>
      </c>
      <c r="CC31" s="139">
        <v>0.002520331</v>
      </c>
      <c r="CD31" s="140">
        <v>0.002520331</v>
      </c>
      <c r="CE31" s="141">
        <v>0.002520331</v>
      </c>
      <c r="CF31" s="153">
        <f t="shared" si="15"/>
        <v>0</v>
      </c>
      <c r="CG31" s="139">
        <v>0.0003207694</v>
      </c>
      <c r="CH31" s="140">
        <v>0.0003207694</v>
      </c>
      <c r="CI31" s="141">
        <v>0.0003207694</v>
      </c>
      <c r="CJ31" s="145">
        <f t="shared" si="16"/>
        <v>0</v>
      </c>
      <c r="CK31" s="139">
        <v>0.01832968</v>
      </c>
      <c r="CL31" s="140">
        <v>0.01832968</v>
      </c>
      <c r="CM31" s="141">
        <v>0.01832968</v>
      </c>
      <c r="CN31" s="145">
        <f t="shared" si="17"/>
        <v>0</v>
      </c>
      <c r="CO31" s="157"/>
      <c r="CP31" s="162">
        <f t="shared" si="18"/>
        <v>92.6574528</v>
      </c>
      <c r="CQ31" s="156">
        <f t="shared" si="19"/>
        <v>56.301847800000004</v>
      </c>
      <c r="CR31" s="162">
        <f t="shared" si="20"/>
        <v>41.1092856342</v>
      </c>
      <c r="CS31" s="156">
        <f t="shared" si="21"/>
        <v>6.408806814700001</v>
      </c>
      <c r="CT31" s="162">
        <f t="shared" si="22"/>
        <v>8053.616184</v>
      </c>
      <c r="CU31" s="156">
        <f t="shared" si="23"/>
        <v>3561.852024</v>
      </c>
      <c r="CV31" s="162">
        <f t="shared" si="24"/>
        <v>0.8443108850000001</v>
      </c>
      <c r="CW31" s="164">
        <f t="shared" si="25"/>
        <v>0.8443108850000001</v>
      </c>
      <c r="CX31" s="157"/>
      <c r="CY31" s="162">
        <f t="shared" si="26"/>
        <v>73.39923712</v>
      </c>
      <c r="CZ31" s="156">
        <f t="shared" si="27"/>
        <v>44.599895120000006</v>
      </c>
      <c r="DA31" s="162">
        <f t="shared" si="28"/>
        <v>11558.6919494</v>
      </c>
      <c r="DB31" s="156">
        <f t="shared" si="29"/>
        <v>6521.525669150002</v>
      </c>
      <c r="DC31" s="162">
        <f t="shared" si="30"/>
        <v>1.35659286</v>
      </c>
      <c r="DD31" s="156">
        <f t="shared" si="31"/>
        <v>0.21148851000000002</v>
      </c>
      <c r="DE31" s="162">
        <f t="shared" si="32"/>
        <v>953.717706</v>
      </c>
      <c r="DF31" s="156">
        <f t="shared" si="33"/>
        <v>421.798266</v>
      </c>
      <c r="DG31" s="162">
        <f t="shared" si="34"/>
        <v>8.585339332500002</v>
      </c>
      <c r="DH31" s="156">
        <f t="shared" si="35"/>
        <v>5.3162511075</v>
      </c>
      <c r="DI31" s="162">
        <f t="shared" si="36"/>
        <v>0.027631992600000002</v>
      </c>
      <c r="DJ31" s="156">
        <f t="shared" si="37"/>
        <v>0.027631992600000002</v>
      </c>
      <c r="DK31" s="156">
        <f t="shared" si="38"/>
        <v>6.108438245</v>
      </c>
      <c r="DL31" s="156">
        <f t="shared" si="39"/>
        <v>4.65181626</v>
      </c>
      <c r="DM31" s="162">
        <f t="shared" si="40"/>
        <v>0</v>
      </c>
      <c r="DN31" s="164">
        <f t="shared" si="40"/>
        <v>0</v>
      </c>
    </row>
    <row r="32" spans="1:118" ht="12.75">
      <c r="A32" s="56" t="s">
        <v>146</v>
      </c>
      <c r="B32" s="20" t="s">
        <v>147</v>
      </c>
      <c r="C32" s="20" t="s">
        <v>80</v>
      </c>
      <c r="D32" s="68" t="s">
        <v>566</v>
      </c>
      <c r="E32" s="68" t="s">
        <v>567</v>
      </c>
      <c r="F32" s="68" t="s">
        <v>568</v>
      </c>
      <c r="G32" s="68" t="s">
        <v>569</v>
      </c>
      <c r="H32" s="51" t="s">
        <v>367</v>
      </c>
      <c r="I32" s="44">
        <v>113.78163049999999</v>
      </c>
      <c r="J32" s="125">
        <v>88.19290549999998</v>
      </c>
      <c r="K32" s="22">
        <v>52.66290550000001</v>
      </c>
      <c r="L32" s="45">
        <f t="shared" si="0"/>
        <v>35.52999999999997</v>
      </c>
      <c r="M32" s="44">
        <v>282.06561</v>
      </c>
      <c r="N32" s="125">
        <v>137.062835</v>
      </c>
      <c r="O32" s="22">
        <v>104.76283500000001</v>
      </c>
      <c r="P32" s="45">
        <f t="shared" si="1"/>
        <v>32.3</v>
      </c>
      <c r="Q32" s="28">
        <v>6.0076</v>
      </c>
      <c r="R32" s="129">
        <v>0.8898550000000003</v>
      </c>
      <c r="S32" s="23">
        <v>0.42235500000000026</v>
      </c>
      <c r="T32" s="29">
        <f t="shared" si="2"/>
        <v>0.4675</v>
      </c>
      <c r="U32" s="28">
        <v>1.3737549999999998</v>
      </c>
      <c r="V32" s="129">
        <v>0.26491025</v>
      </c>
      <c r="W32" s="23">
        <v>0.08322275000000005</v>
      </c>
      <c r="X32" s="88">
        <f t="shared" si="3"/>
        <v>0.18168749999999995</v>
      </c>
      <c r="Y32" s="22">
        <v>26.100949999999997</v>
      </c>
      <c r="Z32" s="125">
        <v>16.7184175</v>
      </c>
      <c r="AA32" s="22">
        <v>7.028417500000001</v>
      </c>
      <c r="AB32" s="45">
        <f t="shared" si="4"/>
        <v>9.690000000000001</v>
      </c>
      <c r="AC32" s="44">
        <v>73.57608549999999</v>
      </c>
      <c r="AD32" s="125">
        <v>67.34949574999999</v>
      </c>
      <c r="AE32" s="22">
        <v>43.52824575000001</v>
      </c>
      <c r="AF32" s="45">
        <f t="shared" si="5"/>
        <v>23.821249999999978</v>
      </c>
      <c r="AG32" s="28">
        <v>2.9697400000000003</v>
      </c>
      <c r="AH32" s="129">
        <v>1.7755995</v>
      </c>
      <c r="AI32" s="23">
        <v>1.2507245000000002</v>
      </c>
      <c r="AJ32" s="29">
        <f t="shared" si="6"/>
        <v>0.5248749999999998</v>
      </c>
      <c r="AK32" s="28">
        <v>0.592581</v>
      </c>
      <c r="AL32" s="129">
        <v>0.02962905000000002</v>
      </c>
      <c r="AM32" s="23">
        <v>0.02962905000000002</v>
      </c>
      <c r="AN32" s="88">
        <f t="shared" si="7"/>
        <v>0</v>
      </c>
      <c r="AO32" s="36">
        <v>6.288480000000001</v>
      </c>
      <c r="AP32" s="24">
        <v>17.424</v>
      </c>
      <c r="AQ32" s="24">
        <v>0.8632799999999998</v>
      </c>
      <c r="AR32" s="24">
        <v>3.2392799999999995</v>
      </c>
      <c r="AS32" s="24">
        <v>16.315199999999997</v>
      </c>
      <c r="AT32" s="24">
        <v>2.7799199999999997</v>
      </c>
      <c r="AU32" s="24">
        <v>5.148</v>
      </c>
      <c r="AV32" s="24">
        <v>37.7784</v>
      </c>
      <c r="AW32" s="24">
        <v>1227.6</v>
      </c>
      <c r="AX32" s="24">
        <v>2.80368</v>
      </c>
      <c r="AY32" s="24">
        <v>26.3736</v>
      </c>
      <c r="AZ32" s="37">
        <v>2.20968</v>
      </c>
      <c r="BA32" s="139">
        <v>0.5716965</v>
      </c>
      <c r="BB32" s="140">
        <v>0.15374732500000002</v>
      </c>
      <c r="BC32" s="141">
        <v>0.028584825000000025</v>
      </c>
      <c r="BD32" s="145">
        <f t="shared" si="8"/>
        <v>0.12516249999999998</v>
      </c>
      <c r="BE32" s="139">
        <v>0.17957</v>
      </c>
      <c r="BF32" s="140">
        <v>0.008978500000000007</v>
      </c>
      <c r="BG32" s="141">
        <v>0.008978500000000007</v>
      </c>
      <c r="BH32" s="145">
        <f t="shared" si="9"/>
        <v>0</v>
      </c>
      <c r="BI32" s="139">
        <v>0.5673365</v>
      </c>
      <c r="BJ32" s="140">
        <v>0.23468307500000002</v>
      </c>
      <c r="BK32" s="141">
        <v>0.03280807500000002</v>
      </c>
      <c r="BL32" s="145">
        <f t="shared" si="10"/>
        <v>0.201875</v>
      </c>
      <c r="BM32" s="139">
        <v>0.8393335</v>
      </c>
      <c r="BN32" s="140">
        <v>0.574916675</v>
      </c>
      <c r="BO32" s="141">
        <v>0.17116667500000005</v>
      </c>
      <c r="BP32" s="145">
        <f t="shared" si="11"/>
        <v>0.40374999999999994</v>
      </c>
      <c r="BQ32" s="139">
        <v>0.125699</v>
      </c>
      <c r="BR32" s="140">
        <v>0.006284950000000006</v>
      </c>
      <c r="BS32" s="141">
        <v>0.006284950000000006</v>
      </c>
      <c r="BT32" s="145">
        <f t="shared" si="12"/>
        <v>0</v>
      </c>
      <c r="BU32" s="139">
        <v>0.04130110000000001</v>
      </c>
      <c r="BV32" s="140">
        <v>0.002065055000000002</v>
      </c>
      <c r="BW32" s="141">
        <v>0.002065055000000002</v>
      </c>
      <c r="BX32" s="145">
        <f t="shared" si="13"/>
        <v>0</v>
      </c>
      <c r="BY32" s="139">
        <v>0.7272585</v>
      </c>
      <c r="BZ32" s="140">
        <v>0.03636292500000003</v>
      </c>
      <c r="CA32" s="141">
        <v>0.03636292500000003</v>
      </c>
      <c r="CB32" s="145">
        <f t="shared" si="14"/>
        <v>0</v>
      </c>
      <c r="CC32" s="139">
        <v>0.4219895</v>
      </c>
      <c r="CD32" s="140">
        <v>0.02109947500000002</v>
      </c>
      <c r="CE32" s="141">
        <v>0.02109947500000002</v>
      </c>
      <c r="CF32" s="153">
        <f t="shared" si="15"/>
        <v>0</v>
      </c>
      <c r="CG32" s="139">
        <v>0.04579035000000001</v>
      </c>
      <c r="CH32" s="140">
        <v>0.002289517500000002</v>
      </c>
      <c r="CI32" s="141">
        <v>0.002289517500000002</v>
      </c>
      <c r="CJ32" s="145">
        <f t="shared" si="16"/>
        <v>0</v>
      </c>
      <c r="CK32" s="139">
        <v>0.0089785</v>
      </c>
      <c r="CL32" s="140">
        <v>0.0004489250000000004</v>
      </c>
      <c r="CM32" s="141">
        <v>0.0004489250000000004</v>
      </c>
      <c r="CN32" s="145">
        <f t="shared" si="17"/>
        <v>0</v>
      </c>
      <c r="CO32" s="157"/>
      <c r="CP32" s="162">
        <f t="shared" si="18"/>
        <v>226.91302500000006</v>
      </c>
      <c r="CQ32" s="156">
        <f t="shared" si="19"/>
        <v>107.70052500000007</v>
      </c>
      <c r="CR32" s="162">
        <f t="shared" si="20"/>
        <v>139.7716931575</v>
      </c>
      <c r="CS32" s="156">
        <f t="shared" si="21"/>
        <v>25.986464407500023</v>
      </c>
      <c r="CT32" s="162">
        <f t="shared" si="22"/>
        <v>25411.9946</v>
      </c>
      <c r="CU32" s="156">
        <f t="shared" si="23"/>
        <v>10683.1946</v>
      </c>
      <c r="CV32" s="162">
        <f t="shared" si="24"/>
        <v>0.34567225000000035</v>
      </c>
      <c r="CW32" s="164">
        <f t="shared" si="25"/>
        <v>0.34567225000000035</v>
      </c>
      <c r="CX32" s="157"/>
      <c r="CY32" s="162">
        <f t="shared" si="26"/>
        <v>179.75071000000005</v>
      </c>
      <c r="CZ32" s="156">
        <f t="shared" si="27"/>
        <v>85.31571000000005</v>
      </c>
      <c r="DA32" s="162">
        <f t="shared" si="28"/>
        <v>24082.9908275</v>
      </c>
      <c r="DB32" s="156">
        <f t="shared" si="29"/>
        <v>7565.780202500005</v>
      </c>
      <c r="DC32" s="162">
        <f t="shared" si="30"/>
        <v>4.612419750000001</v>
      </c>
      <c r="DD32" s="156">
        <f t="shared" si="31"/>
        <v>0.8575447500000007</v>
      </c>
      <c r="DE32" s="162">
        <f t="shared" si="32"/>
        <v>3009.3151500000004</v>
      </c>
      <c r="DF32" s="156">
        <f t="shared" si="33"/>
        <v>1265.11515</v>
      </c>
      <c r="DG32" s="162">
        <f t="shared" si="34"/>
        <v>30.307273087499997</v>
      </c>
      <c r="DH32" s="156">
        <f t="shared" si="35"/>
        <v>19.587710587500005</v>
      </c>
      <c r="DI32" s="162">
        <f t="shared" si="36"/>
        <v>0.011312910000000011</v>
      </c>
      <c r="DJ32" s="156">
        <f t="shared" si="37"/>
        <v>0.011312910000000011</v>
      </c>
      <c r="DK32" s="156">
        <f t="shared" si="38"/>
        <v>16.15795545</v>
      </c>
      <c r="DL32" s="156">
        <f t="shared" si="39"/>
        <v>11.381592950000002</v>
      </c>
      <c r="DM32" s="162">
        <f t="shared" si="40"/>
        <v>11.17116</v>
      </c>
      <c r="DN32" s="164">
        <f t="shared" si="40"/>
        <v>11.17116</v>
      </c>
    </row>
    <row r="33" spans="1:118" ht="12.75">
      <c r="A33" s="56" t="s">
        <v>404</v>
      </c>
      <c r="B33" s="20" t="s">
        <v>405</v>
      </c>
      <c r="C33" s="20" t="s">
        <v>406</v>
      </c>
      <c r="D33" s="68" t="s">
        <v>804</v>
      </c>
      <c r="E33" s="68" t="s">
        <v>805</v>
      </c>
      <c r="F33" s="68" t="s">
        <v>806</v>
      </c>
      <c r="G33" s="68" t="s">
        <v>807</v>
      </c>
      <c r="H33" s="51" t="s">
        <v>367</v>
      </c>
      <c r="I33" s="44">
        <v>42.76025</v>
      </c>
      <c r="J33" s="125">
        <v>42.76025</v>
      </c>
      <c r="K33" s="22">
        <v>23.950250000000004</v>
      </c>
      <c r="L33" s="45">
        <f t="shared" si="0"/>
        <v>18.809999999999995</v>
      </c>
      <c r="M33" s="44">
        <v>87.18925</v>
      </c>
      <c r="N33" s="125">
        <v>87.18925</v>
      </c>
      <c r="O33" s="22">
        <v>70.08925</v>
      </c>
      <c r="P33" s="45">
        <f t="shared" si="1"/>
        <v>17.099999999999994</v>
      </c>
      <c r="Q33" s="28">
        <v>0.5945</v>
      </c>
      <c r="R33" s="129">
        <v>0.5945</v>
      </c>
      <c r="S33" s="23">
        <v>0.34700000000000003</v>
      </c>
      <c r="T33" s="29">
        <f t="shared" si="2"/>
        <v>0.2475</v>
      </c>
      <c r="U33" s="28">
        <v>0.20734999999999998</v>
      </c>
      <c r="V33" s="129">
        <v>0.20734999999999998</v>
      </c>
      <c r="W33" s="23">
        <v>0.1111625</v>
      </c>
      <c r="X33" s="88">
        <f t="shared" si="3"/>
        <v>0.09618749999999998</v>
      </c>
      <c r="Y33" s="22">
        <v>8.7825</v>
      </c>
      <c r="Z33" s="125">
        <v>8.7825</v>
      </c>
      <c r="AA33" s="22">
        <v>3.6525</v>
      </c>
      <c r="AB33" s="45">
        <f t="shared" si="4"/>
        <v>5.130000000000001</v>
      </c>
      <c r="AC33" s="44">
        <v>31.022000000000002</v>
      </c>
      <c r="AD33" s="125">
        <v>31.022000000000002</v>
      </c>
      <c r="AE33" s="22">
        <v>18.41075</v>
      </c>
      <c r="AF33" s="45">
        <f t="shared" si="5"/>
        <v>12.611250000000002</v>
      </c>
      <c r="AG33" s="28">
        <v>1.13425</v>
      </c>
      <c r="AH33" s="129">
        <v>1.13425</v>
      </c>
      <c r="AI33" s="23">
        <v>0.856375</v>
      </c>
      <c r="AJ33" s="29">
        <f t="shared" si="6"/>
        <v>0.277875</v>
      </c>
      <c r="AK33" s="28">
        <v>0</v>
      </c>
      <c r="AL33" s="129">
        <v>0</v>
      </c>
      <c r="AM33" s="23">
        <v>0</v>
      </c>
      <c r="AN33" s="88">
        <f t="shared" si="7"/>
        <v>0</v>
      </c>
      <c r="AO33" s="36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37">
        <v>0</v>
      </c>
      <c r="BA33" s="139">
        <v>0.07745</v>
      </c>
      <c r="BB33" s="140">
        <v>0.07745</v>
      </c>
      <c r="BC33" s="141">
        <v>0.011187500000000003</v>
      </c>
      <c r="BD33" s="145">
        <f t="shared" si="8"/>
        <v>0.0662625</v>
      </c>
      <c r="BE33" s="139">
        <v>0.002415</v>
      </c>
      <c r="BF33" s="140">
        <v>0.002415</v>
      </c>
      <c r="BG33" s="141">
        <v>0.002415</v>
      </c>
      <c r="BH33" s="145">
        <f t="shared" si="9"/>
        <v>0</v>
      </c>
      <c r="BI33" s="139">
        <v>0.310975</v>
      </c>
      <c r="BJ33" s="140">
        <v>0.310975</v>
      </c>
      <c r="BK33" s="141">
        <v>0.2041</v>
      </c>
      <c r="BL33" s="145">
        <f t="shared" si="10"/>
        <v>0.106875</v>
      </c>
      <c r="BM33" s="139">
        <v>0.44399999999999995</v>
      </c>
      <c r="BN33" s="140">
        <v>0.44399999999999995</v>
      </c>
      <c r="BO33" s="141">
        <v>0.23024999999999998</v>
      </c>
      <c r="BP33" s="145">
        <f t="shared" si="11"/>
        <v>0.21374999999999997</v>
      </c>
      <c r="BQ33" s="139">
        <v>0.02345</v>
      </c>
      <c r="BR33" s="140">
        <v>0.02345</v>
      </c>
      <c r="BS33" s="141">
        <v>0.02345</v>
      </c>
      <c r="BT33" s="145">
        <f t="shared" si="12"/>
        <v>0</v>
      </c>
      <c r="BU33" s="139">
        <v>0.004200000000000001</v>
      </c>
      <c r="BV33" s="140">
        <v>0.004200000000000001</v>
      </c>
      <c r="BW33" s="141">
        <v>0.004200000000000001</v>
      </c>
      <c r="BX33" s="145">
        <f t="shared" si="13"/>
        <v>0</v>
      </c>
      <c r="BY33" s="139">
        <v>0.0455</v>
      </c>
      <c r="BZ33" s="140">
        <v>0.0455</v>
      </c>
      <c r="CA33" s="141">
        <v>0.0455</v>
      </c>
      <c r="CB33" s="145">
        <f t="shared" si="14"/>
        <v>0</v>
      </c>
      <c r="CC33" s="139">
        <v>0.00385</v>
      </c>
      <c r="CD33" s="140">
        <v>0.00385</v>
      </c>
      <c r="CE33" s="141">
        <v>0.00385</v>
      </c>
      <c r="CF33" s="153">
        <f t="shared" si="15"/>
        <v>0</v>
      </c>
      <c r="CG33" s="139">
        <v>0.00049</v>
      </c>
      <c r="CH33" s="140">
        <v>0.00049</v>
      </c>
      <c r="CI33" s="141">
        <v>0.00049</v>
      </c>
      <c r="CJ33" s="145">
        <f t="shared" si="16"/>
        <v>0</v>
      </c>
      <c r="CK33" s="139">
        <v>0.028</v>
      </c>
      <c r="CL33" s="140">
        <v>0.028</v>
      </c>
      <c r="CM33" s="141">
        <v>0.028</v>
      </c>
      <c r="CN33" s="145">
        <f t="shared" si="17"/>
        <v>0</v>
      </c>
      <c r="CO33" s="157"/>
      <c r="CP33" s="162">
        <f t="shared" si="18"/>
        <v>151.5975</v>
      </c>
      <c r="CQ33" s="156">
        <f t="shared" si="19"/>
        <v>88.48500000000001</v>
      </c>
      <c r="CR33" s="162">
        <f t="shared" si="20"/>
        <v>70.409795</v>
      </c>
      <c r="CS33" s="156">
        <f t="shared" si="21"/>
        <v>10.170556250000002</v>
      </c>
      <c r="CT33" s="162">
        <f t="shared" si="22"/>
        <v>13349.400000000001</v>
      </c>
      <c r="CU33" s="156">
        <f t="shared" si="23"/>
        <v>5551.8</v>
      </c>
      <c r="CV33" s="162">
        <f t="shared" si="24"/>
        <v>1.28975</v>
      </c>
      <c r="CW33" s="164">
        <f t="shared" si="25"/>
        <v>1.28975</v>
      </c>
      <c r="CX33" s="157"/>
      <c r="CY33" s="162">
        <f t="shared" si="26"/>
        <v>120.089</v>
      </c>
      <c r="CZ33" s="156">
        <f t="shared" si="27"/>
        <v>70.09400000000001</v>
      </c>
      <c r="DA33" s="162">
        <f t="shared" si="28"/>
        <v>18850.188499999997</v>
      </c>
      <c r="DB33" s="156">
        <f t="shared" si="29"/>
        <v>10105.782874999999</v>
      </c>
      <c r="DC33" s="162">
        <f t="shared" si="30"/>
        <v>2.3235</v>
      </c>
      <c r="DD33" s="156">
        <f t="shared" si="31"/>
        <v>0.33562500000000006</v>
      </c>
      <c r="DE33" s="162">
        <f t="shared" si="32"/>
        <v>1580.8500000000001</v>
      </c>
      <c r="DF33" s="156">
        <f t="shared" si="33"/>
        <v>657.4499999999999</v>
      </c>
      <c r="DG33" s="162">
        <f t="shared" si="34"/>
        <v>13.959900000000001</v>
      </c>
      <c r="DH33" s="156">
        <f t="shared" si="35"/>
        <v>8.2848375</v>
      </c>
      <c r="DI33" s="162">
        <f t="shared" si="36"/>
        <v>0.04221</v>
      </c>
      <c r="DJ33" s="156">
        <f t="shared" si="37"/>
        <v>0.04221</v>
      </c>
      <c r="DK33" s="156">
        <f t="shared" si="38"/>
        <v>10.321674999999999</v>
      </c>
      <c r="DL33" s="156">
        <f t="shared" si="39"/>
        <v>7.7930125</v>
      </c>
      <c r="DM33" s="162">
        <f t="shared" si="40"/>
        <v>0</v>
      </c>
      <c r="DN33" s="164">
        <f t="shared" si="40"/>
        <v>0</v>
      </c>
    </row>
    <row r="34" spans="1:118" ht="12.75">
      <c r="A34" s="56" t="s">
        <v>396</v>
      </c>
      <c r="B34" s="20" t="s">
        <v>397</v>
      </c>
      <c r="C34" s="20" t="s">
        <v>128</v>
      </c>
      <c r="D34" s="68" t="s">
        <v>790</v>
      </c>
      <c r="E34" s="68" t="s">
        <v>791</v>
      </c>
      <c r="F34" s="68" t="s">
        <v>514</v>
      </c>
      <c r="G34" s="68" t="s">
        <v>792</v>
      </c>
      <c r="H34" s="51" t="s">
        <v>367</v>
      </c>
      <c r="I34" s="44">
        <v>170.19473570000002</v>
      </c>
      <c r="J34" s="125">
        <v>170.19473570000002</v>
      </c>
      <c r="K34" s="22">
        <v>91.06519820000003</v>
      </c>
      <c r="L34" s="45">
        <f t="shared" si="0"/>
        <v>79.1295375</v>
      </c>
      <c r="M34" s="44">
        <v>342.59782899999993</v>
      </c>
      <c r="N34" s="125">
        <v>342.59782899999993</v>
      </c>
      <c r="O34" s="22">
        <v>258.1231164999999</v>
      </c>
      <c r="P34" s="45">
        <f t="shared" si="1"/>
        <v>84.47471250000001</v>
      </c>
      <c r="Q34" s="28">
        <v>2.8237754</v>
      </c>
      <c r="R34" s="129">
        <v>2.8237754</v>
      </c>
      <c r="S34" s="23">
        <v>1.2901679000000001</v>
      </c>
      <c r="T34" s="29">
        <f t="shared" si="2"/>
        <v>1.5336075</v>
      </c>
      <c r="U34" s="28">
        <v>0.9086536999999999</v>
      </c>
      <c r="V34" s="129">
        <v>0.9086536999999999</v>
      </c>
      <c r="W34" s="23">
        <v>0.403284575</v>
      </c>
      <c r="X34" s="88">
        <f t="shared" si="3"/>
        <v>0.5053691249999999</v>
      </c>
      <c r="Y34" s="22">
        <v>35.5852605</v>
      </c>
      <c r="Z34" s="125">
        <v>35.5852605</v>
      </c>
      <c r="AA34" s="22">
        <v>13.75689675</v>
      </c>
      <c r="AB34" s="45">
        <f t="shared" si="4"/>
        <v>21.828363749999998</v>
      </c>
      <c r="AC34" s="44">
        <v>122.0944727</v>
      </c>
      <c r="AD34" s="125">
        <v>122.0944727</v>
      </c>
      <c r="AE34" s="22">
        <v>70.167408575</v>
      </c>
      <c r="AF34" s="45">
        <f t="shared" si="5"/>
        <v>51.927064125</v>
      </c>
      <c r="AG34" s="28">
        <v>4.61489725</v>
      </c>
      <c r="AH34" s="129">
        <v>4.61489725</v>
      </c>
      <c r="AI34" s="23">
        <v>3.3618805</v>
      </c>
      <c r="AJ34" s="29">
        <f t="shared" si="6"/>
        <v>1.2530167500000005</v>
      </c>
      <c r="AK34" s="28">
        <v>0.0610335</v>
      </c>
      <c r="AL34" s="129">
        <v>0.0610335</v>
      </c>
      <c r="AM34" s="23">
        <v>0.0030516750000000024</v>
      </c>
      <c r="AN34" s="88">
        <f t="shared" si="7"/>
        <v>0.057981824999999994</v>
      </c>
      <c r="AO34" s="36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37">
        <v>0</v>
      </c>
      <c r="BA34" s="139">
        <v>0.35597138</v>
      </c>
      <c r="BB34" s="140">
        <v>0.35597138</v>
      </c>
      <c r="BC34" s="141">
        <v>0.04345676750000002</v>
      </c>
      <c r="BD34" s="145">
        <f t="shared" si="8"/>
        <v>0.3125146125</v>
      </c>
      <c r="BE34" s="139">
        <v>0.026965888499999997</v>
      </c>
      <c r="BF34" s="140">
        <v>0.026965888499999997</v>
      </c>
      <c r="BG34" s="141">
        <v>0.009395638500000001</v>
      </c>
      <c r="BH34" s="145">
        <f t="shared" si="9"/>
        <v>0.017570249999999996</v>
      </c>
      <c r="BI34" s="139">
        <v>1.19112265</v>
      </c>
      <c r="BJ34" s="140">
        <v>1.19112265</v>
      </c>
      <c r="BK34" s="141">
        <v>0.7222356625</v>
      </c>
      <c r="BL34" s="145">
        <f t="shared" si="10"/>
        <v>0.4688869875</v>
      </c>
      <c r="BM34" s="139">
        <v>1.75208655</v>
      </c>
      <c r="BN34" s="140">
        <v>1.75208655</v>
      </c>
      <c r="BO34" s="141">
        <v>0.8556026624999999</v>
      </c>
      <c r="BP34" s="145">
        <f t="shared" si="11"/>
        <v>0.8964838875000001</v>
      </c>
      <c r="BQ34" s="139">
        <v>0.095200055</v>
      </c>
      <c r="BR34" s="140">
        <v>0.095200055</v>
      </c>
      <c r="BS34" s="141">
        <v>0.08290088000000001</v>
      </c>
      <c r="BT34" s="145">
        <f t="shared" si="12"/>
        <v>0.012299174999999996</v>
      </c>
      <c r="BU34" s="139">
        <v>0.018985830000000002</v>
      </c>
      <c r="BV34" s="140">
        <v>0.018985830000000002</v>
      </c>
      <c r="BW34" s="141">
        <v>0.0149446725</v>
      </c>
      <c r="BX34" s="145">
        <f t="shared" si="13"/>
        <v>0.0040411575000000016</v>
      </c>
      <c r="BY34" s="139">
        <v>0.2345012</v>
      </c>
      <c r="BZ34" s="140">
        <v>0.2345012</v>
      </c>
      <c r="CA34" s="141">
        <v>0.1633416875</v>
      </c>
      <c r="CB34" s="145">
        <f t="shared" si="14"/>
        <v>0.0711595125</v>
      </c>
      <c r="CC34" s="139">
        <v>0.056967565</v>
      </c>
      <c r="CD34" s="140">
        <v>0.056967565</v>
      </c>
      <c r="CE34" s="141">
        <v>0.015677477500000002</v>
      </c>
      <c r="CF34" s="153">
        <f t="shared" si="15"/>
        <v>0.041290087499999996</v>
      </c>
      <c r="CG34" s="139">
        <v>0.006434956</v>
      </c>
      <c r="CH34" s="140">
        <v>0.006434956</v>
      </c>
      <c r="CI34" s="141">
        <v>0.00195454225</v>
      </c>
      <c r="CJ34" s="145">
        <f t="shared" si="16"/>
        <v>0.00448041375</v>
      </c>
      <c r="CK34" s="139">
        <v>0.09913795</v>
      </c>
      <c r="CL34" s="140">
        <v>0.09913795</v>
      </c>
      <c r="CM34" s="141">
        <v>0.09825943749999999</v>
      </c>
      <c r="CN34" s="145">
        <f t="shared" si="17"/>
        <v>0.0008785125000000116</v>
      </c>
      <c r="CO34" s="157"/>
      <c r="CP34" s="162">
        <f t="shared" si="18"/>
        <v>720.062727</v>
      </c>
      <c r="CQ34" s="156">
        <f t="shared" si="19"/>
        <v>328.9928145</v>
      </c>
      <c r="CR34" s="162">
        <f t="shared" si="20"/>
        <v>323.613581558</v>
      </c>
      <c r="CS34" s="156">
        <f t="shared" si="21"/>
        <v>39.50654733425002</v>
      </c>
      <c r="CT34" s="162">
        <f t="shared" si="22"/>
        <v>54089.59596</v>
      </c>
      <c r="CU34" s="156">
        <f t="shared" si="23"/>
        <v>20910.48306</v>
      </c>
      <c r="CV34" s="162">
        <f t="shared" si="24"/>
        <v>5.2360030250000005</v>
      </c>
      <c r="CW34" s="164">
        <f t="shared" si="25"/>
        <v>4.559548400000001</v>
      </c>
      <c r="CX34" s="157"/>
      <c r="CY34" s="162">
        <f t="shared" si="26"/>
        <v>570.4026308</v>
      </c>
      <c r="CZ34" s="156">
        <f t="shared" si="27"/>
        <v>260.61391580000003</v>
      </c>
      <c r="DA34" s="162">
        <f t="shared" si="28"/>
        <v>82605.70786699999</v>
      </c>
      <c r="DB34" s="156">
        <f t="shared" si="29"/>
        <v>36662.600713249994</v>
      </c>
      <c r="DC34" s="162">
        <f t="shared" si="30"/>
        <v>10.6791414</v>
      </c>
      <c r="DD34" s="156">
        <f t="shared" si="31"/>
        <v>1.3037030250000006</v>
      </c>
      <c r="DE34" s="162">
        <f t="shared" si="32"/>
        <v>6405.34689</v>
      </c>
      <c r="DF34" s="156">
        <f t="shared" si="33"/>
        <v>2476.241415</v>
      </c>
      <c r="DG34" s="162">
        <f t="shared" si="34"/>
        <v>54.942512715</v>
      </c>
      <c r="DH34" s="156">
        <f t="shared" si="35"/>
        <v>31.57533385875</v>
      </c>
      <c r="DI34" s="162">
        <f t="shared" si="36"/>
        <v>0.17136009900000002</v>
      </c>
      <c r="DJ34" s="156">
        <f t="shared" si="37"/>
        <v>0.14922158400000002</v>
      </c>
      <c r="DK34" s="156">
        <f t="shared" si="38"/>
        <v>41.995564975</v>
      </c>
      <c r="DL34" s="156">
        <f t="shared" si="39"/>
        <v>30.593112549999997</v>
      </c>
      <c r="DM34" s="162">
        <f t="shared" si="40"/>
        <v>0</v>
      </c>
      <c r="DN34" s="164">
        <f t="shared" si="40"/>
        <v>0</v>
      </c>
    </row>
    <row r="35" spans="1:118" ht="12.75">
      <c r="A35" s="56" t="s">
        <v>181</v>
      </c>
      <c r="B35" s="20" t="s">
        <v>127</v>
      </c>
      <c r="C35" s="20" t="s">
        <v>128</v>
      </c>
      <c r="D35" s="68" t="s">
        <v>497</v>
      </c>
      <c r="E35" s="68" t="s">
        <v>498</v>
      </c>
      <c r="F35" s="68" t="s">
        <v>499</v>
      </c>
      <c r="G35" s="68" t="s">
        <v>500</v>
      </c>
      <c r="H35" s="51" t="s">
        <v>367</v>
      </c>
      <c r="I35" s="44">
        <v>124.75478024999998</v>
      </c>
      <c r="J35" s="125">
        <v>124.75478024999998</v>
      </c>
      <c r="K35" s="22">
        <v>53.291790250000005</v>
      </c>
      <c r="L35" s="45">
        <f t="shared" si="0"/>
        <v>71.46298999999998</v>
      </c>
      <c r="M35" s="44">
        <v>225.11323074999999</v>
      </c>
      <c r="N35" s="125">
        <v>225.11323074999999</v>
      </c>
      <c r="O35" s="22">
        <v>131.76433075</v>
      </c>
      <c r="P35" s="45">
        <f t="shared" si="1"/>
        <v>93.34889999999999</v>
      </c>
      <c r="Q35" s="28">
        <v>1.1655315</v>
      </c>
      <c r="R35" s="129">
        <v>1.1655315</v>
      </c>
      <c r="S35" s="23">
        <v>0.553079</v>
      </c>
      <c r="T35" s="29">
        <f t="shared" si="2"/>
        <v>0.6124525</v>
      </c>
      <c r="U35" s="28">
        <v>0.40051264999999997</v>
      </c>
      <c r="V35" s="129">
        <v>0.40051264999999997</v>
      </c>
      <c r="W35" s="23">
        <v>0.1624913375</v>
      </c>
      <c r="X35" s="88">
        <f t="shared" si="3"/>
        <v>0.23802131249999997</v>
      </c>
      <c r="Y35" s="22">
        <v>22.8165625</v>
      </c>
      <c r="Z35" s="125">
        <v>22.8165625</v>
      </c>
      <c r="AA35" s="22">
        <v>7.5703925000000005</v>
      </c>
      <c r="AB35" s="45">
        <f t="shared" si="4"/>
        <v>15.24617</v>
      </c>
      <c r="AC35" s="44">
        <v>95.67233350000001</v>
      </c>
      <c r="AD35" s="125">
        <v>95.67233350000001</v>
      </c>
      <c r="AE35" s="22">
        <v>42.25029475</v>
      </c>
      <c r="AF35" s="45">
        <f t="shared" si="5"/>
        <v>53.422038750000006</v>
      </c>
      <c r="AG35" s="28">
        <v>2.54540325</v>
      </c>
      <c r="AH35" s="129">
        <v>2.54540325</v>
      </c>
      <c r="AI35" s="23">
        <v>1.8577861250000003</v>
      </c>
      <c r="AJ35" s="29">
        <f t="shared" si="6"/>
        <v>0.6876171249999998</v>
      </c>
      <c r="AK35" s="28">
        <v>0</v>
      </c>
      <c r="AL35" s="129">
        <v>0</v>
      </c>
      <c r="AM35" s="23">
        <v>0</v>
      </c>
      <c r="AN35" s="88">
        <f t="shared" si="7"/>
        <v>0</v>
      </c>
      <c r="AO35" s="36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37">
        <v>0</v>
      </c>
      <c r="BA35" s="139">
        <v>0.18280824999999998</v>
      </c>
      <c r="BB35" s="140">
        <v>0.18280824999999998</v>
      </c>
      <c r="BC35" s="141">
        <v>0.018838012500000008</v>
      </c>
      <c r="BD35" s="145">
        <f t="shared" si="8"/>
        <v>0.16397023749999998</v>
      </c>
      <c r="BE35" s="139">
        <v>0.0032016</v>
      </c>
      <c r="BF35" s="140">
        <v>0.0032016</v>
      </c>
      <c r="BG35" s="141">
        <v>0.0032016</v>
      </c>
      <c r="BH35" s="145">
        <f t="shared" si="9"/>
        <v>0</v>
      </c>
      <c r="BI35" s="139">
        <v>0.544352025</v>
      </c>
      <c r="BJ35" s="140">
        <v>0.544352025</v>
      </c>
      <c r="BK35" s="141">
        <v>0.27988389999999996</v>
      </c>
      <c r="BL35" s="145">
        <f t="shared" si="10"/>
        <v>0.26446812500000005</v>
      </c>
      <c r="BM35" s="139">
        <v>0.929823</v>
      </c>
      <c r="BN35" s="140">
        <v>0.929823</v>
      </c>
      <c r="BO35" s="141">
        <v>0.40088674999999996</v>
      </c>
      <c r="BP35" s="145">
        <f t="shared" si="11"/>
        <v>0.52893625</v>
      </c>
      <c r="BQ35" s="139">
        <v>0.031088</v>
      </c>
      <c r="BR35" s="140">
        <v>0.031088</v>
      </c>
      <c r="BS35" s="141">
        <v>0.031088</v>
      </c>
      <c r="BT35" s="145">
        <f t="shared" si="12"/>
        <v>0</v>
      </c>
      <c r="BU35" s="139">
        <v>0.005568000000000001</v>
      </c>
      <c r="BV35" s="140">
        <v>0.005568000000000001</v>
      </c>
      <c r="BW35" s="141">
        <v>0.005568000000000001</v>
      </c>
      <c r="BX35" s="145">
        <f t="shared" si="13"/>
        <v>0</v>
      </c>
      <c r="BY35" s="139">
        <v>0.06032</v>
      </c>
      <c r="BZ35" s="140">
        <v>0.06032</v>
      </c>
      <c r="CA35" s="141">
        <v>0.06032</v>
      </c>
      <c r="CB35" s="145">
        <f t="shared" si="14"/>
        <v>0</v>
      </c>
      <c r="CC35" s="139">
        <v>0.005104</v>
      </c>
      <c r="CD35" s="140">
        <v>0.005104</v>
      </c>
      <c r="CE35" s="141">
        <v>0.005104</v>
      </c>
      <c r="CF35" s="153">
        <f t="shared" si="15"/>
        <v>0</v>
      </c>
      <c r="CG35" s="139">
        <v>0.0006496</v>
      </c>
      <c r="CH35" s="140">
        <v>0.0006496</v>
      </c>
      <c r="CI35" s="141">
        <v>0.0006496</v>
      </c>
      <c r="CJ35" s="145">
        <f t="shared" si="16"/>
        <v>0</v>
      </c>
      <c r="CK35" s="139">
        <v>0.03712000000000001</v>
      </c>
      <c r="CL35" s="140">
        <v>0.03712000000000001</v>
      </c>
      <c r="CM35" s="141">
        <v>0.03712000000000001</v>
      </c>
      <c r="CN35" s="145">
        <f t="shared" si="17"/>
        <v>0</v>
      </c>
      <c r="CO35" s="157"/>
      <c r="CP35" s="162">
        <f t="shared" si="18"/>
        <v>297.2105325</v>
      </c>
      <c r="CQ35" s="156">
        <f t="shared" si="19"/>
        <v>141.035145</v>
      </c>
      <c r="CR35" s="162">
        <f t="shared" si="20"/>
        <v>166.19098007499997</v>
      </c>
      <c r="CS35" s="156">
        <f t="shared" si="21"/>
        <v>17.125637163750007</v>
      </c>
      <c r="CT35" s="162">
        <f t="shared" si="22"/>
        <v>34681.175</v>
      </c>
      <c r="CU35" s="156">
        <f t="shared" si="23"/>
        <v>11506.9966</v>
      </c>
      <c r="CV35" s="162">
        <f t="shared" si="24"/>
        <v>1.70984</v>
      </c>
      <c r="CW35" s="164">
        <f t="shared" si="25"/>
        <v>1.70984</v>
      </c>
      <c r="CX35" s="157"/>
      <c r="CY35" s="162">
        <f t="shared" si="26"/>
        <v>235.43736299999998</v>
      </c>
      <c r="CZ35" s="156">
        <f t="shared" si="27"/>
        <v>111.721958</v>
      </c>
      <c r="DA35" s="162">
        <f t="shared" si="28"/>
        <v>36410.605011499996</v>
      </c>
      <c r="DB35" s="156">
        <f t="shared" si="29"/>
        <v>14772.087492125</v>
      </c>
      <c r="DC35" s="162">
        <f t="shared" si="30"/>
        <v>5.4842474999999995</v>
      </c>
      <c r="DD35" s="156">
        <f t="shared" si="31"/>
        <v>0.5651403750000003</v>
      </c>
      <c r="DE35" s="162">
        <f t="shared" si="32"/>
        <v>4106.98125</v>
      </c>
      <c r="DF35" s="156">
        <f t="shared" si="33"/>
        <v>1362.67065</v>
      </c>
      <c r="DG35" s="162">
        <f t="shared" si="34"/>
        <v>43.052550075000006</v>
      </c>
      <c r="DH35" s="156">
        <f t="shared" si="35"/>
        <v>19.0126326375</v>
      </c>
      <c r="DI35" s="162">
        <f t="shared" si="36"/>
        <v>0.055958400000000005</v>
      </c>
      <c r="DJ35" s="156">
        <f t="shared" si="37"/>
        <v>0.055958400000000005</v>
      </c>
      <c r="DK35" s="156">
        <f t="shared" si="38"/>
        <v>23.163169575</v>
      </c>
      <c r="DL35" s="156">
        <f t="shared" si="39"/>
        <v>16.905853737500003</v>
      </c>
      <c r="DM35" s="162">
        <f t="shared" si="40"/>
        <v>0</v>
      </c>
      <c r="DN35" s="164">
        <f t="shared" si="40"/>
        <v>0</v>
      </c>
    </row>
    <row r="36" spans="1:118" ht="12.75">
      <c r="A36" s="56" t="s">
        <v>418</v>
      </c>
      <c r="B36" s="20" t="s">
        <v>419</v>
      </c>
      <c r="C36" s="20" t="s">
        <v>128</v>
      </c>
      <c r="D36" s="68" t="s">
        <v>817</v>
      </c>
      <c r="E36" s="68" t="s">
        <v>583</v>
      </c>
      <c r="F36" s="68" t="s">
        <v>818</v>
      </c>
      <c r="G36" s="68" t="s">
        <v>819</v>
      </c>
      <c r="H36" s="51" t="s">
        <v>367</v>
      </c>
      <c r="I36" s="44">
        <v>194.69271025</v>
      </c>
      <c r="J36" s="125">
        <v>194.69271025</v>
      </c>
      <c r="K36" s="22">
        <v>105.50965144999999</v>
      </c>
      <c r="L36" s="45">
        <f t="shared" si="0"/>
        <v>89.18305880000001</v>
      </c>
      <c r="M36" s="44">
        <v>386.11323625</v>
      </c>
      <c r="N36" s="125">
        <v>386.11323625</v>
      </c>
      <c r="O36" s="22">
        <v>305.03772825</v>
      </c>
      <c r="P36" s="45">
        <f t="shared" si="1"/>
        <v>81.07550800000001</v>
      </c>
      <c r="Q36" s="28">
        <v>2.70877398</v>
      </c>
      <c r="R36" s="129">
        <v>2.70877398</v>
      </c>
      <c r="S36" s="23">
        <v>1.53531268</v>
      </c>
      <c r="T36" s="29">
        <f t="shared" si="2"/>
        <v>1.1734613</v>
      </c>
      <c r="U36" s="28">
        <v>0.942608938</v>
      </c>
      <c r="V36" s="129">
        <v>0.942608938</v>
      </c>
      <c r="W36" s="23">
        <v>0.48655920550000004</v>
      </c>
      <c r="X36" s="88">
        <f t="shared" si="3"/>
        <v>0.45604973249999997</v>
      </c>
      <c r="Y36" s="22">
        <v>40.3819875</v>
      </c>
      <c r="Z36" s="125">
        <v>40.3819875</v>
      </c>
      <c r="AA36" s="22">
        <v>16.059335100000002</v>
      </c>
      <c r="AB36" s="45">
        <f t="shared" si="4"/>
        <v>24.3226524</v>
      </c>
      <c r="AC36" s="44">
        <v>140.7305766</v>
      </c>
      <c r="AD36" s="125">
        <v>140.7305766</v>
      </c>
      <c r="AE36" s="22">
        <v>80.93738945</v>
      </c>
      <c r="AF36" s="45">
        <f t="shared" si="5"/>
        <v>59.79318715000001</v>
      </c>
      <c r="AG36" s="28">
        <v>5.28377913</v>
      </c>
      <c r="AH36" s="129">
        <v>5.28377913</v>
      </c>
      <c r="AI36" s="23">
        <v>3.9663021250000003</v>
      </c>
      <c r="AJ36" s="29">
        <f t="shared" si="6"/>
        <v>1.3174770049999998</v>
      </c>
      <c r="AK36" s="28">
        <v>0</v>
      </c>
      <c r="AL36" s="129">
        <v>0</v>
      </c>
      <c r="AM36" s="23">
        <v>0</v>
      </c>
      <c r="AN36" s="88">
        <f t="shared" si="7"/>
        <v>0</v>
      </c>
      <c r="AO36" s="36">
        <v>2.0961600000000002</v>
      </c>
      <c r="AP36" s="24">
        <v>5.808</v>
      </c>
      <c r="AQ36" s="24">
        <v>0.28775999999999996</v>
      </c>
      <c r="AR36" s="24">
        <v>1.0797599999999998</v>
      </c>
      <c r="AS36" s="24">
        <v>5.4384</v>
      </c>
      <c r="AT36" s="24">
        <v>0.9266399999999999</v>
      </c>
      <c r="AU36" s="24">
        <v>1.716</v>
      </c>
      <c r="AV36" s="24">
        <v>12.592799999999999</v>
      </c>
      <c r="AW36" s="24">
        <v>409.2</v>
      </c>
      <c r="AX36" s="24">
        <v>0.93456</v>
      </c>
      <c r="AY36" s="24">
        <v>8.7912</v>
      </c>
      <c r="AZ36" s="37">
        <v>0.73656</v>
      </c>
      <c r="BA36" s="139">
        <v>0.36402899</v>
      </c>
      <c r="BB36" s="140">
        <v>0.36402899</v>
      </c>
      <c r="BC36" s="141">
        <v>0.04986139650000001</v>
      </c>
      <c r="BD36" s="145">
        <f t="shared" si="8"/>
        <v>0.3141675935</v>
      </c>
      <c r="BE36" s="139">
        <v>0.010452327</v>
      </c>
      <c r="BF36" s="140">
        <v>0.010452327</v>
      </c>
      <c r="BG36" s="141">
        <v>0.010452327</v>
      </c>
      <c r="BH36" s="145">
        <f t="shared" si="9"/>
        <v>0</v>
      </c>
      <c r="BI36" s="139">
        <v>1.393430913</v>
      </c>
      <c r="BJ36" s="140">
        <v>1.393430913</v>
      </c>
      <c r="BK36" s="141">
        <v>0.886708988</v>
      </c>
      <c r="BL36" s="145">
        <f t="shared" si="10"/>
        <v>0.506721925</v>
      </c>
      <c r="BM36" s="139">
        <v>2.04438216</v>
      </c>
      <c r="BN36" s="140">
        <v>2.04438216</v>
      </c>
      <c r="BO36" s="141">
        <v>1.03093831</v>
      </c>
      <c r="BP36" s="145">
        <f t="shared" si="11"/>
        <v>1.01344385</v>
      </c>
      <c r="BQ36" s="139">
        <v>0.10149361000000001</v>
      </c>
      <c r="BR36" s="140">
        <v>0.10149361000000001</v>
      </c>
      <c r="BS36" s="141">
        <v>0.10149361000000001</v>
      </c>
      <c r="BT36" s="145">
        <f t="shared" si="12"/>
        <v>0</v>
      </c>
      <c r="BU36" s="139">
        <v>0.01817796</v>
      </c>
      <c r="BV36" s="140">
        <v>0.01817796</v>
      </c>
      <c r="BW36" s="141">
        <v>0.01817796</v>
      </c>
      <c r="BX36" s="145">
        <f t="shared" si="13"/>
        <v>0</v>
      </c>
      <c r="BY36" s="139">
        <v>0.1969279</v>
      </c>
      <c r="BZ36" s="140">
        <v>0.1969279</v>
      </c>
      <c r="CA36" s="141">
        <v>0.1969279</v>
      </c>
      <c r="CB36" s="145">
        <f t="shared" si="14"/>
        <v>0</v>
      </c>
      <c r="CC36" s="139">
        <v>0.016663129999999998</v>
      </c>
      <c r="CD36" s="140">
        <v>0.016663129999999998</v>
      </c>
      <c r="CE36" s="141">
        <v>0.016663129999999998</v>
      </c>
      <c r="CF36" s="153">
        <f t="shared" si="15"/>
        <v>0</v>
      </c>
      <c r="CG36" s="139">
        <v>0.002120762</v>
      </c>
      <c r="CH36" s="140">
        <v>0.002120762</v>
      </c>
      <c r="CI36" s="141">
        <v>0.002120762</v>
      </c>
      <c r="CJ36" s="145">
        <f t="shared" si="16"/>
        <v>0</v>
      </c>
      <c r="CK36" s="139">
        <v>0.12118640000000001</v>
      </c>
      <c r="CL36" s="140">
        <v>0.12118640000000001</v>
      </c>
      <c r="CM36" s="141">
        <v>0.12118640000000001</v>
      </c>
      <c r="CN36" s="145">
        <f t="shared" si="17"/>
        <v>0</v>
      </c>
      <c r="CO36" s="157"/>
      <c r="CP36" s="162">
        <f t="shared" si="18"/>
        <v>690.7373649</v>
      </c>
      <c r="CQ36" s="156">
        <f t="shared" si="19"/>
        <v>391.5047334</v>
      </c>
      <c r="CR36" s="162">
        <f t="shared" si="20"/>
        <v>330.938754809</v>
      </c>
      <c r="CS36" s="156">
        <f t="shared" si="21"/>
        <v>45.32899555815001</v>
      </c>
      <c r="CT36" s="162">
        <f t="shared" si="22"/>
        <v>61380.621</v>
      </c>
      <c r="CU36" s="156">
        <f t="shared" si="23"/>
        <v>24410.189352</v>
      </c>
      <c r="CV36" s="162">
        <f t="shared" si="24"/>
        <v>5.58214855</v>
      </c>
      <c r="CW36" s="164">
        <f t="shared" si="25"/>
        <v>5.58214855</v>
      </c>
      <c r="CX36" s="157"/>
      <c r="CY36" s="162">
        <f t="shared" si="26"/>
        <v>547.17234396</v>
      </c>
      <c r="CZ36" s="156">
        <f t="shared" si="27"/>
        <v>310.13316136000003</v>
      </c>
      <c r="DA36" s="162">
        <f t="shared" si="28"/>
        <v>85692.57855358</v>
      </c>
      <c r="DB36" s="156">
        <f t="shared" si="29"/>
        <v>44233.097372005</v>
      </c>
      <c r="DC36" s="162">
        <f t="shared" si="30"/>
        <v>10.9208697</v>
      </c>
      <c r="DD36" s="156">
        <f t="shared" si="31"/>
        <v>1.4958418950000003</v>
      </c>
      <c r="DE36" s="162">
        <f t="shared" si="32"/>
        <v>7268.75775</v>
      </c>
      <c r="DF36" s="156">
        <f t="shared" si="33"/>
        <v>2890.680318</v>
      </c>
      <c r="DG36" s="162">
        <f t="shared" si="34"/>
        <v>63.32875947</v>
      </c>
      <c r="DH36" s="156">
        <f t="shared" si="35"/>
        <v>36.4218252525</v>
      </c>
      <c r="DI36" s="162">
        <f t="shared" si="36"/>
        <v>0.18268849800000003</v>
      </c>
      <c r="DJ36" s="156">
        <f t="shared" si="37"/>
        <v>0.18268849800000003</v>
      </c>
      <c r="DK36" s="156">
        <f t="shared" si="38"/>
        <v>48.082390083</v>
      </c>
      <c r="DL36" s="156">
        <f t="shared" si="39"/>
        <v>36.0933493375</v>
      </c>
      <c r="DM36" s="162">
        <f t="shared" si="40"/>
        <v>3.72372</v>
      </c>
      <c r="DN36" s="164">
        <f t="shared" si="40"/>
        <v>3.72372</v>
      </c>
    </row>
    <row r="37" spans="1:118" ht="12.75">
      <c r="A37" s="56" t="s">
        <v>407</v>
      </c>
      <c r="B37" s="20" t="s">
        <v>143</v>
      </c>
      <c r="C37" s="20" t="s">
        <v>128</v>
      </c>
      <c r="D37" s="68" t="s">
        <v>558</v>
      </c>
      <c r="E37" s="68" t="s">
        <v>559</v>
      </c>
      <c r="F37" s="68" t="s">
        <v>808</v>
      </c>
      <c r="G37" s="68" t="s">
        <v>809</v>
      </c>
      <c r="H37" s="51" t="s">
        <v>367</v>
      </c>
      <c r="I37" s="44">
        <v>112.113555</v>
      </c>
      <c r="J37" s="125">
        <v>112.113555</v>
      </c>
      <c r="K37" s="22">
        <v>39.509805000000014</v>
      </c>
      <c r="L37" s="45">
        <f t="shared" si="0"/>
        <v>72.60374999999999</v>
      </c>
      <c r="M37" s="44">
        <v>206.08530000000002</v>
      </c>
      <c r="N37" s="125">
        <v>206.08530000000002</v>
      </c>
      <c r="O37" s="22">
        <v>69.10005000000001</v>
      </c>
      <c r="P37" s="45">
        <f t="shared" si="1"/>
        <v>136.98525</v>
      </c>
      <c r="Q37" s="28">
        <v>4.1484000000000005</v>
      </c>
      <c r="R37" s="129">
        <v>4.1484000000000005</v>
      </c>
      <c r="S37" s="23">
        <v>0.40545000000000014</v>
      </c>
      <c r="T37" s="29">
        <f t="shared" si="2"/>
        <v>3.7429500000000004</v>
      </c>
      <c r="U37" s="28">
        <v>1.01589</v>
      </c>
      <c r="V37" s="129">
        <v>1.01589</v>
      </c>
      <c r="W37" s="23">
        <v>0.07439250000000003</v>
      </c>
      <c r="X37" s="88">
        <f t="shared" si="3"/>
        <v>0.9414974999999999</v>
      </c>
      <c r="Y37" s="22">
        <v>26.4945</v>
      </c>
      <c r="Z37" s="125">
        <v>26.4945</v>
      </c>
      <c r="AA37" s="22">
        <v>5.291925000000001</v>
      </c>
      <c r="AB37" s="45">
        <f t="shared" si="4"/>
        <v>21.202574999999996</v>
      </c>
      <c r="AC37" s="44">
        <v>73.64980500000001</v>
      </c>
      <c r="AD37" s="125">
        <v>73.64980500000001</v>
      </c>
      <c r="AE37" s="22">
        <v>31.344832500000003</v>
      </c>
      <c r="AF37" s="45">
        <f t="shared" si="5"/>
        <v>42.30497250000001</v>
      </c>
      <c r="AG37" s="28">
        <v>3.5136000000000003</v>
      </c>
      <c r="AH37" s="129">
        <v>3.5136000000000003</v>
      </c>
      <c r="AI37" s="23">
        <v>1.965195</v>
      </c>
      <c r="AJ37" s="29">
        <f t="shared" si="6"/>
        <v>1.5484050000000003</v>
      </c>
      <c r="AK37" s="28">
        <v>0.34551</v>
      </c>
      <c r="AL37" s="129">
        <v>0.34551</v>
      </c>
      <c r="AM37" s="23">
        <v>0.017275500000000017</v>
      </c>
      <c r="AN37" s="88">
        <f t="shared" si="7"/>
        <v>0.3282345</v>
      </c>
      <c r="AO37" s="36">
        <v>4.1923200000000005</v>
      </c>
      <c r="AP37" s="24">
        <v>11.616</v>
      </c>
      <c r="AQ37" s="24">
        <v>0.5755199999999999</v>
      </c>
      <c r="AR37" s="24">
        <v>2.1595199999999997</v>
      </c>
      <c r="AS37" s="24">
        <v>10.8768</v>
      </c>
      <c r="AT37" s="24">
        <v>1.8532799999999998</v>
      </c>
      <c r="AU37" s="24">
        <v>3.432</v>
      </c>
      <c r="AV37" s="24">
        <v>25.185599999999997</v>
      </c>
      <c r="AW37" s="24">
        <v>818.4</v>
      </c>
      <c r="AX37" s="24">
        <v>1.86912</v>
      </c>
      <c r="AY37" s="24">
        <v>17.5824</v>
      </c>
      <c r="AZ37" s="37">
        <v>1.47312</v>
      </c>
      <c r="BA37" s="139">
        <v>0.470415</v>
      </c>
      <c r="BB37" s="140">
        <v>0.470415</v>
      </c>
      <c r="BC37" s="141">
        <v>0.02352075000000002</v>
      </c>
      <c r="BD37" s="145">
        <f t="shared" si="8"/>
        <v>0.44689425</v>
      </c>
      <c r="BE37" s="139">
        <v>0.1047</v>
      </c>
      <c r="BF37" s="140">
        <v>0.1047</v>
      </c>
      <c r="BG37" s="141">
        <v>0.005235000000000004</v>
      </c>
      <c r="BH37" s="145">
        <f t="shared" si="9"/>
        <v>0.099465</v>
      </c>
      <c r="BI37" s="139">
        <v>0.5567549999999999</v>
      </c>
      <c r="BJ37" s="140">
        <v>0.5567549999999999</v>
      </c>
      <c r="BK37" s="141">
        <v>0.035048250000000024</v>
      </c>
      <c r="BL37" s="145">
        <f t="shared" si="10"/>
        <v>0.5217067499999999</v>
      </c>
      <c r="BM37" s="139">
        <v>1.0730849999999998</v>
      </c>
      <c r="BN37" s="140">
        <v>1.0730849999999998</v>
      </c>
      <c r="BO37" s="141">
        <v>0.26341425000000007</v>
      </c>
      <c r="BP37" s="145">
        <f t="shared" si="11"/>
        <v>0.8096707499999998</v>
      </c>
      <c r="BQ37" s="139">
        <v>0.07329000000000001</v>
      </c>
      <c r="BR37" s="140">
        <v>0.07329000000000001</v>
      </c>
      <c r="BS37" s="141">
        <v>0.0036645000000000033</v>
      </c>
      <c r="BT37" s="145">
        <f t="shared" si="12"/>
        <v>0.0696255</v>
      </c>
      <c r="BU37" s="139">
        <v>0.024080999999999998</v>
      </c>
      <c r="BV37" s="140">
        <v>0.024080999999999998</v>
      </c>
      <c r="BW37" s="141">
        <v>0.0012040500000000012</v>
      </c>
      <c r="BX37" s="145">
        <f t="shared" si="13"/>
        <v>0.022876949999999997</v>
      </c>
      <c r="BY37" s="139">
        <v>0.424035</v>
      </c>
      <c r="BZ37" s="140">
        <v>0.424035</v>
      </c>
      <c r="CA37" s="141">
        <v>0.02120175000000002</v>
      </c>
      <c r="CB37" s="145">
        <f t="shared" si="14"/>
        <v>0.40283325</v>
      </c>
      <c r="CC37" s="139">
        <v>0.246045</v>
      </c>
      <c r="CD37" s="140">
        <v>0.246045</v>
      </c>
      <c r="CE37" s="141">
        <v>0.012302250000000011</v>
      </c>
      <c r="CF37" s="153">
        <f t="shared" si="15"/>
        <v>0.23374275</v>
      </c>
      <c r="CG37" s="139">
        <v>0.026698500000000003</v>
      </c>
      <c r="CH37" s="140">
        <v>0.026698500000000003</v>
      </c>
      <c r="CI37" s="141">
        <v>0.0013349250000000013</v>
      </c>
      <c r="CJ37" s="145">
        <f t="shared" si="16"/>
        <v>0.025363575000000003</v>
      </c>
      <c r="CK37" s="139">
        <v>0.005235</v>
      </c>
      <c r="CL37" s="140">
        <v>0.005235</v>
      </c>
      <c r="CM37" s="141">
        <v>0.00026175000000000026</v>
      </c>
      <c r="CN37" s="145">
        <f t="shared" si="17"/>
        <v>0.00497325</v>
      </c>
      <c r="CO37" s="157"/>
      <c r="CP37" s="162">
        <f t="shared" si="18"/>
        <v>1057.842</v>
      </c>
      <c r="CQ37" s="156">
        <f t="shared" si="19"/>
        <v>103.38975000000003</v>
      </c>
      <c r="CR37" s="162">
        <f t="shared" si="20"/>
        <v>427.65427650000004</v>
      </c>
      <c r="CS37" s="156">
        <f t="shared" si="21"/>
        <v>21.38271382500002</v>
      </c>
      <c r="CT37" s="162">
        <f t="shared" si="22"/>
        <v>40271.64</v>
      </c>
      <c r="CU37" s="156">
        <f t="shared" si="23"/>
        <v>8043.7260000000015</v>
      </c>
      <c r="CV37" s="162">
        <f t="shared" si="24"/>
        <v>4.030950000000001</v>
      </c>
      <c r="CW37" s="164">
        <f t="shared" si="25"/>
        <v>0.20154750000000018</v>
      </c>
      <c r="CX37" s="157"/>
      <c r="CY37" s="162">
        <f t="shared" si="26"/>
        <v>837.9768000000001</v>
      </c>
      <c r="CZ37" s="156">
        <f t="shared" si="27"/>
        <v>81.90090000000004</v>
      </c>
      <c r="DA37" s="162">
        <f t="shared" si="28"/>
        <v>92354.5599</v>
      </c>
      <c r="DB37" s="156">
        <f t="shared" si="29"/>
        <v>6763.022175000003</v>
      </c>
      <c r="DC37" s="162">
        <f t="shared" si="30"/>
        <v>14.11245</v>
      </c>
      <c r="DD37" s="156">
        <f t="shared" si="31"/>
        <v>0.7056225000000006</v>
      </c>
      <c r="DE37" s="162">
        <f t="shared" si="32"/>
        <v>4769.009999999999</v>
      </c>
      <c r="DF37" s="156">
        <f t="shared" si="33"/>
        <v>952.5465000000002</v>
      </c>
      <c r="DG37" s="162">
        <f t="shared" si="34"/>
        <v>33.14241225000001</v>
      </c>
      <c r="DH37" s="156">
        <f t="shared" si="35"/>
        <v>14.105174625000002</v>
      </c>
      <c r="DI37" s="162">
        <f t="shared" si="36"/>
        <v>0.131922</v>
      </c>
      <c r="DJ37" s="156">
        <f t="shared" si="37"/>
        <v>0.006596100000000006</v>
      </c>
      <c r="DK37" s="156">
        <f t="shared" si="38"/>
        <v>31.973760000000002</v>
      </c>
      <c r="DL37" s="156">
        <f t="shared" si="39"/>
        <v>17.8832745</v>
      </c>
      <c r="DM37" s="162">
        <f t="shared" si="40"/>
        <v>7.44744</v>
      </c>
      <c r="DN37" s="164">
        <f t="shared" si="40"/>
        <v>7.44744</v>
      </c>
    </row>
    <row r="38" spans="1:118" ht="12.75">
      <c r="A38" s="56" t="s">
        <v>415</v>
      </c>
      <c r="B38" s="20" t="s">
        <v>416</v>
      </c>
      <c r="C38" s="20" t="s">
        <v>128</v>
      </c>
      <c r="D38" s="68" t="s">
        <v>814</v>
      </c>
      <c r="E38" s="68" t="s">
        <v>513</v>
      </c>
      <c r="F38" s="68" t="s">
        <v>815</v>
      </c>
      <c r="G38" s="68" t="s">
        <v>816</v>
      </c>
      <c r="H38" s="51" t="s">
        <v>367</v>
      </c>
      <c r="I38" s="44">
        <v>217.5217971</v>
      </c>
      <c r="J38" s="125">
        <v>217.5217971</v>
      </c>
      <c r="K38" s="22">
        <v>114.2409986</v>
      </c>
      <c r="L38" s="45">
        <f t="shared" si="0"/>
        <v>103.28079849999999</v>
      </c>
      <c r="M38" s="44">
        <v>499.8385473</v>
      </c>
      <c r="N38" s="125">
        <v>499.8385473</v>
      </c>
      <c r="O38" s="22">
        <v>336.6592798</v>
      </c>
      <c r="P38" s="45">
        <f t="shared" si="1"/>
        <v>163.17926750000004</v>
      </c>
      <c r="Q38" s="28">
        <v>5.876996600000001</v>
      </c>
      <c r="R38" s="129">
        <v>5.876996600000001</v>
      </c>
      <c r="S38" s="23">
        <v>1.7969370999999998</v>
      </c>
      <c r="T38" s="29">
        <f t="shared" si="2"/>
        <v>4.080059500000001</v>
      </c>
      <c r="U38" s="28">
        <v>1.6448545599999997</v>
      </c>
      <c r="V38" s="129">
        <v>1.6448545599999997</v>
      </c>
      <c r="W38" s="23">
        <v>0.5600961099999999</v>
      </c>
      <c r="X38" s="88">
        <f t="shared" si="3"/>
        <v>1.0847584499999998</v>
      </c>
      <c r="Y38" s="22">
        <v>47.123909999999995</v>
      </c>
      <c r="Z38" s="125">
        <v>47.123909999999995</v>
      </c>
      <c r="AA38" s="22">
        <v>17.588319750000007</v>
      </c>
      <c r="AB38" s="45">
        <f t="shared" si="4"/>
        <v>29.535590249999988</v>
      </c>
      <c r="AC38" s="44">
        <v>150.45067989999998</v>
      </c>
      <c r="AD38" s="125">
        <v>150.45067989999998</v>
      </c>
      <c r="AE38" s="22">
        <v>87.42603972499997</v>
      </c>
      <c r="AF38" s="45">
        <f t="shared" si="5"/>
        <v>63.024640175000016</v>
      </c>
      <c r="AG38" s="28">
        <v>6.071083300000001</v>
      </c>
      <c r="AH38" s="129">
        <v>6.071083300000001</v>
      </c>
      <c r="AI38" s="23">
        <v>4.0808523</v>
      </c>
      <c r="AJ38" s="29">
        <f t="shared" si="6"/>
        <v>1.9902310000000005</v>
      </c>
      <c r="AK38" s="28">
        <v>0.3372633</v>
      </c>
      <c r="AL38" s="129">
        <v>0.3372633</v>
      </c>
      <c r="AM38" s="23">
        <v>0.016863165000000013</v>
      </c>
      <c r="AN38" s="88">
        <f t="shared" si="7"/>
        <v>0.320400135</v>
      </c>
      <c r="AO38" s="36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37">
        <v>0</v>
      </c>
      <c r="BA38" s="139">
        <v>0.6158875500000001</v>
      </c>
      <c r="BB38" s="140">
        <v>0.6158875500000001</v>
      </c>
      <c r="BC38" s="141">
        <v>0.06548837750000003</v>
      </c>
      <c r="BD38" s="145">
        <f t="shared" si="8"/>
        <v>0.5503991725</v>
      </c>
      <c r="BE38" s="139">
        <v>0.11365500000000002</v>
      </c>
      <c r="BF38" s="140">
        <v>0.11365500000000002</v>
      </c>
      <c r="BG38" s="141">
        <v>0.016564050000000004</v>
      </c>
      <c r="BH38" s="145">
        <f t="shared" si="9"/>
        <v>0.09709095000000001</v>
      </c>
      <c r="BI38" s="139">
        <v>1.6711702599999998</v>
      </c>
      <c r="BJ38" s="140">
        <v>1.6711702599999998</v>
      </c>
      <c r="BK38" s="141">
        <v>0.9777681575</v>
      </c>
      <c r="BL38" s="145">
        <f t="shared" si="10"/>
        <v>0.6934021024999998</v>
      </c>
      <c r="BM38" s="139">
        <v>2.25640875</v>
      </c>
      <c r="BN38" s="140">
        <v>2.25640875</v>
      </c>
      <c r="BO38" s="141">
        <v>1.0977682775000002</v>
      </c>
      <c r="BP38" s="145">
        <f t="shared" si="11"/>
        <v>1.1586404724999997</v>
      </c>
      <c r="BQ38" s="139">
        <v>0.18276069999999997</v>
      </c>
      <c r="BR38" s="140">
        <v>0.18276069999999997</v>
      </c>
      <c r="BS38" s="141">
        <v>0.11479703499999999</v>
      </c>
      <c r="BT38" s="145">
        <f t="shared" si="12"/>
        <v>0.06796366499999998</v>
      </c>
      <c r="BU38" s="139">
        <v>0.043426229999999996</v>
      </c>
      <c r="BV38" s="140">
        <v>0.043426229999999996</v>
      </c>
      <c r="BW38" s="141">
        <v>0.0210953115</v>
      </c>
      <c r="BX38" s="145">
        <f t="shared" si="13"/>
        <v>0.022330918499999998</v>
      </c>
      <c r="BY38" s="139">
        <v>0.6297140499999998</v>
      </c>
      <c r="BZ38" s="140">
        <v>0.6297140499999998</v>
      </c>
      <c r="CA38" s="141">
        <v>0.23649570250000002</v>
      </c>
      <c r="CB38" s="145">
        <f t="shared" si="14"/>
        <v>0.3932183474999998</v>
      </c>
      <c r="CC38" s="139">
        <v>0.25843235000000003</v>
      </c>
      <c r="CD38" s="140">
        <v>0.25843235000000003</v>
      </c>
      <c r="CE38" s="141">
        <v>0.030268617500000008</v>
      </c>
      <c r="CF38" s="153">
        <f t="shared" si="15"/>
        <v>0.22816373250000002</v>
      </c>
      <c r="CG38" s="139">
        <v>0.028385254999999998</v>
      </c>
      <c r="CH38" s="140">
        <v>0.028385254999999998</v>
      </c>
      <c r="CI38" s="141">
        <v>0.003627062750000001</v>
      </c>
      <c r="CJ38" s="145">
        <f t="shared" si="16"/>
        <v>0.024758192249999998</v>
      </c>
      <c r="CK38" s="139">
        <v>0.13791005</v>
      </c>
      <c r="CL38" s="140">
        <v>0.13791005</v>
      </c>
      <c r="CM38" s="141">
        <v>0.1330555025</v>
      </c>
      <c r="CN38" s="145">
        <f t="shared" si="17"/>
        <v>0.0048545475000000005</v>
      </c>
      <c r="CO38" s="157"/>
      <c r="CP38" s="162">
        <f t="shared" si="18"/>
        <v>1498.6341330000002</v>
      </c>
      <c r="CQ38" s="156">
        <f t="shared" si="19"/>
        <v>458.2189605</v>
      </c>
      <c r="CR38" s="162">
        <f t="shared" si="20"/>
        <v>559.903371705</v>
      </c>
      <c r="CS38" s="156">
        <f t="shared" si="21"/>
        <v>59.535483985250025</v>
      </c>
      <c r="CT38" s="162">
        <f t="shared" si="22"/>
        <v>71628.34319999999</v>
      </c>
      <c r="CU38" s="156">
        <f t="shared" si="23"/>
        <v>26734.24602000001</v>
      </c>
      <c r="CV38" s="162">
        <f t="shared" si="24"/>
        <v>10.051838499999999</v>
      </c>
      <c r="CW38" s="164">
        <f t="shared" si="25"/>
        <v>6.3138369249999995</v>
      </c>
      <c r="CX38" s="157"/>
      <c r="CY38" s="162">
        <f t="shared" si="26"/>
        <v>1187.1533132000002</v>
      </c>
      <c r="CZ38" s="156">
        <f t="shared" si="27"/>
        <v>362.9812942</v>
      </c>
      <c r="DA38" s="162">
        <f t="shared" si="28"/>
        <v>149533.72804959997</v>
      </c>
      <c r="DB38" s="156">
        <f t="shared" si="29"/>
        <v>50918.33736009999</v>
      </c>
      <c r="DC38" s="162">
        <f t="shared" si="30"/>
        <v>18.476626500000002</v>
      </c>
      <c r="DD38" s="156">
        <f t="shared" si="31"/>
        <v>1.9646513250000008</v>
      </c>
      <c r="DE38" s="162">
        <f t="shared" si="32"/>
        <v>8482.3038</v>
      </c>
      <c r="DF38" s="156">
        <f t="shared" si="33"/>
        <v>3165.8975550000014</v>
      </c>
      <c r="DG38" s="162">
        <f t="shared" si="34"/>
        <v>67.70280595499999</v>
      </c>
      <c r="DH38" s="156">
        <f t="shared" si="35"/>
        <v>39.34171787624999</v>
      </c>
      <c r="DI38" s="162">
        <f t="shared" si="36"/>
        <v>0.32896925999999993</v>
      </c>
      <c r="DJ38" s="156">
        <f t="shared" si="37"/>
        <v>0.206634663</v>
      </c>
      <c r="DK38" s="156">
        <f t="shared" si="38"/>
        <v>55.246858030000006</v>
      </c>
      <c r="DL38" s="156">
        <f t="shared" si="39"/>
        <v>37.13575593</v>
      </c>
      <c r="DM38" s="162">
        <f t="shared" si="40"/>
        <v>0</v>
      </c>
      <c r="DN38" s="164">
        <f t="shared" si="40"/>
        <v>0</v>
      </c>
    </row>
    <row r="39" spans="1:118" ht="12.75">
      <c r="A39" s="56" t="s">
        <v>398</v>
      </c>
      <c r="B39" s="20" t="s">
        <v>399</v>
      </c>
      <c r="C39" s="20" t="s">
        <v>128</v>
      </c>
      <c r="D39" s="68" t="s">
        <v>793</v>
      </c>
      <c r="E39" s="68" t="s">
        <v>494</v>
      </c>
      <c r="F39" s="68" t="s">
        <v>794</v>
      </c>
      <c r="G39" s="68" t="s">
        <v>795</v>
      </c>
      <c r="H39" s="51" t="s">
        <v>367</v>
      </c>
      <c r="I39" s="44">
        <v>22.750925999999996</v>
      </c>
      <c r="J39" s="125">
        <v>22.750925999999996</v>
      </c>
      <c r="K39" s="22">
        <v>10.051459</v>
      </c>
      <c r="L39" s="45">
        <f t="shared" si="0"/>
        <v>12.699466999999997</v>
      </c>
      <c r="M39" s="44">
        <v>71.88961809999999</v>
      </c>
      <c r="N39" s="125">
        <v>71.88961809999999</v>
      </c>
      <c r="O39" s="22">
        <v>41.8351331</v>
      </c>
      <c r="P39" s="45">
        <f t="shared" si="1"/>
        <v>30.054484999999993</v>
      </c>
      <c r="Q39" s="28">
        <v>1.0774002</v>
      </c>
      <c r="R39" s="129">
        <v>1.0774002</v>
      </c>
      <c r="S39" s="23">
        <v>0.18338620000000005</v>
      </c>
      <c r="T39" s="29">
        <f t="shared" si="2"/>
        <v>0.894014</v>
      </c>
      <c r="U39" s="28">
        <v>0.26717282</v>
      </c>
      <c r="V39" s="129">
        <v>0.26717282</v>
      </c>
      <c r="W39" s="23">
        <v>0.053537295000000006</v>
      </c>
      <c r="X39" s="88">
        <f t="shared" si="3"/>
        <v>0.21363552499999997</v>
      </c>
      <c r="Y39" s="22">
        <v>5.3847949999999996</v>
      </c>
      <c r="Z39" s="125">
        <v>5.3847949999999996</v>
      </c>
      <c r="AA39" s="22">
        <v>1.5558295000000002</v>
      </c>
      <c r="AB39" s="45">
        <f t="shared" si="4"/>
        <v>3.8289654999999994</v>
      </c>
      <c r="AC39" s="44">
        <v>14.4639801</v>
      </c>
      <c r="AD39" s="125">
        <v>14.4639801</v>
      </c>
      <c r="AE39" s="22">
        <v>7.611294750000001</v>
      </c>
      <c r="AF39" s="45">
        <f t="shared" si="5"/>
        <v>6.85268535</v>
      </c>
      <c r="AG39" s="28">
        <v>0.7051301</v>
      </c>
      <c r="AH39" s="129">
        <v>0.7051301</v>
      </c>
      <c r="AI39" s="23">
        <v>0.39343985000000004</v>
      </c>
      <c r="AJ39" s="29">
        <f t="shared" si="6"/>
        <v>0.31169024999999995</v>
      </c>
      <c r="AK39" s="28">
        <v>0.0900966</v>
      </c>
      <c r="AL39" s="129">
        <v>0.0900966</v>
      </c>
      <c r="AM39" s="23">
        <v>0.004504830000000004</v>
      </c>
      <c r="AN39" s="88">
        <f t="shared" si="7"/>
        <v>0.08559177</v>
      </c>
      <c r="AO39" s="36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37">
        <v>0</v>
      </c>
      <c r="BA39" s="139">
        <v>0.10257959999999999</v>
      </c>
      <c r="BB39" s="140">
        <v>0.10257959999999999</v>
      </c>
      <c r="BC39" s="141">
        <v>0.008002730000000005</v>
      </c>
      <c r="BD39" s="145">
        <f t="shared" si="8"/>
        <v>0.09457687</v>
      </c>
      <c r="BE39" s="139">
        <v>0.028250749999999998</v>
      </c>
      <c r="BF39" s="140">
        <v>0.028250749999999998</v>
      </c>
      <c r="BG39" s="141">
        <v>0.002313850000000001</v>
      </c>
      <c r="BH39" s="145">
        <f t="shared" si="9"/>
        <v>0.0259369</v>
      </c>
      <c r="BI39" s="139">
        <v>0.18408297</v>
      </c>
      <c r="BJ39" s="140">
        <v>0.18408297</v>
      </c>
      <c r="BK39" s="141">
        <v>0.083455265</v>
      </c>
      <c r="BL39" s="145">
        <f t="shared" si="10"/>
        <v>0.10062770500000001</v>
      </c>
      <c r="BM39" s="139">
        <v>0.2391565</v>
      </c>
      <c r="BN39" s="140">
        <v>0.2391565</v>
      </c>
      <c r="BO39" s="141">
        <v>0.09885280500000002</v>
      </c>
      <c r="BP39" s="145">
        <f t="shared" si="11"/>
        <v>0.14030369499999998</v>
      </c>
      <c r="BQ39" s="139">
        <v>0.0283239</v>
      </c>
      <c r="BR39" s="140">
        <v>0.0283239</v>
      </c>
      <c r="BS39" s="141">
        <v>0.010168070000000001</v>
      </c>
      <c r="BT39" s="145">
        <f t="shared" si="12"/>
        <v>0.018155829999999998</v>
      </c>
      <c r="BU39" s="139">
        <v>0.007929460000000001</v>
      </c>
      <c r="BV39" s="140">
        <v>0.007929460000000001</v>
      </c>
      <c r="BW39" s="141">
        <v>0.0019639730000000004</v>
      </c>
      <c r="BX39" s="145">
        <f t="shared" si="13"/>
        <v>0.005965487</v>
      </c>
      <c r="BY39" s="139">
        <v>0.12844809999999998</v>
      </c>
      <c r="BZ39" s="140">
        <v>0.12844809999999998</v>
      </c>
      <c r="CA39" s="141">
        <v>0.023403655000000002</v>
      </c>
      <c r="CB39" s="145">
        <f t="shared" si="14"/>
        <v>0.10504444499999999</v>
      </c>
      <c r="CC39" s="139">
        <v>0.0656722</v>
      </c>
      <c r="CD39" s="140">
        <v>0.0656722</v>
      </c>
      <c r="CE39" s="141">
        <v>0.004720485000000003</v>
      </c>
      <c r="CF39" s="153">
        <f t="shared" si="15"/>
        <v>0.060951715</v>
      </c>
      <c r="CG39" s="139">
        <v>0.00715451</v>
      </c>
      <c r="CH39" s="140">
        <v>0.00715451</v>
      </c>
      <c r="CI39" s="141">
        <v>0.0005406005000000004</v>
      </c>
      <c r="CJ39" s="145">
        <f t="shared" si="16"/>
        <v>0.0066139095</v>
      </c>
      <c r="CK39" s="139">
        <v>0.012365099999999999</v>
      </c>
      <c r="CL39" s="140">
        <v>0.012365099999999999</v>
      </c>
      <c r="CM39" s="141">
        <v>0.011068254999999999</v>
      </c>
      <c r="CN39" s="145">
        <f t="shared" si="17"/>
        <v>0.0012968449999999996</v>
      </c>
      <c r="CO39" s="157"/>
      <c r="CP39" s="162">
        <f t="shared" si="18"/>
        <v>274.737051</v>
      </c>
      <c r="CQ39" s="156">
        <f t="shared" si="19"/>
        <v>46.76348100000001</v>
      </c>
      <c r="CR39" s="162">
        <f t="shared" si="20"/>
        <v>93.25511436</v>
      </c>
      <c r="CS39" s="156">
        <f t="shared" si="21"/>
        <v>7.275281843000005</v>
      </c>
      <c r="CT39" s="162">
        <f t="shared" si="22"/>
        <v>8184.888399999999</v>
      </c>
      <c r="CU39" s="156">
        <f t="shared" si="23"/>
        <v>2364.8608400000003</v>
      </c>
      <c r="CV39" s="162">
        <f t="shared" si="24"/>
        <v>1.5578144999999999</v>
      </c>
      <c r="CW39" s="164">
        <f t="shared" si="25"/>
        <v>0.5592438500000001</v>
      </c>
      <c r="CX39" s="157"/>
      <c r="CY39" s="162">
        <f t="shared" si="26"/>
        <v>217.6348404</v>
      </c>
      <c r="CZ39" s="156">
        <f t="shared" si="27"/>
        <v>37.044012400000014</v>
      </c>
      <c r="DA39" s="162">
        <f t="shared" si="28"/>
        <v>24288.6810662</v>
      </c>
      <c r="DB39" s="156">
        <f t="shared" si="29"/>
        <v>4867.07548845</v>
      </c>
      <c r="DC39" s="162">
        <f t="shared" si="30"/>
        <v>3.077388</v>
      </c>
      <c r="DD39" s="156">
        <f t="shared" si="31"/>
        <v>0.24008190000000015</v>
      </c>
      <c r="DE39" s="162">
        <f t="shared" si="32"/>
        <v>969.2630999999999</v>
      </c>
      <c r="DF39" s="156">
        <f t="shared" si="33"/>
        <v>280.04931000000005</v>
      </c>
      <c r="DG39" s="162">
        <f t="shared" si="34"/>
        <v>6.508791045000001</v>
      </c>
      <c r="DH39" s="156">
        <f t="shared" si="35"/>
        <v>3.4250826375000005</v>
      </c>
      <c r="DI39" s="162">
        <f t="shared" si="36"/>
        <v>0.05098302</v>
      </c>
      <c r="DJ39" s="156">
        <f t="shared" si="37"/>
        <v>0.018302526000000003</v>
      </c>
      <c r="DK39" s="156">
        <f t="shared" si="38"/>
        <v>6.41668391</v>
      </c>
      <c r="DL39" s="156">
        <f t="shared" si="39"/>
        <v>3.5803026350000002</v>
      </c>
      <c r="DM39" s="162">
        <f t="shared" si="40"/>
        <v>0</v>
      </c>
      <c r="DN39" s="164">
        <f t="shared" si="40"/>
        <v>0</v>
      </c>
    </row>
    <row r="40" spans="1:118" ht="12.75">
      <c r="A40" s="56" t="s">
        <v>236</v>
      </c>
      <c r="B40" s="20" t="s">
        <v>237</v>
      </c>
      <c r="C40" s="20" t="s">
        <v>128</v>
      </c>
      <c r="D40" s="68" t="s">
        <v>759</v>
      </c>
      <c r="E40" s="68" t="s">
        <v>478</v>
      </c>
      <c r="F40" s="68"/>
      <c r="G40" s="68"/>
      <c r="H40" s="51" t="s">
        <v>367</v>
      </c>
      <c r="I40" s="44">
        <v>726.5607299999999</v>
      </c>
      <c r="J40" s="125">
        <v>726.5607299999999</v>
      </c>
      <c r="K40" s="22">
        <v>357.45723000000015</v>
      </c>
      <c r="L40" s="45">
        <f t="shared" si="0"/>
        <v>369.10349999999977</v>
      </c>
      <c r="M40" s="44">
        <v>1924.0221000000004</v>
      </c>
      <c r="N40" s="125">
        <v>1924.0221000000004</v>
      </c>
      <c r="O40" s="22">
        <v>727.3356</v>
      </c>
      <c r="P40" s="45">
        <f t="shared" si="1"/>
        <v>1196.6865000000003</v>
      </c>
      <c r="Q40" s="28">
        <v>41.391000000000005</v>
      </c>
      <c r="R40" s="129">
        <v>41.391000000000005</v>
      </c>
      <c r="S40" s="23">
        <v>2.715300000000002</v>
      </c>
      <c r="T40" s="29">
        <f t="shared" si="2"/>
        <v>38.675700000000006</v>
      </c>
      <c r="U40" s="28">
        <v>9.3498</v>
      </c>
      <c r="V40" s="129">
        <v>9.3498</v>
      </c>
      <c r="W40" s="23">
        <v>0.5444400000000005</v>
      </c>
      <c r="X40" s="88">
        <f t="shared" si="3"/>
        <v>8.80536</v>
      </c>
      <c r="Y40" s="22">
        <v>165.34199999999998</v>
      </c>
      <c r="Z40" s="125">
        <v>165.34199999999998</v>
      </c>
      <c r="AA40" s="22">
        <v>47.67405</v>
      </c>
      <c r="AB40" s="45">
        <f t="shared" si="4"/>
        <v>117.66794999999999</v>
      </c>
      <c r="AC40" s="44">
        <v>467.8545300000001</v>
      </c>
      <c r="AD40" s="125">
        <v>467.8545300000001</v>
      </c>
      <c r="AE40" s="22">
        <v>297.6978449999999</v>
      </c>
      <c r="AF40" s="45">
        <f t="shared" si="5"/>
        <v>170.1566850000002</v>
      </c>
      <c r="AG40" s="28">
        <v>17.9589</v>
      </c>
      <c r="AH40" s="129">
        <v>17.9589</v>
      </c>
      <c r="AI40" s="23">
        <v>6.73332</v>
      </c>
      <c r="AJ40" s="29">
        <f t="shared" si="6"/>
        <v>11.22558</v>
      </c>
      <c r="AK40" s="28">
        <v>4.191659999999999</v>
      </c>
      <c r="AL40" s="129">
        <v>4.191659999999999</v>
      </c>
      <c r="AM40" s="23">
        <v>0.20958300000000019</v>
      </c>
      <c r="AN40" s="88">
        <f t="shared" si="7"/>
        <v>3.9820769999999985</v>
      </c>
      <c r="AO40" s="36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37">
        <v>0</v>
      </c>
      <c r="BA40" s="139">
        <v>3.80949</v>
      </c>
      <c r="BB40" s="140">
        <v>3.80949</v>
      </c>
      <c r="BC40" s="141">
        <v>0.19047450000000019</v>
      </c>
      <c r="BD40" s="145">
        <f t="shared" si="8"/>
        <v>3.6190154999999997</v>
      </c>
      <c r="BE40" s="139">
        <v>1.2702000000000002</v>
      </c>
      <c r="BF40" s="140">
        <v>1.2702000000000002</v>
      </c>
      <c r="BG40" s="141">
        <v>0.06351000000000007</v>
      </c>
      <c r="BH40" s="145">
        <f t="shared" si="9"/>
        <v>1.20669</v>
      </c>
      <c r="BI40" s="139">
        <v>3.6266399999999996</v>
      </c>
      <c r="BJ40" s="140">
        <v>3.6266399999999996</v>
      </c>
      <c r="BK40" s="141">
        <v>0.20484450000000012</v>
      </c>
      <c r="BL40" s="145">
        <f t="shared" si="10"/>
        <v>3.4217954999999995</v>
      </c>
      <c r="BM40" s="139">
        <v>4.93881</v>
      </c>
      <c r="BN40" s="140">
        <v>4.93881</v>
      </c>
      <c r="BO40" s="141">
        <v>0.9309405000000003</v>
      </c>
      <c r="BP40" s="145">
        <f t="shared" si="11"/>
        <v>4.0078695</v>
      </c>
      <c r="BQ40" s="139">
        <v>0.88914</v>
      </c>
      <c r="BR40" s="140">
        <v>0.88914</v>
      </c>
      <c r="BS40" s="141">
        <v>0.04445700000000004</v>
      </c>
      <c r="BT40" s="145">
        <f t="shared" si="12"/>
        <v>0.844683</v>
      </c>
      <c r="BU40" s="139">
        <v>0.2921460000000001</v>
      </c>
      <c r="BV40" s="140">
        <v>0.2921460000000001</v>
      </c>
      <c r="BW40" s="141">
        <v>0.014607300000000014</v>
      </c>
      <c r="BX40" s="145">
        <f t="shared" si="13"/>
        <v>0.2775387000000001</v>
      </c>
      <c r="BY40" s="139">
        <v>5.144309999999999</v>
      </c>
      <c r="BZ40" s="140">
        <v>5.144309999999999</v>
      </c>
      <c r="CA40" s="141">
        <v>0.2572155000000002</v>
      </c>
      <c r="CB40" s="145">
        <f t="shared" si="14"/>
        <v>4.887094499999999</v>
      </c>
      <c r="CC40" s="139">
        <v>2.9849699999999997</v>
      </c>
      <c r="CD40" s="140">
        <v>2.9849699999999997</v>
      </c>
      <c r="CE40" s="141">
        <v>0.14924850000000012</v>
      </c>
      <c r="CF40" s="153">
        <f t="shared" si="15"/>
        <v>2.8357214999999996</v>
      </c>
      <c r="CG40" s="139">
        <v>0.3239010000000001</v>
      </c>
      <c r="CH40" s="140">
        <v>0.3239010000000001</v>
      </c>
      <c r="CI40" s="141">
        <v>0.016195050000000016</v>
      </c>
      <c r="CJ40" s="145">
        <f t="shared" si="16"/>
        <v>0.3077059500000001</v>
      </c>
      <c r="CK40" s="139">
        <v>0.06351000000000001</v>
      </c>
      <c r="CL40" s="140">
        <v>0.06351000000000001</v>
      </c>
      <c r="CM40" s="141">
        <v>0.0031755000000000025</v>
      </c>
      <c r="CN40" s="145">
        <f t="shared" si="17"/>
        <v>0.060334500000000006</v>
      </c>
      <c r="CO40" s="157"/>
      <c r="CP40" s="162">
        <f t="shared" si="18"/>
        <v>10554.705000000002</v>
      </c>
      <c r="CQ40" s="156">
        <f t="shared" si="19"/>
        <v>692.4015000000005</v>
      </c>
      <c r="CR40" s="162">
        <f t="shared" si="20"/>
        <v>3463.207359</v>
      </c>
      <c r="CS40" s="156">
        <f t="shared" si="21"/>
        <v>173.16036795000016</v>
      </c>
      <c r="CT40" s="162">
        <f t="shared" si="22"/>
        <v>251319.83999999997</v>
      </c>
      <c r="CU40" s="156">
        <f t="shared" si="23"/>
        <v>72464.556</v>
      </c>
      <c r="CV40" s="162">
        <f t="shared" si="24"/>
        <v>48.9027</v>
      </c>
      <c r="CW40" s="164">
        <f t="shared" si="25"/>
        <v>2.4451350000000023</v>
      </c>
      <c r="CX40" s="157"/>
      <c r="CY40" s="162">
        <f t="shared" si="26"/>
        <v>8360.982000000002</v>
      </c>
      <c r="CZ40" s="156">
        <f t="shared" si="27"/>
        <v>548.4906000000003</v>
      </c>
      <c r="DA40" s="162">
        <f t="shared" si="28"/>
        <v>849990.318</v>
      </c>
      <c r="DB40" s="156">
        <f t="shared" si="29"/>
        <v>49495.04040000004</v>
      </c>
      <c r="DC40" s="162">
        <f t="shared" si="30"/>
        <v>114.2847</v>
      </c>
      <c r="DD40" s="156">
        <f t="shared" si="31"/>
        <v>5.714235000000006</v>
      </c>
      <c r="DE40" s="162">
        <f t="shared" si="32"/>
        <v>29761.559999999998</v>
      </c>
      <c r="DF40" s="156">
        <f t="shared" si="33"/>
        <v>8581.329</v>
      </c>
      <c r="DG40" s="162">
        <f t="shared" si="34"/>
        <v>210.53453850000005</v>
      </c>
      <c r="DH40" s="156">
        <f t="shared" si="35"/>
        <v>133.96403024999998</v>
      </c>
      <c r="DI40" s="162">
        <f t="shared" si="36"/>
        <v>1.6004520000000002</v>
      </c>
      <c r="DJ40" s="156">
        <f t="shared" si="37"/>
        <v>0.08002260000000007</v>
      </c>
      <c r="DK40" s="156">
        <f t="shared" si="38"/>
        <v>163.42598999999998</v>
      </c>
      <c r="DL40" s="156">
        <f t="shared" si="39"/>
        <v>61.273212</v>
      </c>
      <c r="DM40" s="162">
        <f t="shared" si="40"/>
        <v>0</v>
      </c>
      <c r="DN40" s="164">
        <f t="shared" si="40"/>
        <v>0</v>
      </c>
    </row>
    <row r="41" spans="1:118" ht="12.75">
      <c r="A41" s="56" t="s">
        <v>388</v>
      </c>
      <c r="B41" s="20" t="s">
        <v>281</v>
      </c>
      <c r="C41" s="20" t="s">
        <v>128</v>
      </c>
      <c r="D41" s="68" t="s">
        <v>738</v>
      </c>
      <c r="E41" s="68" t="s">
        <v>571</v>
      </c>
      <c r="F41" s="68" t="s">
        <v>739</v>
      </c>
      <c r="G41" s="68" t="s">
        <v>740</v>
      </c>
      <c r="H41" s="51" t="s">
        <v>367</v>
      </c>
      <c r="I41" s="44">
        <v>196.80549999999997</v>
      </c>
      <c r="J41" s="125">
        <v>196.80549999999997</v>
      </c>
      <c r="K41" s="22">
        <v>85.84550000000003</v>
      </c>
      <c r="L41" s="45">
        <f t="shared" si="0"/>
        <v>110.95999999999994</v>
      </c>
      <c r="M41" s="44">
        <v>457.4505</v>
      </c>
      <c r="N41" s="125">
        <v>457.4505</v>
      </c>
      <c r="O41" s="22">
        <v>166.75050000000002</v>
      </c>
      <c r="P41" s="45">
        <f t="shared" si="1"/>
        <v>290.69999999999993</v>
      </c>
      <c r="Q41" s="28">
        <v>9.640999999999998</v>
      </c>
      <c r="R41" s="129">
        <v>9.640999999999998</v>
      </c>
      <c r="S41" s="23">
        <v>0.7260000000000004</v>
      </c>
      <c r="T41" s="29">
        <f t="shared" si="2"/>
        <v>8.914999999999997</v>
      </c>
      <c r="U41" s="28">
        <v>2.2331000000000003</v>
      </c>
      <c r="V41" s="129">
        <v>2.2331000000000003</v>
      </c>
      <c r="W41" s="23">
        <v>0.1407250000000001</v>
      </c>
      <c r="X41" s="88">
        <f t="shared" si="3"/>
        <v>2.092375</v>
      </c>
      <c r="Y41" s="22">
        <v>45.475</v>
      </c>
      <c r="Z41" s="125">
        <v>45.475</v>
      </c>
      <c r="AA41" s="22">
        <v>11.465</v>
      </c>
      <c r="AB41" s="45">
        <f t="shared" si="4"/>
        <v>34.010000000000005</v>
      </c>
      <c r="AC41" s="44">
        <v>127.75100000000003</v>
      </c>
      <c r="AD41" s="125">
        <v>127.75100000000003</v>
      </c>
      <c r="AE41" s="22">
        <v>70.39950000000002</v>
      </c>
      <c r="AF41" s="45">
        <f t="shared" si="5"/>
        <v>57.351500000000016</v>
      </c>
      <c r="AG41" s="28">
        <v>5.3854999999999995</v>
      </c>
      <c r="AH41" s="129">
        <v>5.3854999999999995</v>
      </c>
      <c r="AI41" s="23">
        <v>2.47375</v>
      </c>
      <c r="AJ41" s="29">
        <f t="shared" si="6"/>
        <v>2.9117499999999996</v>
      </c>
      <c r="AK41" s="28">
        <v>0.924</v>
      </c>
      <c r="AL41" s="129">
        <v>0.924</v>
      </c>
      <c r="AM41" s="23">
        <v>0.04620000000000004</v>
      </c>
      <c r="AN41" s="88">
        <f t="shared" si="7"/>
        <v>0.8778</v>
      </c>
      <c r="AO41" s="36">
        <v>8.384640000000001</v>
      </c>
      <c r="AP41" s="24">
        <v>23.232</v>
      </c>
      <c r="AQ41" s="24">
        <v>1.1510399999999998</v>
      </c>
      <c r="AR41" s="24">
        <v>4.319039999999999</v>
      </c>
      <c r="AS41" s="24">
        <v>21.7536</v>
      </c>
      <c r="AT41" s="24">
        <v>3.7065599999999996</v>
      </c>
      <c r="AU41" s="24">
        <v>6.864</v>
      </c>
      <c r="AV41" s="24">
        <v>50.371199999999995</v>
      </c>
      <c r="AW41" s="24">
        <v>1636.8</v>
      </c>
      <c r="AX41" s="24">
        <v>3.73824</v>
      </c>
      <c r="AY41" s="24">
        <v>35.1648</v>
      </c>
      <c r="AZ41" s="37">
        <v>2.94624</v>
      </c>
      <c r="BA41" s="139">
        <v>0.9495000000000001</v>
      </c>
      <c r="BB41" s="140">
        <v>0.9495000000000001</v>
      </c>
      <c r="BC41" s="141">
        <v>0.04747500000000004</v>
      </c>
      <c r="BD41" s="145">
        <f t="shared" si="8"/>
        <v>0.9020250000000001</v>
      </c>
      <c r="BE41" s="139">
        <v>0.28</v>
      </c>
      <c r="BF41" s="140">
        <v>0.28</v>
      </c>
      <c r="BG41" s="141">
        <v>0.014000000000000012</v>
      </c>
      <c r="BH41" s="145">
        <f t="shared" si="9"/>
        <v>0.266</v>
      </c>
      <c r="BI41" s="139">
        <v>0.98035</v>
      </c>
      <c r="BJ41" s="140">
        <v>0.98035</v>
      </c>
      <c r="BK41" s="141">
        <v>0.05790000000000004</v>
      </c>
      <c r="BL41" s="145">
        <f t="shared" si="10"/>
        <v>0.92245</v>
      </c>
      <c r="BM41" s="139">
        <v>1.556</v>
      </c>
      <c r="BN41" s="140">
        <v>1.556</v>
      </c>
      <c r="BO41" s="141">
        <v>0.33620000000000005</v>
      </c>
      <c r="BP41" s="145">
        <f t="shared" si="11"/>
        <v>1.2198</v>
      </c>
      <c r="BQ41" s="139">
        <v>0.196</v>
      </c>
      <c r="BR41" s="140">
        <v>0.196</v>
      </c>
      <c r="BS41" s="141">
        <v>0.009800000000000008</v>
      </c>
      <c r="BT41" s="145">
        <f t="shared" si="12"/>
        <v>0.1862</v>
      </c>
      <c r="BU41" s="139">
        <v>0.0644</v>
      </c>
      <c r="BV41" s="140">
        <v>0.0644</v>
      </c>
      <c r="BW41" s="141">
        <v>0.003220000000000003</v>
      </c>
      <c r="BX41" s="145">
        <f t="shared" si="13"/>
        <v>0.06118</v>
      </c>
      <c r="BY41" s="139">
        <v>1.134</v>
      </c>
      <c r="BZ41" s="140">
        <v>1.134</v>
      </c>
      <c r="CA41" s="141">
        <v>0.056700000000000056</v>
      </c>
      <c r="CB41" s="145">
        <f t="shared" si="14"/>
        <v>1.0773</v>
      </c>
      <c r="CC41" s="139">
        <v>0.658</v>
      </c>
      <c r="CD41" s="140">
        <v>0.658</v>
      </c>
      <c r="CE41" s="141">
        <v>0.032900000000000026</v>
      </c>
      <c r="CF41" s="153">
        <f t="shared" si="15"/>
        <v>0.6251</v>
      </c>
      <c r="CG41" s="139">
        <v>0.0714</v>
      </c>
      <c r="CH41" s="140">
        <v>0.0714</v>
      </c>
      <c r="CI41" s="141">
        <v>0.0035700000000000033</v>
      </c>
      <c r="CJ41" s="145">
        <f t="shared" si="16"/>
        <v>0.06783</v>
      </c>
      <c r="CK41" s="139">
        <v>0.014</v>
      </c>
      <c r="CL41" s="140">
        <v>0.014</v>
      </c>
      <c r="CM41" s="141">
        <v>0.0007000000000000006</v>
      </c>
      <c r="CN41" s="145">
        <f t="shared" si="17"/>
        <v>0.0133</v>
      </c>
      <c r="CO41" s="157"/>
      <c r="CP41" s="162">
        <f t="shared" si="18"/>
        <v>2458.4549999999995</v>
      </c>
      <c r="CQ41" s="156">
        <f t="shared" si="19"/>
        <v>185.1300000000001</v>
      </c>
      <c r="CR41" s="162">
        <f t="shared" si="20"/>
        <v>863.1904500000002</v>
      </c>
      <c r="CS41" s="156">
        <f t="shared" si="21"/>
        <v>43.15952250000004</v>
      </c>
      <c r="CT41" s="162">
        <f t="shared" si="22"/>
        <v>69122</v>
      </c>
      <c r="CU41" s="156">
        <f t="shared" si="23"/>
        <v>17426.8</v>
      </c>
      <c r="CV41" s="162">
        <f t="shared" si="24"/>
        <v>10.780000000000001</v>
      </c>
      <c r="CW41" s="164">
        <f t="shared" si="25"/>
        <v>0.5390000000000005</v>
      </c>
      <c r="CX41" s="157"/>
      <c r="CY41" s="162">
        <f t="shared" si="26"/>
        <v>1947.4819999999997</v>
      </c>
      <c r="CZ41" s="156">
        <f t="shared" si="27"/>
        <v>146.65200000000007</v>
      </c>
      <c r="DA41" s="162">
        <f t="shared" si="28"/>
        <v>203011.121</v>
      </c>
      <c r="DB41" s="156">
        <f t="shared" si="29"/>
        <v>12793.30975000001</v>
      </c>
      <c r="DC41" s="162">
        <f t="shared" si="30"/>
        <v>28.485000000000003</v>
      </c>
      <c r="DD41" s="156">
        <f t="shared" si="31"/>
        <v>1.4242500000000011</v>
      </c>
      <c r="DE41" s="162">
        <f t="shared" si="32"/>
        <v>8185.5</v>
      </c>
      <c r="DF41" s="156">
        <f t="shared" si="33"/>
        <v>2063.7</v>
      </c>
      <c r="DG41" s="162">
        <f t="shared" si="34"/>
        <v>57.48795000000002</v>
      </c>
      <c r="DH41" s="156">
        <f t="shared" si="35"/>
        <v>31.67977500000001</v>
      </c>
      <c r="DI41" s="162">
        <f t="shared" si="36"/>
        <v>0.3528</v>
      </c>
      <c r="DJ41" s="156">
        <f t="shared" si="37"/>
        <v>0.017640000000000017</v>
      </c>
      <c r="DK41" s="156">
        <f t="shared" si="38"/>
        <v>49.00804999999999</v>
      </c>
      <c r="DL41" s="156">
        <f t="shared" si="39"/>
        <v>22.511125</v>
      </c>
      <c r="DM41" s="162">
        <f t="shared" si="40"/>
        <v>14.89488</v>
      </c>
      <c r="DN41" s="164">
        <f t="shared" si="40"/>
        <v>14.89488</v>
      </c>
    </row>
    <row r="42" spans="1:118" ht="12.75">
      <c r="A42" s="56" t="s">
        <v>400</v>
      </c>
      <c r="B42" s="20" t="s">
        <v>279</v>
      </c>
      <c r="C42" s="20" t="s">
        <v>128</v>
      </c>
      <c r="D42" s="68" t="s">
        <v>796</v>
      </c>
      <c r="E42" s="68" t="s">
        <v>513</v>
      </c>
      <c r="F42" s="68" t="s">
        <v>797</v>
      </c>
      <c r="G42" s="68" t="s">
        <v>798</v>
      </c>
      <c r="H42" s="51" t="s">
        <v>367</v>
      </c>
      <c r="I42" s="44">
        <v>22.205076450000004</v>
      </c>
      <c r="J42" s="125">
        <v>20.378520950000002</v>
      </c>
      <c r="K42" s="22">
        <v>12.205604450000001</v>
      </c>
      <c r="L42" s="45">
        <f t="shared" si="0"/>
        <v>8.172916500000001</v>
      </c>
      <c r="M42" s="44">
        <v>53.41239135</v>
      </c>
      <c r="N42" s="125">
        <v>51.75188635</v>
      </c>
      <c r="O42" s="22">
        <v>31.508621350000002</v>
      </c>
      <c r="P42" s="45">
        <f t="shared" si="1"/>
        <v>20.243264999999997</v>
      </c>
      <c r="Q42" s="28">
        <v>0.7740167</v>
      </c>
      <c r="R42" s="129">
        <v>0.75118475625</v>
      </c>
      <c r="S42" s="23">
        <v>0.13923220000000003</v>
      </c>
      <c r="T42" s="29">
        <f t="shared" si="2"/>
        <v>0.61195255625</v>
      </c>
      <c r="U42" s="28">
        <v>0.19458397</v>
      </c>
      <c r="V42" s="129">
        <v>0.185243629375</v>
      </c>
      <c r="W42" s="23">
        <v>0.0405151075</v>
      </c>
      <c r="X42" s="88">
        <f t="shared" si="3"/>
        <v>0.144728521875</v>
      </c>
      <c r="Y42" s="22">
        <v>4.7442225</v>
      </c>
      <c r="Z42" s="125">
        <v>4.246071000000001</v>
      </c>
      <c r="AA42" s="22">
        <v>1.7640915000000001</v>
      </c>
      <c r="AB42" s="45">
        <f t="shared" si="4"/>
        <v>2.4819795000000004</v>
      </c>
      <c r="AC42" s="44">
        <v>15.301468299999998</v>
      </c>
      <c r="AD42" s="125">
        <v>14.076845862499999</v>
      </c>
      <c r="AE42" s="22">
        <v>9.74762105</v>
      </c>
      <c r="AF42" s="45">
        <f t="shared" si="5"/>
        <v>4.3292248125</v>
      </c>
      <c r="AG42" s="28">
        <v>0.55242685</v>
      </c>
      <c r="AH42" s="129">
        <v>0.52544364375</v>
      </c>
      <c r="AI42" s="23">
        <v>0.3188090250000001</v>
      </c>
      <c r="AJ42" s="29">
        <f t="shared" si="6"/>
        <v>0.2066346187499999</v>
      </c>
      <c r="AK42" s="28">
        <v>0.062369999999999995</v>
      </c>
      <c r="AL42" s="129">
        <v>0.062369999999999995</v>
      </c>
      <c r="AM42" s="23">
        <v>0.0031185000000000028</v>
      </c>
      <c r="AN42" s="88">
        <f t="shared" si="7"/>
        <v>0.05925149999999999</v>
      </c>
      <c r="AO42" s="36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37">
        <v>0</v>
      </c>
      <c r="BA42" s="139">
        <v>0.07569645</v>
      </c>
      <c r="BB42" s="140">
        <v>0.069261993125</v>
      </c>
      <c r="BC42" s="141">
        <v>0.005968872500000003</v>
      </c>
      <c r="BD42" s="145">
        <f t="shared" si="8"/>
        <v>0.063293120625</v>
      </c>
      <c r="BE42" s="139">
        <v>0.019621050000000004</v>
      </c>
      <c r="BF42" s="140">
        <v>0.019621050000000004</v>
      </c>
      <c r="BG42" s="141">
        <v>0.001666050000000001</v>
      </c>
      <c r="BH42" s="145">
        <f t="shared" si="9"/>
        <v>0.017955000000000002</v>
      </c>
      <c r="BI42" s="139">
        <v>0.140033845</v>
      </c>
      <c r="BJ42" s="140">
        <v>0.12965568875</v>
      </c>
      <c r="BK42" s="141">
        <v>0.06350897</v>
      </c>
      <c r="BL42" s="145">
        <f t="shared" si="10"/>
        <v>0.06614671875</v>
      </c>
      <c r="BM42" s="139">
        <v>0.1885464</v>
      </c>
      <c r="BN42" s="140">
        <v>0.16779008750000002</v>
      </c>
      <c r="BO42" s="141">
        <v>0.07769090000000001</v>
      </c>
      <c r="BP42" s="145">
        <f t="shared" si="11"/>
        <v>0.09009918750000001</v>
      </c>
      <c r="BQ42" s="139">
        <v>0.0202315</v>
      </c>
      <c r="BR42" s="140">
        <v>0.0202315</v>
      </c>
      <c r="BS42" s="141">
        <v>0.0076630000000000005</v>
      </c>
      <c r="BT42" s="145">
        <f t="shared" si="12"/>
        <v>0.0125685</v>
      </c>
      <c r="BU42" s="139">
        <v>0.005601</v>
      </c>
      <c r="BV42" s="140">
        <v>0.005601</v>
      </c>
      <c r="BW42" s="141">
        <v>0.0014713500000000002</v>
      </c>
      <c r="BX42" s="145">
        <f t="shared" si="13"/>
        <v>0.00412965</v>
      </c>
      <c r="BY42" s="139">
        <v>0.09013</v>
      </c>
      <c r="BZ42" s="140">
        <v>0.09013</v>
      </c>
      <c r="CA42" s="141">
        <v>0.017412250000000004</v>
      </c>
      <c r="CB42" s="145">
        <f t="shared" si="14"/>
        <v>0.07271775</v>
      </c>
      <c r="CC42" s="139">
        <v>0.045564499999999994</v>
      </c>
      <c r="CD42" s="140">
        <v>0.045564499999999994</v>
      </c>
      <c r="CE42" s="141">
        <v>0.0033702500000000017</v>
      </c>
      <c r="CF42" s="153">
        <f t="shared" si="15"/>
        <v>0.04219424999999999</v>
      </c>
      <c r="CG42" s="139">
        <v>0.004965800000000001</v>
      </c>
      <c r="CH42" s="140">
        <v>0.004965800000000001</v>
      </c>
      <c r="CI42" s="141">
        <v>0.0003872750000000002</v>
      </c>
      <c r="CJ42" s="145">
        <f t="shared" si="16"/>
        <v>0.004578525000000001</v>
      </c>
      <c r="CK42" s="139">
        <v>0.009305</v>
      </c>
      <c r="CL42" s="140">
        <v>0.009305</v>
      </c>
      <c r="CM42" s="141">
        <v>0.008407250000000002</v>
      </c>
      <c r="CN42" s="145">
        <f t="shared" si="17"/>
        <v>0.0008977499999999992</v>
      </c>
      <c r="CO42" s="157"/>
      <c r="CP42" s="162">
        <f t="shared" si="18"/>
        <v>191.55211284375</v>
      </c>
      <c r="CQ42" s="156">
        <f t="shared" si="19"/>
        <v>35.504211000000005</v>
      </c>
      <c r="CR42" s="162">
        <f t="shared" si="20"/>
        <v>62.96607794993751</v>
      </c>
      <c r="CS42" s="156">
        <f t="shared" si="21"/>
        <v>5.426301989750003</v>
      </c>
      <c r="CT42" s="162">
        <f t="shared" si="22"/>
        <v>6454.02792</v>
      </c>
      <c r="CU42" s="156">
        <f t="shared" si="23"/>
        <v>2681.41908</v>
      </c>
      <c r="CV42" s="162">
        <f t="shared" si="24"/>
        <v>1.1127325</v>
      </c>
      <c r="CW42" s="164">
        <f t="shared" si="25"/>
        <v>0.42146500000000003</v>
      </c>
      <c r="CX42" s="157"/>
      <c r="CY42" s="162">
        <f t="shared" si="26"/>
        <v>151.7393207625</v>
      </c>
      <c r="CZ42" s="156">
        <f t="shared" si="27"/>
        <v>28.124904400000005</v>
      </c>
      <c r="DA42" s="162">
        <f t="shared" si="28"/>
        <v>16840.49834648125</v>
      </c>
      <c r="DB42" s="156">
        <f t="shared" si="29"/>
        <v>3683.228422825</v>
      </c>
      <c r="DC42" s="162">
        <f t="shared" si="30"/>
        <v>2.07785979375</v>
      </c>
      <c r="DD42" s="156">
        <f t="shared" si="31"/>
        <v>0.1790661750000001</v>
      </c>
      <c r="DE42" s="162">
        <f t="shared" si="32"/>
        <v>764.2927800000001</v>
      </c>
      <c r="DF42" s="156">
        <f t="shared" si="33"/>
        <v>317.53647</v>
      </c>
      <c r="DG42" s="162">
        <f t="shared" si="34"/>
        <v>6.334580638125</v>
      </c>
      <c r="DH42" s="156">
        <f t="shared" si="35"/>
        <v>4.3864294725</v>
      </c>
      <c r="DI42" s="162">
        <f t="shared" si="36"/>
        <v>0.0364167</v>
      </c>
      <c r="DJ42" s="156">
        <f t="shared" si="37"/>
        <v>0.0137934</v>
      </c>
      <c r="DK42" s="156">
        <f t="shared" si="38"/>
        <v>4.7815371581249995</v>
      </c>
      <c r="DL42" s="156">
        <f t="shared" si="39"/>
        <v>2.9011621275000006</v>
      </c>
      <c r="DM42" s="162">
        <f t="shared" si="40"/>
        <v>0</v>
      </c>
      <c r="DN42" s="164">
        <f t="shared" si="40"/>
        <v>0</v>
      </c>
    </row>
    <row r="43" spans="1:118" ht="12.75">
      <c r="A43" s="56" t="s">
        <v>417</v>
      </c>
      <c r="B43" s="20" t="s">
        <v>156</v>
      </c>
      <c r="C43" s="20" t="s">
        <v>122</v>
      </c>
      <c r="D43" s="68" t="s">
        <v>578</v>
      </c>
      <c r="E43" s="68" t="s">
        <v>579</v>
      </c>
      <c r="F43" s="68" t="s">
        <v>855</v>
      </c>
      <c r="G43" s="68" t="s">
        <v>856</v>
      </c>
      <c r="H43" s="51" t="s">
        <v>367</v>
      </c>
      <c r="I43" s="44">
        <v>179.65854105</v>
      </c>
      <c r="J43" s="125">
        <v>179.65854105</v>
      </c>
      <c r="K43" s="22">
        <v>75.03803355</v>
      </c>
      <c r="L43" s="45">
        <f t="shared" si="0"/>
        <v>104.6205075</v>
      </c>
      <c r="M43" s="44">
        <v>398.28232649999995</v>
      </c>
      <c r="N43" s="125">
        <v>398.28232649999995</v>
      </c>
      <c r="O43" s="22">
        <v>143.04872400000002</v>
      </c>
      <c r="P43" s="45">
        <f t="shared" si="1"/>
        <v>255.23360249999993</v>
      </c>
      <c r="Q43" s="28">
        <v>8.324931</v>
      </c>
      <c r="R43" s="129">
        <v>8.324931</v>
      </c>
      <c r="S43" s="23">
        <v>0.6598665000000002</v>
      </c>
      <c r="T43" s="29">
        <f t="shared" si="2"/>
        <v>7.665064499999999</v>
      </c>
      <c r="U43" s="28">
        <v>1.9477566</v>
      </c>
      <c r="V43" s="129">
        <v>1.9477566</v>
      </c>
      <c r="W43" s="23">
        <v>0.12641850000000007</v>
      </c>
      <c r="X43" s="88">
        <f t="shared" si="3"/>
        <v>1.8213381</v>
      </c>
      <c r="Y43" s="22">
        <v>41.72157</v>
      </c>
      <c r="Z43" s="125">
        <v>41.72157</v>
      </c>
      <c r="AA43" s="22">
        <v>10.027019250000004</v>
      </c>
      <c r="AB43" s="45">
        <f t="shared" si="4"/>
        <v>31.694550749999998</v>
      </c>
      <c r="AC43" s="44">
        <v>116.93027204999999</v>
      </c>
      <c r="AD43" s="125">
        <v>116.93027204999999</v>
      </c>
      <c r="AE43" s="22">
        <v>61.162445325</v>
      </c>
      <c r="AF43" s="45">
        <f t="shared" si="5"/>
        <v>55.767826724999985</v>
      </c>
      <c r="AG43" s="28">
        <v>5.074174500000001</v>
      </c>
      <c r="AH43" s="129">
        <v>5.074174500000001</v>
      </c>
      <c r="AI43" s="23">
        <v>2.4552012</v>
      </c>
      <c r="AJ43" s="29">
        <f t="shared" si="6"/>
        <v>2.618973300000001</v>
      </c>
      <c r="AK43" s="28">
        <v>0.7794171000000001</v>
      </c>
      <c r="AL43" s="129">
        <v>0.7794171000000001</v>
      </c>
      <c r="AM43" s="23">
        <v>0.03897085500000003</v>
      </c>
      <c r="AN43" s="88">
        <f t="shared" si="7"/>
        <v>0.740446245</v>
      </c>
      <c r="AO43" s="36">
        <v>6.288480000000001</v>
      </c>
      <c r="AP43" s="24">
        <v>17.424</v>
      </c>
      <c r="AQ43" s="24">
        <v>0.8632799999999998</v>
      </c>
      <c r="AR43" s="24">
        <v>3.2392799999999995</v>
      </c>
      <c r="AS43" s="24">
        <v>16.315199999999997</v>
      </c>
      <c r="AT43" s="24">
        <v>2.7799199999999997</v>
      </c>
      <c r="AU43" s="24">
        <v>5.148</v>
      </c>
      <c r="AV43" s="24">
        <v>37.7784</v>
      </c>
      <c r="AW43" s="24">
        <v>1227.6</v>
      </c>
      <c r="AX43" s="24">
        <v>2.80368</v>
      </c>
      <c r="AY43" s="24">
        <v>26.3736</v>
      </c>
      <c r="AZ43" s="37">
        <v>2.20968</v>
      </c>
      <c r="BA43" s="139">
        <v>0.8418016499999998</v>
      </c>
      <c r="BB43" s="140">
        <v>0.8418016499999998</v>
      </c>
      <c r="BC43" s="141">
        <v>0.042090082500000035</v>
      </c>
      <c r="BD43" s="145">
        <f t="shared" si="8"/>
        <v>0.7997115674999998</v>
      </c>
      <c r="BE43" s="139">
        <v>0.23618699999999998</v>
      </c>
      <c r="BF43" s="140">
        <v>0.23618699999999998</v>
      </c>
      <c r="BG43" s="141">
        <v>0.01180935000000001</v>
      </c>
      <c r="BH43" s="145">
        <f t="shared" si="9"/>
        <v>0.22437764999999998</v>
      </c>
      <c r="BI43" s="139">
        <v>0.894327</v>
      </c>
      <c r="BJ43" s="140">
        <v>0.894327</v>
      </c>
      <c r="BK43" s="141">
        <v>0.05358683250000004</v>
      </c>
      <c r="BL43" s="145">
        <f t="shared" si="10"/>
        <v>0.8407401674999999</v>
      </c>
      <c r="BM43" s="139">
        <v>1.48657185</v>
      </c>
      <c r="BN43" s="140">
        <v>1.48657185</v>
      </c>
      <c r="BO43" s="141">
        <v>0.3323789925</v>
      </c>
      <c r="BP43" s="145">
        <f t="shared" si="11"/>
        <v>1.1541928575</v>
      </c>
      <c r="BQ43" s="139">
        <v>0.1653309</v>
      </c>
      <c r="BR43" s="140">
        <v>0.1653309</v>
      </c>
      <c r="BS43" s="141">
        <v>0.008266545000000007</v>
      </c>
      <c r="BT43" s="145">
        <f t="shared" si="12"/>
        <v>0.157064355</v>
      </c>
      <c r="BU43" s="139">
        <v>0.05432301</v>
      </c>
      <c r="BV43" s="140">
        <v>0.05432301</v>
      </c>
      <c r="BW43" s="141">
        <v>0.0027161505000000024</v>
      </c>
      <c r="BX43" s="145">
        <f t="shared" si="13"/>
        <v>0.0516068595</v>
      </c>
      <c r="BY43" s="139">
        <v>0.9565573499999999</v>
      </c>
      <c r="BZ43" s="140">
        <v>0.9565573499999999</v>
      </c>
      <c r="CA43" s="141">
        <v>0.04782786750000004</v>
      </c>
      <c r="CB43" s="145">
        <f t="shared" si="14"/>
        <v>0.9087294824999999</v>
      </c>
      <c r="CC43" s="139">
        <v>0.55503945</v>
      </c>
      <c r="CD43" s="140">
        <v>0.55503945</v>
      </c>
      <c r="CE43" s="141">
        <v>0.02775197250000002</v>
      </c>
      <c r="CF43" s="153">
        <f t="shared" si="15"/>
        <v>0.5272874774999999</v>
      </c>
      <c r="CG43" s="139">
        <v>0.06022768500000001</v>
      </c>
      <c r="CH43" s="140">
        <v>0.06022768500000001</v>
      </c>
      <c r="CI43" s="141">
        <v>0.0030113842500000022</v>
      </c>
      <c r="CJ43" s="145">
        <f t="shared" si="16"/>
        <v>0.057216300750000004</v>
      </c>
      <c r="CK43" s="139">
        <v>0.01180935</v>
      </c>
      <c r="CL43" s="140">
        <v>0.01180935</v>
      </c>
      <c r="CM43" s="141">
        <v>0.0005904675000000005</v>
      </c>
      <c r="CN43" s="145">
        <f t="shared" si="17"/>
        <v>0.0112188825</v>
      </c>
      <c r="CO43" s="157"/>
      <c r="CP43" s="162">
        <f t="shared" si="18"/>
        <v>2122.8574049999997</v>
      </c>
      <c r="CQ43" s="156">
        <f t="shared" si="19"/>
        <v>168.26595750000007</v>
      </c>
      <c r="CR43" s="162">
        <f t="shared" si="20"/>
        <v>765.2818800149998</v>
      </c>
      <c r="CS43" s="156">
        <f t="shared" si="21"/>
        <v>38.264094000750035</v>
      </c>
      <c r="CT43" s="162">
        <f t="shared" si="22"/>
        <v>63416.7864</v>
      </c>
      <c r="CU43" s="156">
        <f t="shared" si="23"/>
        <v>15241.069260000006</v>
      </c>
      <c r="CV43" s="162">
        <f t="shared" si="24"/>
        <v>9.0931995</v>
      </c>
      <c r="CW43" s="164">
        <f t="shared" si="25"/>
        <v>0.4546599750000004</v>
      </c>
      <c r="CX43" s="157"/>
      <c r="CY43" s="162">
        <f t="shared" si="26"/>
        <v>1681.6360619999998</v>
      </c>
      <c r="CZ43" s="156">
        <f t="shared" si="27"/>
        <v>133.29303300000004</v>
      </c>
      <c r="DA43" s="162">
        <f t="shared" si="28"/>
        <v>177070.552506</v>
      </c>
      <c r="DB43" s="156">
        <f t="shared" si="29"/>
        <v>11492.705835000006</v>
      </c>
      <c r="DC43" s="162">
        <f t="shared" si="30"/>
        <v>25.254049499999994</v>
      </c>
      <c r="DD43" s="156">
        <f t="shared" si="31"/>
        <v>1.262702475000001</v>
      </c>
      <c r="DE43" s="162">
        <f t="shared" si="32"/>
        <v>7509.8826</v>
      </c>
      <c r="DF43" s="156">
        <f t="shared" si="33"/>
        <v>1804.8634650000008</v>
      </c>
      <c r="DG43" s="162">
        <f t="shared" si="34"/>
        <v>52.618622422499996</v>
      </c>
      <c r="DH43" s="156">
        <f t="shared" si="35"/>
        <v>27.52310039625</v>
      </c>
      <c r="DI43" s="162">
        <f t="shared" si="36"/>
        <v>0.29759562</v>
      </c>
      <c r="DJ43" s="156">
        <f t="shared" si="37"/>
        <v>0.014879781000000014</v>
      </c>
      <c r="DK43" s="156">
        <f t="shared" si="38"/>
        <v>46.17498795</v>
      </c>
      <c r="DL43" s="156">
        <f t="shared" si="39"/>
        <v>22.34233092</v>
      </c>
      <c r="DM43" s="162">
        <f t="shared" si="40"/>
        <v>11.17116</v>
      </c>
      <c r="DN43" s="164">
        <f t="shared" si="40"/>
        <v>11.17116</v>
      </c>
    </row>
    <row r="44" spans="1:118" ht="12.75">
      <c r="A44" s="56" t="s">
        <v>365</v>
      </c>
      <c r="B44" s="20" t="s">
        <v>366</v>
      </c>
      <c r="C44" s="20" t="s">
        <v>125</v>
      </c>
      <c r="D44" s="68" t="s">
        <v>741</v>
      </c>
      <c r="E44" s="68" t="s">
        <v>742</v>
      </c>
      <c r="F44" s="68" t="s">
        <v>743</v>
      </c>
      <c r="G44" s="68" t="s">
        <v>744</v>
      </c>
      <c r="H44" s="51" t="s">
        <v>367</v>
      </c>
      <c r="I44" s="44">
        <v>154.3911781</v>
      </c>
      <c r="J44" s="125">
        <v>154.3911781</v>
      </c>
      <c r="K44" s="22">
        <v>85.3526261</v>
      </c>
      <c r="L44" s="45">
        <f>J44-K44</f>
        <v>69.038552</v>
      </c>
      <c r="M44" s="44">
        <v>311.3589146</v>
      </c>
      <c r="N44" s="125">
        <v>311.3589146</v>
      </c>
      <c r="O44" s="22">
        <v>248.5965946</v>
      </c>
      <c r="P44" s="45">
        <f>N44-O44</f>
        <v>62.76231999999999</v>
      </c>
      <c r="Q44" s="28">
        <v>2.147132</v>
      </c>
      <c r="R44" s="129">
        <v>2.147132</v>
      </c>
      <c r="S44" s="23">
        <v>1.2387299999999999</v>
      </c>
      <c r="T44" s="29">
        <f>R44-S44</f>
        <v>0.9084020000000002</v>
      </c>
      <c r="U44" s="28">
        <v>0.7481929199999999</v>
      </c>
      <c r="V44" s="129">
        <v>0.7481929199999999</v>
      </c>
      <c r="W44" s="23">
        <v>0.39515487000000005</v>
      </c>
      <c r="X44" s="88">
        <f>V44-W44</f>
        <v>0.3530380499999999</v>
      </c>
      <c r="Y44" s="22">
        <v>31.835361000000002</v>
      </c>
      <c r="Z44" s="125">
        <v>31.835361000000002</v>
      </c>
      <c r="AA44" s="22">
        <v>13.006665000000002</v>
      </c>
      <c r="AB44" s="45">
        <f>Z44-AA44</f>
        <v>18.828696</v>
      </c>
      <c r="AC44" s="44">
        <v>111.84493169999999</v>
      </c>
      <c r="AD44" s="125">
        <v>111.84493169999999</v>
      </c>
      <c r="AE44" s="22">
        <v>65.5577207</v>
      </c>
      <c r="AF44" s="45">
        <f>AD44-AE44</f>
        <v>46.287210999999985</v>
      </c>
      <c r="AG44" s="28">
        <v>4.1332291</v>
      </c>
      <c r="AH44" s="129">
        <v>4.1332291</v>
      </c>
      <c r="AI44" s="23">
        <v>3.1133414</v>
      </c>
      <c r="AJ44" s="29">
        <f>AH44-AI44</f>
        <v>1.0198877000000004</v>
      </c>
      <c r="AK44" s="28">
        <v>0</v>
      </c>
      <c r="AL44" s="129">
        <v>0</v>
      </c>
      <c r="AM44" s="23">
        <v>0</v>
      </c>
      <c r="AN44" s="88">
        <f>AL44-AM44</f>
        <v>0</v>
      </c>
      <c r="AO44" s="36">
        <v>4.1923200000000005</v>
      </c>
      <c r="AP44" s="24">
        <v>11.616</v>
      </c>
      <c r="AQ44" s="24">
        <v>0.5755199999999999</v>
      </c>
      <c r="AR44" s="24">
        <v>2.1595199999999997</v>
      </c>
      <c r="AS44" s="24">
        <v>10.8768</v>
      </c>
      <c r="AT44" s="24">
        <v>1.8532799999999998</v>
      </c>
      <c r="AU44" s="24">
        <v>3.432</v>
      </c>
      <c r="AV44" s="24">
        <v>25.185599999999997</v>
      </c>
      <c r="AW44" s="24">
        <v>818.4</v>
      </c>
      <c r="AX44" s="24">
        <v>1.86912</v>
      </c>
      <c r="AY44" s="24">
        <v>17.5824</v>
      </c>
      <c r="AZ44" s="37">
        <v>1.47312</v>
      </c>
      <c r="BA44" s="139">
        <v>0.28325626</v>
      </c>
      <c r="BB44" s="140">
        <v>0.28325626</v>
      </c>
      <c r="BC44" s="141">
        <v>0.040052270000000015</v>
      </c>
      <c r="BD44" s="145">
        <f>BB44-BC44</f>
        <v>0.24320398999999998</v>
      </c>
      <c r="BE44" s="139">
        <v>0.008547237</v>
      </c>
      <c r="BF44" s="140">
        <v>0.008547237</v>
      </c>
      <c r="BG44" s="141">
        <v>0.008547237</v>
      </c>
      <c r="BH44" s="145">
        <f>BF44-BG44</f>
        <v>0</v>
      </c>
      <c r="BI44" s="139">
        <v>1.11568282</v>
      </c>
      <c r="BJ44" s="140">
        <v>1.11568282</v>
      </c>
      <c r="BK44" s="141">
        <v>0.7234183200000001</v>
      </c>
      <c r="BL44" s="145">
        <f>BJ44-BK44</f>
        <v>0.3922644999999999</v>
      </c>
      <c r="BM44" s="139">
        <v>1.6103489999999998</v>
      </c>
      <c r="BN44" s="140">
        <v>1.6103489999999998</v>
      </c>
      <c r="BO44" s="141">
        <v>0.82582</v>
      </c>
      <c r="BP44" s="145">
        <f>BN44-BO44</f>
        <v>0.7845289999999998</v>
      </c>
      <c r="BQ44" s="139">
        <v>0.08299491</v>
      </c>
      <c r="BR44" s="140">
        <v>0.08299491</v>
      </c>
      <c r="BS44" s="141">
        <v>0.08299491</v>
      </c>
      <c r="BT44" s="145">
        <f>BR44-BS44</f>
        <v>0</v>
      </c>
      <c r="BU44" s="139">
        <v>0.014864760000000001</v>
      </c>
      <c r="BV44" s="140">
        <v>0.014864760000000001</v>
      </c>
      <c r="BW44" s="141">
        <v>0.014864760000000001</v>
      </c>
      <c r="BX44" s="145">
        <f>BV44-BW44</f>
        <v>0</v>
      </c>
      <c r="BY44" s="139">
        <v>0.16103489999999998</v>
      </c>
      <c r="BZ44" s="140">
        <v>0.16103489999999998</v>
      </c>
      <c r="CA44" s="141">
        <v>0.16103489999999998</v>
      </c>
      <c r="CB44" s="145">
        <f>BZ44-CA44</f>
        <v>0</v>
      </c>
      <c r="CC44" s="139">
        <v>0.01362603</v>
      </c>
      <c r="CD44" s="140">
        <v>0.01362603</v>
      </c>
      <c r="CE44" s="141">
        <v>0.01362603</v>
      </c>
      <c r="CF44" s="153">
        <f>CD44-CE44</f>
        <v>0</v>
      </c>
      <c r="CG44" s="139">
        <v>0.001734222</v>
      </c>
      <c r="CH44" s="140">
        <v>0.001734222</v>
      </c>
      <c r="CI44" s="141">
        <v>0.001734222</v>
      </c>
      <c r="CJ44" s="145">
        <f>CH44-CI44</f>
        <v>0</v>
      </c>
      <c r="CK44" s="139">
        <v>0.0990984</v>
      </c>
      <c r="CL44" s="140">
        <v>0.0990984</v>
      </c>
      <c r="CM44" s="141">
        <v>0.0990984</v>
      </c>
      <c r="CN44" s="145">
        <f>CL44-CM44</f>
        <v>0</v>
      </c>
      <c r="CO44" s="157"/>
      <c r="CP44" s="162">
        <f t="shared" si="18"/>
        <v>547.51866</v>
      </c>
      <c r="CQ44" s="156">
        <f t="shared" si="19"/>
        <v>315.87615</v>
      </c>
      <c r="CR44" s="162">
        <f t="shared" si="20"/>
        <v>257.508265966</v>
      </c>
      <c r="CS44" s="156">
        <f t="shared" si="21"/>
        <v>36.411518657000016</v>
      </c>
      <c r="CT44" s="162">
        <f t="shared" si="22"/>
        <v>48389.74872</v>
      </c>
      <c r="CU44" s="156">
        <f t="shared" si="23"/>
        <v>19770.130800000003</v>
      </c>
      <c r="CV44" s="162">
        <f t="shared" si="24"/>
        <v>4.56472005</v>
      </c>
      <c r="CW44" s="164">
        <f t="shared" si="25"/>
        <v>4.56472005</v>
      </c>
      <c r="CX44" s="157"/>
      <c r="CY44" s="162">
        <f t="shared" si="26"/>
        <v>433.720664</v>
      </c>
      <c r="CZ44" s="156">
        <f t="shared" si="27"/>
        <v>250.22346</v>
      </c>
      <c r="DA44" s="162">
        <f t="shared" si="28"/>
        <v>68018.21835719999</v>
      </c>
      <c r="DB44" s="156">
        <f t="shared" si="29"/>
        <v>35923.529231700006</v>
      </c>
      <c r="DC44" s="162">
        <f t="shared" si="30"/>
        <v>8.4976878</v>
      </c>
      <c r="DD44" s="156">
        <f t="shared" si="31"/>
        <v>1.2015681000000005</v>
      </c>
      <c r="DE44" s="162">
        <f t="shared" si="32"/>
        <v>5730.36498</v>
      </c>
      <c r="DF44" s="156">
        <f t="shared" si="33"/>
        <v>2341.1997</v>
      </c>
      <c r="DG44" s="162">
        <f t="shared" si="34"/>
        <v>50.330219265</v>
      </c>
      <c r="DH44" s="156">
        <f t="shared" si="35"/>
        <v>29.500974315000004</v>
      </c>
      <c r="DI44" s="162">
        <f t="shared" si="36"/>
        <v>0.14939083800000003</v>
      </c>
      <c r="DJ44" s="156">
        <f t="shared" si="37"/>
        <v>0.14939083800000003</v>
      </c>
      <c r="DK44" s="156">
        <f t="shared" si="38"/>
        <v>37.61238481</v>
      </c>
      <c r="DL44" s="156">
        <f t="shared" si="39"/>
        <v>28.33140674</v>
      </c>
      <c r="DM44" s="162">
        <f t="shared" si="40"/>
        <v>7.44744</v>
      </c>
      <c r="DN44" s="164">
        <f t="shared" si="40"/>
        <v>7.44744</v>
      </c>
    </row>
    <row r="45" spans="1:118" ht="12.75">
      <c r="A45" s="56" t="s">
        <v>408</v>
      </c>
      <c r="B45" s="20" t="s">
        <v>409</v>
      </c>
      <c r="C45" s="20" t="s">
        <v>410</v>
      </c>
      <c r="D45" s="68" t="s">
        <v>848</v>
      </c>
      <c r="E45" s="68" t="s">
        <v>849</v>
      </c>
      <c r="F45" s="68" t="s">
        <v>850</v>
      </c>
      <c r="G45" s="68" t="s">
        <v>851</v>
      </c>
      <c r="H45" s="51" t="s">
        <v>367</v>
      </c>
      <c r="I45" s="44">
        <v>113.07838460000002</v>
      </c>
      <c r="J45" s="125">
        <v>113.07838460000002</v>
      </c>
      <c r="K45" s="22">
        <v>56.93385010000001</v>
      </c>
      <c r="L45" s="45">
        <f t="shared" si="0"/>
        <v>56.14453450000001</v>
      </c>
      <c r="M45" s="44">
        <v>297.27301685</v>
      </c>
      <c r="N45" s="125">
        <v>297.27301685</v>
      </c>
      <c r="O45" s="22">
        <v>171.08465935000004</v>
      </c>
      <c r="P45" s="45">
        <f t="shared" si="1"/>
        <v>126.18835749999994</v>
      </c>
      <c r="Q45" s="28">
        <v>4.6651855</v>
      </c>
      <c r="R45" s="129">
        <v>4.6651855</v>
      </c>
      <c r="S45" s="23">
        <v>0.9751935000000003</v>
      </c>
      <c r="T45" s="29">
        <f t="shared" si="2"/>
        <v>3.6899919999999993</v>
      </c>
      <c r="U45" s="28">
        <v>1.18906937</v>
      </c>
      <c r="V45" s="129">
        <v>1.18906937</v>
      </c>
      <c r="W45" s="23">
        <v>0.29827075750000004</v>
      </c>
      <c r="X45" s="88">
        <f t="shared" si="3"/>
        <v>0.8907986124999998</v>
      </c>
      <c r="Y45" s="22">
        <v>25.674991</v>
      </c>
      <c r="Z45" s="125">
        <v>25.674991</v>
      </c>
      <c r="AA45" s="22">
        <v>8.879033750000001</v>
      </c>
      <c r="AB45" s="45">
        <f t="shared" si="4"/>
        <v>16.795957249999997</v>
      </c>
      <c r="AC45" s="44">
        <v>74.32369295</v>
      </c>
      <c r="AD45" s="125">
        <v>74.32369295</v>
      </c>
      <c r="AE45" s="22">
        <v>43.427890324999986</v>
      </c>
      <c r="AF45" s="45">
        <f t="shared" si="5"/>
        <v>30.89580262500001</v>
      </c>
      <c r="AG45" s="28">
        <v>3.2642151</v>
      </c>
      <c r="AH45" s="129">
        <v>3.2642151</v>
      </c>
      <c r="AI45" s="23">
        <v>1.931029275</v>
      </c>
      <c r="AJ45" s="29">
        <f t="shared" si="6"/>
        <v>1.333185825</v>
      </c>
      <c r="AK45" s="28">
        <v>0.36578849999999996</v>
      </c>
      <c r="AL45" s="129">
        <v>0.36578849999999996</v>
      </c>
      <c r="AM45" s="23">
        <v>0.018289425000000015</v>
      </c>
      <c r="AN45" s="88">
        <f t="shared" si="7"/>
        <v>0.34749907499999994</v>
      </c>
      <c r="AO45" s="36">
        <v>14.67312</v>
      </c>
      <c r="AP45" s="24">
        <v>40.656</v>
      </c>
      <c r="AQ45" s="24">
        <v>2.0143199999999997</v>
      </c>
      <c r="AR45" s="24">
        <v>7.558319999999998</v>
      </c>
      <c r="AS45" s="24">
        <v>38.068799999999996</v>
      </c>
      <c r="AT45" s="24">
        <v>6.486479999999999</v>
      </c>
      <c r="AU45" s="24">
        <v>12.012</v>
      </c>
      <c r="AV45" s="24">
        <v>88.14959999999999</v>
      </c>
      <c r="AW45" s="24">
        <v>2864.4</v>
      </c>
      <c r="AX45" s="24">
        <v>6.541919999999999</v>
      </c>
      <c r="AY45" s="24">
        <v>61.538399999999996</v>
      </c>
      <c r="AZ45" s="37">
        <v>5.15592</v>
      </c>
      <c r="BA45" s="139">
        <v>0.43957681</v>
      </c>
      <c r="BB45" s="140">
        <v>0.43957681</v>
      </c>
      <c r="BC45" s="141">
        <v>0.039446120000000015</v>
      </c>
      <c r="BD45" s="145">
        <f aca="true" t="shared" si="41" ref="BD45:BD53">BB45-BC45</f>
        <v>0.40013068999999996</v>
      </c>
      <c r="BE45" s="139">
        <v>0.1166117095</v>
      </c>
      <c r="BF45" s="140">
        <v>0.1166117095</v>
      </c>
      <c r="BG45" s="141">
        <v>0.011308959500000004</v>
      </c>
      <c r="BH45" s="145">
        <f aca="true" t="shared" si="42" ref="BH45:BH53">BF45-BG45</f>
        <v>0.10530274999999999</v>
      </c>
      <c r="BI45" s="139">
        <v>0.930802145</v>
      </c>
      <c r="BJ45" s="140">
        <v>0.930802145</v>
      </c>
      <c r="BK45" s="141">
        <v>0.4962054075000001</v>
      </c>
      <c r="BL45" s="145">
        <f aca="true" t="shared" si="43" ref="BL45:BL53">BJ45-BK45</f>
        <v>0.43459673749999994</v>
      </c>
      <c r="BM45" s="139">
        <v>1.15991825</v>
      </c>
      <c r="BN45" s="140">
        <v>1.15991825</v>
      </c>
      <c r="BO45" s="141">
        <v>0.5381862374999999</v>
      </c>
      <c r="BP45" s="145">
        <f aca="true" t="shared" si="44" ref="BP45:BP53">BN45-BO45</f>
        <v>0.6217320125000001</v>
      </c>
      <c r="BQ45" s="139">
        <v>0.133587085</v>
      </c>
      <c r="BR45" s="140">
        <v>0.133587085</v>
      </c>
      <c r="BS45" s="141">
        <v>0.05987516</v>
      </c>
      <c r="BT45" s="145">
        <f aca="true" t="shared" si="45" ref="BT45:BT53">BR45-BS45</f>
        <v>0.073711925</v>
      </c>
      <c r="BU45" s="139">
        <v>0.035523410000000005</v>
      </c>
      <c r="BV45" s="140">
        <v>0.035523410000000005</v>
      </c>
      <c r="BW45" s="141">
        <v>0.011303777500000002</v>
      </c>
      <c r="BX45" s="145">
        <f aca="true" t="shared" si="46" ref="BX45:BX53">BV45-BW45</f>
        <v>0.024219632500000005</v>
      </c>
      <c r="BY45" s="139">
        <v>0.5575704</v>
      </c>
      <c r="BZ45" s="140">
        <v>0.5575704</v>
      </c>
      <c r="CA45" s="141">
        <v>0.1310942625</v>
      </c>
      <c r="CB45" s="145">
        <f aca="true" t="shared" si="47" ref="CB45:CB53">BZ45-CA45</f>
        <v>0.4264761375</v>
      </c>
      <c r="CC45" s="139">
        <v>0.269679055</v>
      </c>
      <c r="CD45" s="140">
        <v>0.269679055</v>
      </c>
      <c r="CE45" s="141">
        <v>0.02221759250000001</v>
      </c>
      <c r="CF45" s="153">
        <f aca="true" t="shared" si="48" ref="CF45:CF53">CD45-CE45</f>
        <v>0.24746146249999998</v>
      </c>
      <c r="CG45" s="139">
        <v>0.029435532</v>
      </c>
      <c r="CH45" s="140">
        <v>0.029435532</v>
      </c>
      <c r="CI45" s="141">
        <v>0.0025833307500000013</v>
      </c>
      <c r="CJ45" s="145">
        <f aca="true" t="shared" si="49" ref="CJ45:CJ53">CH45-CI45</f>
        <v>0.02685220125</v>
      </c>
      <c r="CK45" s="139">
        <v>0.07240265</v>
      </c>
      <c r="CL45" s="140">
        <v>0.07240265</v>
      </c>
      <c r="CM45" s="141">
        <v>0.06713751250000001</v>
      </c>
      <c r="CN45" s="145">
        <f aca="true" t="shared" si="50" ref="CN45:CN53">CL45-CM45</f>
        <v>0.005265137499999989</v>
      </c>
      <c r="CO45" s="157"/>
      <c r="CP45" s="162">
        <f t="shared" si="18"/>
        <v>1189.6223025</v>
      </c>
      <c r="CQ45" s="156">
        <f t="shared" si="19"/>
        <v>248.67434250000008</v>
      </c>
      <c r="CR45" s="162">
        <f t="shared" si="20"/>
        <v>399.619277971</v>
      </c>
      <c r="CS45" s="156">
        <f t="shared" si="21"/>
        <v>35.860467692000014</v>
      </c>
      <c r="CT45" s="162">
        <f t="shared" si="22"/>
        <v>39025.986319999996</v>
      </c>
      <c r="CU45" s="156">
        <f t="shared" si="23"/>
        <v>13496.131300000003</v>
      </c>
      <c r="CV45" s="162">
        <f t="shared" si="24"/>
        <v>7.347289675</v>
      </c>
      <c r="CW45" s="164">
        <f t="shared" si="25"/>
        <v>3.2931337999999997</v>
      </c>
      <c r="CX45" s="157"/>
      <c r="CY45" s="162">
        <f t="shared" si="26"/>
        <v>942.3674709999999</v>
      </c>
      <c r="CZ45" s="156">
        <f t="shared" si="27"/>
        <v>196.98908700000004</v>
      </c>
      <c r="DA45" s="162">
        <f t="shared" si="28"/>
        <v>108098.29642669999</v>
      </c>
      <c r="DB45" s="156">
        <f t="shared" si="29"/>
        <v>27115.794564325002</v>
      </c>
      <c r="DC45" s="162">
        <f t="shared" si="30"/>
        <v>13.1873043</v>
      </c>
      <c r="DD45" s="156">
        <f t="shared" si="31"/>
        <v>1.1833836000000004</v>
      </c>
      <c r="DE45" s="162">
        <f t="shared" si="32"/>
        <v>4621.49838</v>
      </c>
      <c r="DF45" s="156">
        <f t="shared" si="33"/>
        <v>1598.2260750000003</v>
      </c>
      <c r="DG45" s="162">
        <f t="shared" si="34"/>
        <v>33.4456618275</v>
      </c>
      <c r="DH45" s="156">
        <f t="shared" si="35"/>
        <v>19.542550646249992</v>
      </c>
      <c r="DI45" s="162">
        <f t="shared" si="36"/>
        <v>0.240456753</v>
      </c>
      <c r="DJ45" s="156">
        <f t="shared" si="37"/>
        <v>0.107775288</v>
      </c>
      <c r="DK45" s="156">
        <f t="shared" si="38"/>
        <v>29.704357409999997</v>
      </c>
      <c r="DL45" s="156">
        <f t="shared" si="39"/>
        <v>17.5723664025</v>
      </c>
      <c r="DM45" s="162">
        <f t="shared" si="40"/>
        <v>26.06604</v>
      </c>
      <c r="DN45" s="164">
        <f t="shared" si="40"/>
        <v>26.06604</v>
      </c>
    </row>
    <row r="46" spans="1:118" ht="12.75">
      <c r="A46" s="56" t="s">
        <v>383</v>
      </c>
      <c r="B46" s="20" t="s">
        <v>171</v>
      </c>
      <c r="C46" s="20" t="s">
        <v>40</v>
      </c>
      <c r="D46" s="68" t="s">
        <v>461</v>
      </c>
      <c r="E46" s="68" t="s">
        <v>462</v>
      </c>
      <c r="F46" s="68" t="s">
        <v>776</v>
      </c>
      <c r="G46" s="68" t="s">
        <v>777</v>
      </c>
      <c r="H46" s="51" t="s">
        <v>367</v>
      </c>
      <c r="I46" s="44">
        <v>90.88127715</v>
      </c>
      <c r="J46" s="125">
        <v>49.32162715000001</v>
      </c>
      <c r="K46" s="22">
        <v>49.32162715000001</v>
      </c>
      <c r="L46" s="45">
        <f t="shared" si="0"/>
        <v>0</v>
      </c>
      <c r="M46" s="44">
        <v>180.45142425</v>
      </c>
      <c r="N46" s="125">
        <v>142.66992425</v>
      </c>
      <c r="O46" s="22">
        <v>142.66992425</v>
      </c>
      <c r="P46" s="45">
        <f t="shared" si="1"/>
        <v>0</v>
      </c>
      <c r="Q46" s="28">
        <v>1.2643993</v>
      </c>
      <c r="R46" s="129">
        <v>0.7175617999999999</v>
      </c>
      <c r="S46" s="23">
        <v>0.7175617999999999</v>
      </c>
      <c r="T46" s="29">
        <f t="shared" si="2"/>
        <v>0</v>
      </c>
      <c r="U46" s="28">
        <v>0.44003315</v>
      </c>
      <c r="V46" s="129">
        <v>0.22751221250000003</v>
      </c>
      <c r="W46" s="23">
        <v>0.22751221250000003</v>
      </c>
      <c r="X46" s="88">
        <f t="shared" si="3"/>
        <v>0</v>
      </c>
      <c r="Y46" s="22">
        <v>18.842203499999997</v>
      </c>
      <c r="Z46" s="125">
        <v>7.5077535</v>
      </c>
      <c r="AA46" s="22">
        <v>7.5077535</v>
      </c>
      <c r="AB46" s="45">
        <f t="shared" si="4"/>
        <v>0</v>
      </c>
      <c r="AC46" s="44">
        <v>65.7023849</v>
      </c>
      <c r="AD46" s="125">
        <v>37.838528649999986</v>
      </c>
      <c r="AE46" s="22">
        <v>37.838528649999986</v>
      </c>
      <c r="AF46" s="45">
        <f t="shared" si="5"/>
        <v>0</v>
      </c>
      <c r="AG46" s="28">
        <v>2.46405575</v>
      </c>
      <c r="AH46" s="129">
        <v>1.8501063750000002</v>
      </c>
      <c r="AI46" s="23">
        <v>1.8501063750000002</v>
      </c>
      <c r="AJ46" s="29">
        <f t="shared" si="6"/>
        <v>0</v>
      </c>
      <c r="AK46" s="28">
        <v>0</v>
      </c>
      <c r="AL46" s="129">
        <v>0</v>
      </c>
      <c r="AM46" s="23">
        <v>0</v>
      </c>
      <c r="AN46" s="88">
        <f t="shared" si="7"/>
        <v>0</v>
      </c>
      <c r="AO46" s="36">
        <v>8.384640000000001</v>
      </c>
      <c r="AP46" s="24">
        <v>23.232</v>
      </c>
      <c r="AQ46" s="24">
        <v>1.1510399999999998</v>
      </c>
      <c r="AR46" s="24">
        <v>4.319039999999999</v>
      </c>
      <c r="AS46" s="24">
        <v>21.7536</v>
      </c>
      <c r="AT46" s="24">
        <v>3.7065599999999996</v>
      </c>
      <c r="AU46" s="24">
        <v>6.864</v>
      </c>
      <c r="AV46" s="24">
        <v>50.371199999999995</v>
      </c>
      <c r="AW46" s="24">
        <v>1636.8</v>
      </c>
      <c r="AX46" s="24">
        <v>3.73824</v>
      </c>
      <c r="AY46" s="24">
        <v>35.1648</v>
      </c>
      <c r="AZ46" s="37">
        <v>2.94624</v>
      </c>
      <c r="BA46" s="139">
        <v>0.16969971</v>
      </c>
      <c r="BB46" s="140">
        <v>0.023296397500000007</v>
      </c>
      <c r="BC46" s="141">
        <v>0.023296397500000007</v>
      </c>
      <c r="BD46" s="145">
        <f t="shared" si="41"/>
        <v>0</v>
      </c>
      <c r="BE46" s="139">
        <v>0.004889892</v>
      </c>
      <c r="BF46" s="140">
        <v>0.004889892</v>
      </c>
      <c r="BG46" s="141">
        <v>0.004889892</v>
      </c>
      <c r="BH46" s="145">
        <f t="shared" si="42"/>
        <v>0</v>
      </c>
      <c r="BI46" s="139">
        <v>0.650891675</v>
      </c>
      <c r="BJ46" s="140">
        <v>0.41475730000000005</v>
      </c>
      <c r="BK46" s="141">
        <v>0.41475730000000005</v>
      </c>
      <c r="BL46" s="145">
        <f t="shared" si="43"/>
        <v>0</v>
      </c>
      <c r="BM46" s="139">
        <v>0.9538506</v>
      </c>
      <c r="BN46" s="140">
        <v>0.48158185</v>
      </c>
      <c r="BO46" s="141">
        <v>0.48158185</v>
      </c>
      <c r="BP46" s="145">
        <f t="shared" si="44"/>
        <v>0</v>
      </c>
      <c r="BQ46" s="139">
        <v>0.047481560000000006</v>
      </c>
      <c r="BR46" s="140">
        <v>0.047481560000000006</v>
      </c>
      <c r="BS46" s="141">
        <v>0.047481560000000006</v>
      </c>
      <c r="BT46" s="145">
        <f t="shared" si="45"/>
        <v>0</v>
      </c>
      <c r="BU46" s="139">
        <v>0.00850416</v>
      </c>
      <c r="BV46" s="140">
        <v>0.00850416</v>
      </c>
      <c r="BW46" s="141">
        <v>0.00850416</v>
      </c>
      <c r="BX46" s="145">
        <f t="shared" si="46"/>
        <v>0</v>
      </c>
      <c r="BY46" s="139">
        <v>0.0921284</v>
      </c>
      <c r="BZ46" s="140">
        <v>0.0921284</v>
      </c>
      <c r="CA46" s="141">
        <v>0.0921284</v>
      </c>
      <c r="CB46" s="145">
        <f t="shared" si="47"/>
        <v>0</v>
      </c>
      <c r="CC46" s="139">
        <v>0.0077954800000000005</v>
      </c>
      <c r="CD46" s="140">
        <v>0.0077954800000000005</v>
      </c>
      <c r="CE46" s="141">
        <v>0.0077954800000000005</v>
      </c>
      <c r="CF46" s="153">
        <f t="shared" si="48"/>
        <v>0</v>
      </c>
      <c r="CG46" s="139">
        <v>0.000992152</v>
      </c>
      <c r="CH46" s="140">
        <v>0.000992152</v>
      </c>
      <c r="CI46" s="141">
        <v>0.000992152</v>
      </c>
      <c r="CJ46" s="145">
        <f t="shared" si="49"/>
        <v>0</v>
      </c>
      <c r="CK46" s="139">
        <v>0.056694400000000006</v>
      </c>
      <c r="CL46" s="140">
        <v>0.056694400000000006</v>
      </c>
      <c r="CM46" s="141">
        <v>0.056694400000000006</v>
      </c>
      <c r="CN46" s="145">
        <f t="shared" si="50"/>
        <v>0</v>
      </c>
      <c r="CO46" s="157"/>
      <c r="CP46" s="162">
        <f t="shared" si="18"/>
        <v>182.97825899999998</v>
      </c>
      <c r="CQ46" s="156">
        <f t="shared" si="19"/>
        <v>182.97825899999998</v>
      </c>
      <c r="CR46" s="162">
        <f t="shared" si="20"/>
        <v>21.178754967250008</v>
      </c>
      <c r="CS46" s="156">
        <f t="shared" si="21"/>
        <v>21.178754967250008</v>
      </c>
      <c r="CT46" s="162">
        <f t="shared" si="22"/>
        <v>11411.785319999999</v>
      </c>
      <c r="CU46" s="156">
        <f t="shared" si="23"/>
        <v>11411.785319999999</v>
      </c>
      <c r="CV46" s="162">
        <f t="shared" si="24"/>
        <v>2.6114858000000005</v>
      </c>
      <c r="CW46" s="164">
        <f t="shared" si="25"/>
        <v>2.6114858000000005</v>
      </c>
      <c r="CX46" s="157"/>
      <c r="CY46" s="162">
        <f t="shared" si="26"/>
        <v>144.94748359999997</v>
      </c>
      <c r="CZ46" s="156">
        <f t="shared" si="27"/>
        <v>144.94748359999997</v>
      </c>
      <c r="DA46" s="162">
        <f t="shared" si="28"/>
        <v>20683.135238375</v>
      </c>
      <c r="DB46" s="156">
        <f t="shared" si="29"/>
        <v>20683.135238375</v>
      </c>
      <c r="DC46" s="162">
        <f t="shared" si="30"/>
        <v>0.6988919250000002</v>
      </c>
      <c r="DD46" s="156">
        <f t="shared" si="31"/>
        <v>0.6988919250000002</v>
      </c>
      <c r="DE46" s="162">
        <f t="shared" si="32"/>
        <v>1351.39563</v>
      </c>
      <c r="DF46" s="156">
        <f t="shared" si="33"/>
        <v>1351.39563</v>
      </c>
      <c r="DG46" s="162">
        <f t="shared" si="34"/>
        <v>17.027337892499993</v>
      </c>
      <c r="DH46" s="156">
        <f t="shared" si="35"/>
        <v>17.027337892499993</v>
      </c>
      <c r="DI46" s="162">
        <f t="shared" si="36"/>
        <v>0.08546680800000002</v>
      </c>
      <c r="DJ46" s="156">
        <f t="shared" si="37"/>
        <v>0.08546680800000002</v>
      </c>
      <c r="DK46" s="156">
        <f t="shared" si="38"/>
        <v>16.8359680125</v>
      </c>
      <c r="DL46" s="156">
        <f t="shared" si="39"/>
        <v>16.8359680125</v>
      </c>
      <c r="DM46" s="162">
        <f t="shared" si="40"/>
        <v>14.89488</v>
      </c>
      <c r="DN46" s="164">
        <f t="shared" si="40"/>
        <v>14.89488</v>
      </c>
    </row>
    <row r="47" spans="1:118" ht="12.75">
      <c r="A47" s="56" t="s">
        <v>376</v>
      </c>
      <c r="B47" s="20" t="s">
        <v>82</v>
      </c>
      <c r="C47" s="20" t="s">
        <v>40</v>
      </c>
      <c r="D47" s="68" t="s">
        <v>672</v>
      </c>
      <c r="E47" s="68" t="s">
        <v>673</v>
      </c>
      <c r="F47" s="68" t="s">
        <v>757</v>
      </c>
      <c r="G47" s="68" t="s">
        <v>758</v>
      </c>
      <c r="H47" s="51" t="s">
        <v>367</v>
      </c>
      <c r="I47" s="44">
        <v>95.815</v>
      </c>
      <c r="J47" s="125">
        <v>95.815</v>
      </c>
      <c r="K47" s="22">
        <v>42.425</v>
      </c>
      <c r="L47" s="45">
        <f t="shared" si="0"/>
        <v>53.39</v>
      </c>
      <c r="M47" s="44">
        <v>226.372</v>
      </c>
      <c r="N47" s="125">
        <v>226.372</v>
      </c>
      <c r="O47" s="22">
        <v>82.92200000000001</v>
      </c>
      <c r="P47" s="45">
        <f t="shared" si="1"/>
        <v>143.45</v>
      </c>
      <c r="Q47" s="28">
        <v>4.784000000000001</v>
      </c>
      <c r="R47" s="129">
        <v>4.784000000000001</v>
      </c>
      <c r="S47" s="23">
        <v>0.3540000000000002</v>
      </c>
      <c r="T47" s="29">
        <f t="shared" si="2"/>
        <v>4.430000000000001</v>
      </c>
      <c r="U47" s="28">
        <v>1.1044</v>
      </c>
      <c r="V47" s="129">
        <v>1.1044</v>
      </c>
      <c r="W47" s="23">
        <v>0.06890000000000004</v>
      </c>
      <c r="X47" s="88">
        <f t="shared" si="3"/>
        <v>1.0355</v>
      </c>
      <c r="Y47" s="22">
        <v>22.1</v>
      </c>
      <c r="Z47" s="125">
        <v>22.1</v>
      </c>
      <c r="AA47" s="22">
        <v>5.665</v>
      </c>
      <c r="AB47" s="45">
        <f t="shared" si="4"/>
        <v>16.435000000000002</v>
      </c>
      <c r="AC47" s="44">
        <v>62.13700000000001</v>
      </c>
      <c r="AD47" s="125">
        <v>62.13700000000001</v>
      </c>
      <c r="AE47" s="22">
        <v>34.8625</v>
      </c>
      <c r="AF47" s="45">
        <f t="shared" si="5"/>
        <v>27.27450000000001</v>
      </c>
      <c r="AG47" s="28">
        <v>2.592</v>
      </c>
      <c r="AH47" s="129">
        <v>2.592</v>
      </c>
      <c r="AI47" s="23">
        <v>1.167</v>
      </c>
      <c r="AJ47" s="29">
        <f t="shared" si="6"/>
        <v>1.425</v>
      </c>
      <c r="AK47" s="28">
        <v>0.462</v>
      </c>
      <c r="AL47" s="129">
        <v>0.462</v>
      </c>
      <c r="AM47" s="23">
        <v>0.02310000000000002</v>
      </c>
      <c r="AN47" s="88">
        <f t="shared" si="7"/>
        <v>0.4389</v>
      </c>
      <c r="AO47" s="36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37">
        <v>0</v>
      </c>
      <c r="BA47" s="139">
        <v>0.467</v>
      </c>
      <c r="BB47" s="140">
        <v>0.467</v>
      </c>
      <c r="BC47" s="141">
        <v>0.023350000000000024</v>
      </c>
      <c r="BD47" s="145">
        <f t="shared" si="41"/>
        <v>0.44365</v>
      </c>
      <c r="BE47" s="139">
        <v>0.14</v>
      </c>
      <c r="BF47" s="140">
        <v>0.14</v>
      </c>
      <c r="BG47" s="141">
        <v>0.007000000000000006</v>
      </c>
      <c r="BH47" s="145">
        <f t="shared" si="42"/>
        <v>0.133</v>
      </c>
      <c r="BI47" s="139">
        <v>0.4774</v>
      </c>
      <c r="BJ47" s="140">
        <v>0.4774</v>
      </c>
      <c r="BK47" s="141">
        <v>0.02805000000000002</v>
      </c>
      <c r="BL47" s="145">
        <f t="shared" si="43"/>
        <v>0.44934999999999997</v>
      </c>
      <c r="BM47" s="139">
        <v>0.745</v>
      </c>
      <c r="BN47" s="140">
        <v>0.745</v>
      </c>
      <c r="BO47" s="141">
        <v>0.15885000000000005</v>
      </c>
      <c r="BP47" s="145">
        <f t="shared" si="44"/>
        <v>0.58615</v>
      </c>
      <c r="BQ47" s="139">
        <v>0.098</v>
      </c>
      <c r="BR47" s="140">
        <v>0.098</v>
      </c>
      <c r="BS47" s="141">
        <v>0.004900000000000004</v>
      </c>
      <c r="BT47" s="145">
        <f t="shared" si="45"/>
        <v>0.0931</v>
      </c>
      <c r="BU47" s="139">
        <v>0.0322</v>
      </c>
      <c r="BV47" s="140">
        <v>0.0322</v>
      </c>
      <c r="BW47" s="141">
        <v>0.0016100000000000014</v>
      </c>
      <c r="BX47" s="145">
        <f t="shared" si="46"/>
        <v>0.03059</v>
      </c>
      <c r="BY47" s="139">
        <v>0.567</v>
      </c>
      <c r="BZ47" s="140">
        <v>0.567</v>
      </c>
      <c r="CA47" s="141">
        <v>0.028350000000000028</v>
      </c>
      <c r="CB47" s="145">
        <f t="shared" si="47"/>
        <v>0.53865</v>
      </c>
      <c r="CC47" s="139">
        <v>0.329</v>
      </c>
      <c r="CD47" s="140">
        <v>0.329</v>
      </c>
      <c r="CE47" s="141">
        <v>0.016450000000000013</v>
      </c>
      <c r="CF47" s="153">
        <f t="shared" si="48"/>
        <v>0.31255</v>
      </c>
      <c r="CG47" s="139">
        <v>0.0357</v>
      </c>
      <c r="CH47" s="140">
        <v>0.0357</v>
      </c>
      <c r="CI47" s="141">
        <v>0.0017850000000000016</v>
      </c>
      <c r="CJ47" s="145">
        <f t="shared" si="49"/>
        <v>0.033915</v>
      </c>
      <c r="CK47" s="139">
        <v>0.007</v>
      </c>
      <c r="CL47" s="140">
        <v>0.007</v>
      </c>
      <c r="CM47" s="141">
        <v>0.0003500000000000003</v>
      </c>
      <c r="CN47" s="145">
        <f t="shared" si="50"/>
        <v>0.00665</v>
      </c>
      <c r="CO47" s="157"/>
      <c r="CP47" s="162">
        <f t="shared" si="18"/>
        <v>1219.92</v>
      </c>
      <c r="CQ47" s="156">
        <f t="shared" si="19"/>
        <v>90.27000000000005</v>
      </c>
      <c r="CR47" s="162">
        <f t="shared" si="20"/>
        <v>424.54970000000003</v>
      </c>
      <c r="CS47" s="156">
        <f t="shared" si="21"/>
        <v>21.227485000000023</v>
      </c>
      <c r="CT47" s="162">
        <f t="shared" si="22"/>
        <v>33592</v>
      </c>
      <c r="CU47" s="156">
        <f t="shared" si="23"/>
        <v>8610.8</v>
      </c>
      <c r="CV47" s="162">
        <f t="shared" si="24"/>
        <v>5.390000000000001</v>
      </c>
      <c r="CW47" s="164">
        <f t="shared" si="25"/>
        <v>0.26950000000000024</v>
      </c>
      <c r="CX47" s="157"/>
      <c r="CY47" s="162">
        <f t="shared" si="26"/>
        <v>966.3680000000002</v>
      </c>
      <c r="CZ47" s="156">
        <f t="shared" si="27"/>
        <v>71.50800000000004</v>
      </c>
      <c r="DA47" s="162">
        <f t="shared" si="28"/>
        <v>100401.004</v>
      </c>
      <c r="DB47" s="156">
        <f t="shared" si="29"/>
        <v>6263.699000000004</v>
      </c>
      <c r="DC47" s="162">
        <f t="shared" si="30"/>
        <v>14.010000000000002</v>
      </c>
      <c r="DD47" s="156">
        <f t="shared" si="31"/>
        <v>0.7005000000000007</v>
      </c>
      <c r="DE47" s="162">
        <f t="shared" si="32"/>
        <v>3978.0000000000005</v>
      </c>
      <c r="DF47" s="156">
        <f t="shared" si="33"/>
        <v>1019.7</v>
      </c>
      <c r="DG47" s="162">
        <f t="shared" si="34"/>
        <v>27.961650000000002</v>
      </c>
      <c r="DH47" s="156">
        <f t="shared" si="35"/>
        <v>15.688125</v>
      </c>
      <c r="DI47" s="162">
        <f t="shared" si="36"/>
        <v>0.1764</v>
      </c>
      <c r="DJ47" s="156">
        <f t="shared" si="37"/>
        <v>0.008820000000000008</v>
      </c>
      <c r="DK47" s="156">
        <f t="shared" si="38"/>
        <v>23.5872</v>
      </c>
      <c r="DL47" s="156">
        <f t="shared" si="39"/>
        <v>10.6197</v>
      </c>
      <c r="DM47" s="162">
        <f t="shared" si="40"/>
        <v>0</v>
      </c>
      <c r="DN47" s="164">
        <f t="shared" si="40"/>
        <v>0</v>
      </c>
    </row>
    <row r="48" spans="1:118" ht="12.75">
      <c r="A48" s="56" t="s">
        <v>384</v>
      </c>
      <c r="B48" s="20" t="s">
        <v>385</v>
      </c>
      <c r="C48" s="20" t="s">
        <v>31</v>
      </c>
      <c r="D48" s="68" t="s">
        <v>778</v>
      </c>
      <c r="E48" s="68" t="s">
        <v>779</v>
      </c>
      <c r="F48" s="68" t="s">
        <v>780</v>
      </c>
      <c r="G48" s="68" t="s">
        <v>781</v>
      </c>
      <c r="H48" s="51" t="s">
        <v>367</v>
      </c>
      <c r="I48" s="44">
        <v>148.61814654999998</v>
      </c>
      <c r="J48" s="125">
        <v>148.61814654999998</v>
      </c>
      <c r="K48" s="22">
        <v>91.14151255</v>
      </c>
      <c r="L48" s="45">
        <f t="shared" si="0"/>
        <v>57.476633999999976</v>
      </c>
      <c r="M48" s="44">
        <v>420.26776244999996</v>
      </c>
      <c r="N48" s="125">
        <v>420.26776244999996</v>
      </c>
      <c r="O48" s="22">
        <v>340.07370245</v>
      </c>
      <c r="P48" s="45">
        <f t="shared" si="1"/>
        <v>80.19405999999998</v>
      </c>
      <c r="Q48" s="28">
        <v>3.4885229</v>
      </c>
      <c r="R48" s="129">
        <v>3.4885229</v>
      </c>
      <c r="S48" s="23">
        <v>1.6348753999999996</v>
      </c>
      <c r="T48" s="29">
        <f t="shared" si="2"/>
        <v>1.8536475000000003</v>
      </c>
      <c r="U48" s="28">
        <v>0.8941731900000001</v>
      </c>
      <c r="V48" s="129">
        <v>0.8941731900000001</v>
      </c>
      <c r="W48" s="23">
        <v>0.37578360250000004</v>
      </c>
      <c r="X48" s="88">
        <f t="shared" si="3"/>
        <v>0.5183895875</v>
      </c>
      <c r="Y48" s="22">
        <v>28.401542699999997</v>
      </c>
      <c r="Z48" s="125">
        <v>28.401542699999997</v>
      </c>
      <c r="AA48" s="22">
        <v>12.174364699999998</v>
      </c>
      <c r="AB48" s="45">
        <f t="shared" si="4"/>
        <v>16.227178</v>
      </c>
      <c r="AC48" s="44">
        <v>108.74142249999998</v>
      </c>
      <c r="AD48" s="125">
        <v>108.74142249999998</v>
      </c>
      <c r="AE48" s="22">
        <v>72.71455445</v>
      </c>
      <c r="AF48" s="45">
        <f t="shared" si="5"/>
        <v>36.02686804999999</v>
      </c>
      <c r="AG48" s="28">
        <v>3.53352195</v>
      </c>
      <c r="AH48" s="129">
        <v>3.53352195</v>
      </c>
      <c r="AI48" s="23">
        <v>2.497113275</v>
      </c>
      <c r="AJ48" s="29">
        <f t="shared" si="6"/>
        <v>1.0364086750000001</v>
      </c>
      <c r="AK48" s="28">
        <v>0.1360128</v>
      </c>
      <c r="AL48" s="129">
        <v>0.1360128</v>
      </c>
      <c r="AM48" s="23">
        <v>0.006800640000000005</v>
      </c>
      <c r="AN48" s="88">
        <f t="shared" si="7"/>
        <v>0.12921216</v>
      </c>
      <c r="AO48" s="36">
        <v>6.288480000000001</v>
      </c>
      <c r="AP48" s="24">
        <v>17.424</v>
      </c>
      <c r="AQ48" s="24">
        <v>0.8632799999999998</v>
      </c>
      <c r="AR48" s="24">
        <v>3.2392799999999995</v>
      </c>
      <c r="AS48" s="24">
        <v>16.315199999999997</v>
      </c>
      <c r="AT48" s="24">
        <v>2.7799199999999997</v>
      </c>
      <c r="AU48" s="24">
        <v>5.148</v>
      </c>
      <c r="AV48" s="24">
        <v>37.7784</v>
      </c>
      <c r="AW48" s="24">
        <v>1227.6</v>
      </c>
      <c r="AX48" s="24">
        <v>2.80368</v>
      </c>
      <c r="AY48" s="24">
        <v>26.3736</v>
      </c>
      <c r="AZ48" s="37">
        <v>2.20968</v>
      </c>
      <c r="BA48" s="139">
        <v>0.31796751</v>
      </c>
      <c r="BB48" s="140">
        <v>0.31796751</v>
      </c>
      <c r="BC48" s="141">
        <v>0.040252727500000016</v>
      </c>
      <c r="BD48" s="145">
        <f t="shared" si="41"/>
        <v>0.2777147825</v>
      </c>
      <c r="BE48" s="139">
        <v>0.049256432</v>
      </c>
      <c r="BF48" s="140">
        <v>0.049256432</v>
      </c>
      <c r="BG48" s="141">
        <v>0.010101232000000002</v>
      </c>
      <c r="BH48" s="145">
        <f t="shared" si="42"/>
        <v>0.0391552</v>
      </c>
      <c r="BI48" s="139">
        <v>1.125887615</v>
      </c>
      <c r="BJ48" s="140">
        <v>1.125887615</v>
      </c>
      <c r="BK48" s="141">
        <v>0.7563341000000001</v>
      </c>
      <c r="BL48" s="145">
        <f t="shared" si="43"/>
        <v>0.3695535149999998</v>
      </c>
      <c r="BM48" s="139">
        <v>1.3680922</v>
      </c>
      <c r="BN48" s="140">
        <v>1.3680922</v>
      </c>
      <c r="BO48" s="141">
        <v>0.72099989</v>
      </c>
      <c r="BP48" s="145">
        <f t="shared" si="44"/>
        <v>0.64709231</v>
      </c>
      <c r="BQ48" s="139">
        <v>0.10692496</v>
      </c>
      <c r="BR48" s="140">
        <v>0.10692496</v>
      </c>
      <c r="BS48" s="141">
        <v>0.07951632</v>
      </c>
      <c r="BT48" s="145">
        <f t="shared" si="45"/>
        <v>0.027408639999999998</v>
      </c>
      <c r="BU48" s="139">
        <v>0.02346304</v>
      </c>
      <c r="BV48" s="140">
        <v>0.02346304</v>
      </c>
      <c r="BW48" s="141">
        <v>0.014457344</v>
      </c>
      <c r="BX48" s="145">
        <f t="shared" si="46"/>
        <v>0.009005696</v>
      </c>
      <c r="BY48" s="139">
        <v>0.3184112</v>
      </c>
      <c r="BZ48" s="140">
        <v>0.3184112</v>
      </c>
      <c r="CA48" s="141">
        <v>0.15983264000000003</v>
      </c>
      <c r="CB48" s="145">
        <f t="shared" si="47"/>
        <v>0.15857855999999998</v>
      </c>
      <c r="CC48" s="139">
        <v>0.10967568</v>
      </c>
      <c r="CD48" s="140">
        <v>0.10967568</v>
      </c>
      <c r="CE48" s="141">
        <v>0.017660960000000007</v>
      </c>
      <c r="CF48" s="153">
        <f t="shared" si="48"/>
        <v>0.09201472</v>
      </c>
      <c r="CG48" s="139">
        <v>0.012141472</v>
      </c>
      <c r="CH48" s="140">
        <v>0.012141472</v>
      </c>
      <c r="CI48" s="141">
        <v>0.0021568960000000006</v>
      </c>
      <c r="CJ48" s="145">
        <f t="shared" si="49"/>
        <v>0.009984576</v>
      </c>
      <c r="CK48" s="139">
        <v>0.09528320000000001</v>
      </c>
      <c r="CL48" s="140">
        <v>0.09528320000000001</v>
      </c>
      <c r="CM48" s="141">
        <v>0.09332544000000001</v>
      </c>
      <c r="CN48" s="145">
        <f t="shared" si="50"/>
        <v>0.001957760000000003</v>
      </c>
      <c r="CO48" s="157"/>
      <c r="CP48" s="162">
        <f t="shared" si="18"/>
        <v>889.5733395</v>
      </c>
      <c r="CQ48" s="156">
        <f t="shared" si="19"/>
        <v>416.8932269999999</v>
      </c>
      <c r="CR48" s="162">
        <f t="shared" si="20"/>
        <v>289.064263341</v>
      </c>
      <c r="CS48" s="156">
        <f t="shared" si="21"/>
        <v>36.59375457025001</v>
      </c>
      <c r="CT48" s="162">
        <f t="shared" si="22"/>
        <v>43170.344904</v>
      </c>
      <c r="CU48" s="156">
        <f t="shared" si="23"/>
        <v>18505.034343999996</v>
      </c>
      <c r="CV48" s="162">
        <f t="shared" si="24"/>
        <v>5.8808728</v>
      </c>
      <c r="CW48" s="164">
        <f t="shared" si="25"/>
        <v>4.3733976</v>
      </c>
      <c r="CX48" s="157"/>
      <c r="CY48" s="162">
        <f t="shared" si="26"/>
        <v>704.6816258</v>
      </c>
      <c r="CZ48" s="156">
        <f t="shared" si="27"/>
        <v>330.24483079999993</v>
      </c>
      <c r="DA48" s="162">
        <f t="shared" si="28"/>
        <v>81289.28470290001</v>
      </c>
      <c r="DB48" s="156">
        <f t="shared" si="29"/>
        <v>34162.487303275004</v>
      </c>
      <c r="DC48" s="162">
        <f t="shared" si="30"/>
        <v>9.5390253</v>
      </c>
      <c r="DD48" s="156">
        <f t="shared" si="31"/>
        <v>1.2075818250000006</v>
      </c>
      <c r="DE48" s="162">
        <f t="shared" si="32"/>
        <v>5112.277685999999</v>
      </c>
      <c r="DF48" s="156">
        <f t="shared" si="33"/>
        <v>2191.3856459999997</v>
      </c>
      <c r="DG48" s="162">
        <f t="shared" si="34"/>
        <v>48.933640125</v>
      </c>
      <c r="DH48" s="156">
        <f t="shared" si="35"/>
        <v>32.7215495025</v>
      </c>
      <c r="DI48" s="162">
        <f t="shared" si="36"/>
        <v>0.192464928</v>
      </c>
      <c r="DJ48" s="156">
        <f t="shared" si="37"/>
        <v>0.143129376</v>
      </c>
      <c r="DK48" s="156">
        <f t="shared" si="38"/>
        <v>32.155049745</v>
      </c>
      <c r="DL48" s="156">
        <f t="shared" si="39"/>
        <v>22.723730802499997</v>
      </c>
      <c r="DM48" s="162">
        <f t="shared" si="40"/>
        <v>11.17116</v>
      </c>
      <c r="DN48" s="164">
        <f t="shared" si="40"/>
        <v>11.17116</v>
      </c>
    </row>
    <row r="49" spans="1:118" ht="12.75">
      <c r="A49" s="56" t="s">
        <v>413</v>
      </c>
      <c r="B49" s="20" t="s">
        <v>414</v>
      </c>
      <c r="C49" s="20" t="s">
        <v>31</v>
      </c>
      <c r="D49" s="68" t="s">
        <v>810</v>
      </c>
      <c r="E49" s="68" t="s">
        <v>811</v>
      </c>
      <c r="F49" s="68" t="s">
        <v>812</v>
      </c>
      <c r="G49" s="68" t="s">
        <v>813</v>
      </c>
      <c r="H49" s="51" t="s">
        <v>367</v>
      </c>
      <c r="I49" s="44">
        <v>12.305561699999998</v>
      </c>
      <c r="J49" s="125">
        <v>12.305561699999998</v>
      </c>
      <c r="K49" s="22">
        <v>6.522949699999999</v>
      </c>
      <c r="L49" s="45">
        <f t="shared" si="0"/>
        <v>5.782611999999999</v>
      </c>
      <c r="M49" s="44">
        <v>23.9564721</v>
      </c>
      <c r="N49" s="125">
        <v>23.9564721</v>
      </c>
      <c r="O49" s="22">
        <v>18.6995521</v>
      </c>
      <c r="P49" s="45">
        <f t="shared" si="1"/>
        <v>5.256920000000001</v>
      </c>
      <c r="Q49" s="28">
        <v>0.1712882</v>
      </c>
      <c r="R49" s="129">
        <v>0.1712882</v>
      </c>
      <c r="S49" s="23">
        <v>0.0952012</v>
      </c>
      <c r="T49" s="29">
        <f t="shared" si="2"/>
        <v>0.076087</v>
      </c>
      <c r="U49" s="28">
        <v>0.05951661999999999</v>
      </c>
      <c r="V49" s="129">
        <v>0.05951661999999999</v>
      </c>
      <c r="W49" s="23">
        <v>0.029946445</v>
      </c>
      <c r="X49" s="88">
        <f t="shared" si="3"/>
        <v>0.029570174999999994</v>
      </c>
      <c r="Y49" s="22">
        <v>2.568585</v>
      </c>
      <c r="Z49" s="125">
        <v>2.568585</v>
      </c>
      <c r="AA49" s="22">
        <v>0.9915090000000002</v>
      </c>
      <c r="AB49" s="45">
        <f t="shared" si="4"/>
        <v>1.577076</v>
      </c>
      <c r="AC49" s="44">
        <v>8.8736068</v>
      </c>
      <c r="AD49" s="125">
        <v>8.8736068</v>
      </c>
      <c r="AE49" s="22">
        <v>4.9966283</v>
      </c>
      <c r="AF49" s="45">
        <f t="shared" si="5"/>
        <v>3.876978499999999</v>
      </c>
      <c r="AG49" s="28">
        <v>0.33888009999999996</v>
      </c>
      <c r="AH49" s="129">
        <v>0.33888009999999996</v>
      </c>
      <c r="AI49" s="23">
        <v>0.25345515</v>
      </c>
      <c r="AJ49" s="29">
        <f t="shared" si="6"/>
        <v>0.08542494999999994</v>
      </c>
      <c r="AK49" s="28">
        <v>0</v>
      </c>
      <c r="AL49" s="129">
        <v>0</v>
      </c>
      <c r="AM49" s="23">
        <v>0</v>
      </c>
      <c r="AN49" s="88">
        <f t="shared" si="7"/>
        <v>0</v>
      </c>
      <c r="AO49" s="36">
        <v>2.0961600000000002</v>
      </c>
      <c r="AP49" s="24">
        <v>5.808</v>
      </c>
      <c r="AQ49" s="24">
        <v>0.28775999999999996</v>
      </c>
      <c r="AR49" s="24">
        <v>1.0797599999999998</v>
      </c>
      <c r="AS49" s="24">
        <v>5.4384</v>
      </c>
      <c r="AT49" s="24">
        <v>0.9266399999999999</v>
      </c>
      <c r="AU49" s="24">
        <v>1.716</v>
      </c>
      <c r="AV49" s="24">
        <v>12.592799999999999</v>
      </c>
      <c r="AW49" s="24">
        <v>409.2</v>
      </c>
      <c r="AX49" s="24">
        <v>0.93456</v>
      </c>
      <c r="AY49" s="24">
        <v>8.7912</v>
      </c>
      <c r="AZ49" s="37">
        <v>0.73656</v>
      </c>
      <c r="BA49" s="139">
        <v>0.023477699999999997</v>
      </c>
      <c r="BB49" s="140">
        <v>0.023477699999999997</v>
      </c>
      <c r="BC49" s="141">
        <v>0.0031071350000000013</v>
      </c>
      <c r="BD49" s="145">
        <f t="shared" si="41"/>
        <v>0.020370564999999997</v>
      </c>
      <c r="BE49" s="139">
        <v>0.00063825</v>
      </c>
      <c r="BF49" s="140">
        <v>0.00063825</v>
      </c>
      <c r="BG49" s="141">
        <v>0.00063825</v>
      </c>
      <c r="BH49" s="145">
        <f t="shared" si="42"/>
        <v>0</v>
      </c>
      <c r="BI49" s="139">
        <v>0.08714586999999999</v>
      </c>
      <c r="BJ49" s="140">
        <v>0.08714586999999999</v>
      </c>
      <c r="BK49" s="141">
        <v>0.05429012</v>
      </c>
      <c r="BL49" s="145">
        <f t="shared" si="43"/>
        <v>0.03285574999999999</v>
      </c>
      <c r="BM49" s="139">
        <v>0.1301544</v>
      </c>
      <c r="BN49" s="140">
        <v>0.1301544</v>
      </c>
      <c r="BO49" s="141">
        <v>0.0644429</v>
      </c>
      <c r="BP49" s="145">
        <f t="shared" si="44"/>
        <v>0.0657115</v>
      </c>
      <c r="BQ49" s="139">
        <v>0.0061975</v>
      </c>
      <c r="BR49" s="140">
        <v>0.0061975</v>
      </c>
      <c r="BS49" s="141">
        <v>0.0061975</v>
      </c>
      <c r="BT49" s="145">
        <f t="shared" si="45"/>
        <v>0</v>
      </c>
      <c r="BU49" s="139">
        <v>0.00111</v>
      </c>
      <c r="BV49" s="140">
        <v>0.00111</v>
      </c>
      <c r="BW49" s="141">
        <v>0.00111</v>
      </c>
      <c r="BX49" s="145">
        <f t="shared" si="46"/>
        <v>0</v>
      </c>
      <c r="BY49" s="139">
        <v>0.012025</v>
      </c>
      <c r="BZ49" s="140">
        <v>0.012025</v>
      </c>
      <c r="CA49" s="141">
        <v>0.012025</v>
      </c>
      <c r="CB49" s="145">
        <f t="shared" si="47"/>
        <v>0</v>
      </c>
      <c r="CC49" s="139">
        <v>0.0010175000000000002</v>
      </c>
      <c r="CD49" s="140">
        <v>0.0010175000000000002</v>
      </c>
      <c r="CE49" s="141">
        <v>0.0010175000000000002</v>
      </c>
      <c r="CF49" s="153">
        <f t="shared" si="48"/>
        <v>0</v>
      </c>
      <c r="CG49" s="139">
        <v>0.0001295</v>
      </c>
      <c r="CH49" s="140">
        <v>0.0001295</v>
      </c>
      <c r="CI49" s="141">
        <v>0.0001295</v>
      </c>
      <c r="CJ49" s="145">
        <f t="shared" si="49"/>
        <v>0</v>
      </c>
      <c r="CK49" s="139">
        <v>0.0074</v>
      </c>
      <c r="CL49" s="140">
        <v>0.0074</v>
      </c>
      <c r="CM49" s="141">
        <v>0.0074</v>
      </c>
      <c r="CN49" s="145">
        <f t="shared" si="50"/>
        <v>0</v>
      </c>
      <c r="CO49" s="157"/>
      <c r="CP49" s="162">
        <f t="shared" si="18"/>
        <v>43.678491</v>
      </c>
      <c r="CQ49" s="156">
        <f t="shared" si="19"/>
        <v>24.276305999999998</v>
      </c>
      <c r="CR49" s="162">
        <f t="shared" si="20"/>
        <v>21.34357707</v>
      </c>
      <c r="CS49" s="156">
        <f t="shared" si="21"/>
        <v>2.824696428500001</v>
      </c>
      <c r="CT49" s="162">
        <f t="shared" si="22"/>
        <v>3904.2492</v>
      </c>
      <c r="CU49" s="156">
        <f t="shared" si="23"/>
        <v>1507.0936800000004</v>
      </c>
      <c r="CV49" s="162">
        <f t="shared" si="24"/>
        <v>0.3408625</v>
      </c>
      <c r="CW49" s="164">
        <f t="shared" si="25"/>
        <v>0.3408625</v>
      </c>
      <c r="CX49" s="157"/>
      <c r="CY49" s="162">
        <f t="shared" si="26"/>
        <v>34.6002164</v>
      </c>
      <c r="CZ49" s="156">
        <f t="shared" si="27"/>
        <v>19.2306424</v>
      </c>
      <c r="DA49" s="162">
        <f t="shared" si="28"/>
        <v>5410.655924199999</v>
      </c>
      <c r="DB49" s="156">
        <f t="shared" si="29"/>
        <v>2722.43131495</v>
      </c>
      <c r="DC49" s="162">
        <f t="shared" si="30"/>
        <v>0.7043309999999999</v>
      </c>
      <c r="DD49" s="156">
        <f t="shared" si="31"/>
        <v>0.09321405000000003</v>
      </c>
      <c r="DE49" s="162">
        <f t="shared" si="32"/>
        <v>462.3453</v>
      </c>
      <c r="DF49" s="156">
        <f t="shared" si="33"/>
        <v>178.47162000000003</v>
      </c>
      <c r="DG49" s="162">
        <f t="shared" si="34"/>
        <v>3.99312306</v>
      </c>
      <c r="DH49" s="156">
        <f t="shared" si="35"/>
        <v>2.248482735</v>
      </c>
      <c r="DI49" s="162">
        <f t="shared" si="36"/>
        <v>0.0111555</v>
      </c>
      <c r="DJ49" s="156">
        <f t="shared" si="37"/>
        <v>0.0111555</v>
      </c>
      <c r="DK49" s="156">
        <f t="shared" si="38"/>
        <v>3.0838089099999997</v>
      </c>
      <c r="DL49" s="156">
        <f t="shared" si="39"/>
        <v>2.306441865</v>
      </c>
      <c r="DM49" s="162">
        <f t="shared" si="40"/>
        <v>3.72372</v>
      </c>
      <c r="DN49" s="164">
        <f t="shared" si="40"/>
        <v>3.72372</v>
      </c>
    </row>
    <row r="50" spans="1:118" ht="12.75">
      <c r="A50" s="56" t="s">
        <v>368</v>
      </c>
      <c r="B50" s="20" t="s">
        <v>369</v>
      </c>
      <c r="C50" s="20" t="s">
        <v>31</v>
      </c>
      <c r="D50" s="68" t="s">
        <v>745</v>
      </c>
      <c r="E50" s="68" t="s">
        <v>746</v>
      </c>
      <c r="F50" s="68" t="s">
        <v>747</v>
      </c>
      <c r="G50" s="68" t="s">
        <v>748</v>
      </c>
      <c r="H50" s="51" t="s">
        <v>367</v>
      </c>
      <c r="I50" s="44">
        <v>125.60825</v>
      </c>
      <c r="J50" s="125">
        <v>125.60825</v>
      </c>
      <c r="K50" s="22">
        <v>60.15325</v>
      </c>
      <c r="L50" s="45">
        <f t="shared" si="0"/>
        <v>65.455</v>
      </c>
      <c r="M50" s="44">
        <v>323.08525</v>
      </c>
      <c r="N50" s="125">
        <v>323.08525</v>
      </c>
      <c r="O50" s="22">
        <v>121.21025000000002</v>
      </c>
      <c r="P50" s="45">
        <f t="shared" si="1"/>
        <v>201.87499999999994</v>
      </c>
      <c r="Q50" s="28">
        <v>6.9205</v>
      </c>
      <c r="R50" s="129">
        <v>6.9205</v>
      </c>
      <c r="S50" s="23">
        <v>0.4680000000000003</v>
      </c>
      <c r="T50" s="29">
        <f t="shared" si="2"/>
        <v>6.4525</v>
      </c>
      <c r="U50" s="28">
        <v>1.57155</v>
      </c>
      <c r="V50" s="129">
        <v>1.57155</v>
      </c>
      <c r="W50" s="23">
        <v>0.09311250000000006</v>
      </c>
      <c r="X50" s="88">
        <f t="shared" si="3"/>
        <v>1.4784374999999998</v>
      </c>
      <c r="Y50" s="22">
        <v>28.6875</v>
      </c>
      <c r="Z50" s="125">
        <v>28.6875</v>
      </c>
      <c r="AA50" s="22">
        <v>8.025</v>
      </c>
      <c r="AB50" s="45">
        <f t="shared" si="4"/>
        <v>20.6625</v>
      </c>
      <c r="AC50" s="44">
        <v>81.03599999999999</v>
      </c>
      <c r="AD50" s="125">
        <v>81.03599999999999</v>
      </c>
      <c r="AE50" s="22">
        <v>49.933</v>
      </c>
      <c r="AF50" s="45">
        <f t="shared" si="5"/>
        <v>31.102999999999987</v>
      </c>
      <c r="AG50" s="28">
        <v>3.18275</v>
      </c>
      <c r="AH50" s="129">
        <v>3.18275</v>
      </c>
      <c r="AI50" s="23">
        <v>1.2613750000000001</v>
      </c>
      <c r="AJ50" s="29">
        <f t="shared" si="6"/>
        <v>1.9213749999999998</v>
      </c>
      <c r="AK50" s="28">
        <v>0.6930000000000001</v>
      </c>
      <c r="AL50" s="129">
        <v>0.6930000000000001</v>
      </c>
      <c r="AM50" s="23">
        <v>0.03465000000000003</v>
      </c>
      <c r="AN50" s="88">
        <f t="shared" si="7"/>
        <v>0.65835</v>
      </c>
      <c r="AO50" s="36">
        <v>6.288480000000001</v>
      </c>
      <c r="AP50" s="24">
        <v>17.424</v>
      </c>
      <c r="AQ50" s="24">
        <v>0.8632799999999998</v>
      </c>
      <c r="AR50" s="24">
        <v>3.2392799999999995</v>
      </c>
      <c r="AS50" s="24">
        <v>16.315199999999997</v>
      </c>
      <c r="AT50" s="24">
        <v>2.7799199999999997</v>
      </c>
      <c r="AU50" s="24">
        <v>5.148</v>
      </c>
      <c r="AV50" s="24">
        <v>37.7784</v>
      </c>
      <c r="AW50" s="24">
        <v>1227.6</v>
      </c>
      <c r="AX50" s="24">
        <v>2.80368</v>
      </c>
      <c r="AY50" s="24">
        <v>26.3736</v>
      </c>
      <c r="AZ50" s="37">
        <v>2.20968</v>
      </c>
      <c r="BA50" s="139">
        <v>0.64625</v>
      </c>
      <c r="BB50" s="140">
        <v>0.64625</v>
      </c>
      <c r="BC50" s="141">
        <v>0.03231250000000003</v>
      </c>
      <c r="BD50" s="145">
        <f t="shared" si="41"/>
        <v>0.6139374999999999</v>
      </c>
      <c r="BE50" s="139">
        <v>0.21</v>
      </c>
      <c r="BF50" s="140">
        <v>0.21</v>
      </c>
      <c r="BG50" s="141">
        <v>0.01050000000000001</v>
      </c>
      <c r="BH50" s="145">
        <f t="shared" si="42"/>
        <v>0.19949999999999998</v>
      </c>
      <c r="BI50" s="139">
        <v>0.626675</v>
      </c>
      <c r="BJ50" s="140">
        <v>0.626675</v>
      </c>
      <c r="BK50" s="141">
        <v>0.03577500000000003</v>
      </c>
      <c r="BL50" s="145">
        <f t="shared" si="43"/>
        <v>0.5909</v>
      </c>
      <c r="BM50" s="139">
        <v>0.8865</v>
      </c>
      <c r="BN50" s="140">
        <v>0.8865</v>
      </c>
      <c r="BO50" s="141">
        <v>0.17352500000000007</v>
      </c>
      <c r="BP50" s="145">
        <f t="shared" si="44"/>
        <v>0.7129749999999999</v>
      </c>
      <c r="BQ50" s="139">
        <v>0.14700000000000002</v>
      </c>
      <c r="BR50" s="140">
        <v>0.14700000000000002</v>
      </c>
      <c r="BS50" s="141">
        <v>0.007350000000000006</v>
      </c>
      <c r="BT50" s="145">
        <f t="shared" si="45"/>
        <v>0.13965000000000002</v>
      </c>
      <c r="BU50" s="139">
        <v>0.048299999999999996</v>
      </c>
      <c r="BV50" s="140">
        <v>0.048299999999999996</v>
      </c>
      <c r="BW50" s="141">
        <v>0.002415000000000002</v>
      </c>
      <c r="BX50" s="145">
        <f t="shared" si="46"/>
        <v>0.045884999999999995</v>
      </c>
      <c r="BY50" s="139">
        <v>0.8504999999999999</v>
      </c>
      <c r="BZ50" s="140">
        <v>0.8504999999999999</v>
      </c>
      <c r="CA50" s="141">
        <v>0.04252500000000004</v>
      </c>
      <c r="CB50" s="145">
        <f t="shared" si="47"/>
        <v>0.8079749999999999</v>
      </c>
      <c r="CC50" s="139">
        <v>0.49350000000000005</v>
      </c>
      <c r="CD50" s="140">
        <v>0.49350000000000005</v>
      </c>
      <c r="CE50" s="141">
        <v>0.02467500000000002</v>
      </c>
      <c r="CF50" s="153">
        <f t="shared" si="48"/>
        <v>0.46882500000000005</v>
      </c>
      <c r="CG50" s="139">
        <v>0.05355</v>
      </c>
      <c r="CH50" s="140">
        <v>0.05355</v>
      </c>
      <c r="CI50" s="141">
        <v>0.0026775000000000024</v>
      </c>
      <c r="CJ50" s="145">
        <f t="shared" si="49"/>
        <v>0.0508725</v>
      </c>
      <c r="CK50" s="139">
        <v>0.0105</v>
      </c>
      <c r="CL50" s="140">
        <v>0.0105</v>
      </c>
      <c r="CM50" s="141">
        <v>0.0005250000000000005</v>
      </c>
      <c r="CN50" s="145">
        <f t="shared" si="50"/>
        <v>0.009975</v>
      </c>
      <c r="CO50" s="157"/>
      <c r="CP50" s="162">
        <f t="shared" si="18"/>
        <v>1764.7275</v>
      </c>
      <c r="CQ50" s="156">
        <f t="shared" si="19"/>
        <v>119.34000000000007</v>
      </c>
      <c r="CR50" s="162">
        <f t="shared" si="20"/>
        <v>587.5058750000001</v>
      </c>
      <c r="CS50" s="156">
        <f t="shared" si="21"/>
        <v>29.375293750000026</v>
      </c>
      <c r="CT50" s="162">
        <f t="shared" si="22"/>
        <v>43605</v>
      </c>
      <c r="CU50" s="156">
        <f t="shared" si="23"/>
        <v>12198</v>
      </c>
      <c r="CV50" s="162">
        <f t="shared" si="24"/>
        <v>8.085</v>
      </c>
      <c r="CW50" s="164">
        <f t="shared" si="25"/>
        <v>0.40425000000000033</v>
      </c>
      <c r="CX50" s="157"/>
      <c r="CY50" s="162">
        <f t="shared" si="26"/>
        <v>1397.941</v>
      </c>
      <c r="CZ50" s="156">
        <f t="shared" si="27"/>
        <v>94.53600000000006</v>
      </c>
      <c r="DA50" s="162">
        <f t="shared" si="28"/>
        <v>142869.6105</v>
      </c>
      <c r="DB50" s="156">
        <f t="shared" si="29"/>
        <v>8464.857375000005</v>
      </c>
      <c r="DC50" s="162">
        <f t="shared" si="30"/>
        <v>19.3875</v>
      </c>
      <c r="DD50" s="156">
        <f t="shared" si="31"/>
        <v>0.9693750000000009</v>
      </c>
      <c r="DE50" s="162">
        <f t="shared" si="32"/>
        <v>5163.75</v>
      </c>
      <c r="DF50" s="156">
        <f t="shared" si="33"/>
        <v>1444.5</v>
      </c>
      <c r="DG50" s="162">
        <f t="shared" si="34"/>
        <v>36.46619999999999</v>
      </c>
      <c r="DH50" s="156">
        <f t="shared" si="35"/>
        <v>22.46985</v>
      </c>
      <c r="DI50" s="162">
        <f t="shared" si="36"/>
        <v>0.26460000000000006</v>
      </c>
      <c r="DJ50" s="156">
        <f t="shared" si="37"/>
        <v>0.01323000000000001</v>
      </c>
      <c r="DK50" s="156">
        <f t="shared" si="38"/>
        <v>28.963025</v>
      </c>
      <c r="DL50" s="156">
        <f t="shared" si="39"/>
        <v>11.4785125</v>
      </c>
      <c r="DM50" s="162">
        <f t="shared" si="40"/>
        <v>11.17116</v>
      </c>
      <c r="DN50" s="164">
        <f t="shared" si="40"/>
        <v>11.17116</v>
      </c>
    </row>
    <row r="51" spans="1:118" ht="12.75">
      <c r="A51" s="56" t="s">
        <v>370</v>
      </c>
      <c r="B51" s="20" t="s">
        <v>371</v>
      </c>
      <c r="C51" s="20" t="s">
        <v>31</v>
      </c>
      <c r="D51" s="68" t="s">
        <v>749</v>
      </c>
      <c r="E51" s="68" t="s">
        <v>750</v>
      </c>
      <c r="F51" s="68" t="s">
        <v>751</v>
      </c>
      <c r="G51" s="68" t="s">
        <v>752</v>
      </c>
      <c r="H51" s="51" t="s">
        <v>367</v>
      </c>
      <c r="I51" s="44">
        <v>155.1419922</v>
      </c>
      <c r="J51" s="125">
        <v>155.1419922</v>
      </c>
      <c r="K51" s="22">
        <v>81.55940020000003</v>
      </c>
      <c r="L51" s="45">
        <f t="shared" si="0"/>
        <v>73.58259199999998</v>
      </c>
      <c r="M51" s="44">
        <v>398.2465686</v>
      </c>
      <c r="N51" s="125">
        <v>398.2465686</v>
      </c>
      <c r="O51" s="22">
        <v>188.9828486</v>
      </c>
      <c r="P51" s="45">
        <f t="shared" si="1"/>
        <v>209.26371999999998</v>
      </c>
      <c r="Q51" s="28">
        <v>7.328441200000001</v>
      </c>
      <c r="R51" s="129">
        <v>7.328441200000001</v>
      </c>
      <c r="S51" s="23">
        <v>0.7689992000000003</v>
      </c>
      <c r="T51" s="29">
        <f t="shared" si="2"/>
        <v>6.559442000000001</v>
      </c>
      <c r="U51" s="28">
        <v>1.7167989200000002</v>
      </c>
      <c r="V51" s="129">
        <v>1.7167989200000002</v>
      </c>
      <c r="W51" s="23">
        <v>0.19679987000000007</v>
      </c>
      <c r="X51" s="88">
        <f t="shared" si="3"/>
        <v>1.5199990500000002</v>
      </c>
      <c r="Y51" s="22">
        <v>34.21161</v>
      </c>
      <c r="Z51" s="125">
        <v>34.21161</v>
      </c>
      <c r="AA51" s="22">
        <v>11.332494000000002</v>
      </c>
      <c r="AB51" s="45">
        <f t="shared" si="4"/>
        <v>22.879115999999996</v>
      </c>
      <c r="AC51" s="44">
        <v>103.17217880000003</v>
      </c>
      <c r="AD51" s="125">
        <v>103.17217880000003</v>
      </c>
      <c r="AE51" s="22">
        <v>66.61999780000001</v>
      </c>
      <c r="AF51" s="45">
        <f t="shared" si="5"/>
        <v>36.55218100000002</v>
      </c>
      <c r="AG51" s="28">
        <v>3.8020465999999997</v>
      </c>
      <c r="AH51" s="129">
        <v>3.8020465999999997</v>
      </c>
      <c r="AI51" s="23">
        <v>1.7606049000000001</v>
      </c>
      <c r="AJ51" s="29">
        <f t="shared" si="6"/>
        <v>2.0414416999999996</v>
      </c>
      <c r="AK51" s="28">
        <v>0.6930000000000001</v>
      </c>
      <c r="AL51" s="129">
        <v>0.6930000000000001</v>
      </c>
      <c r="AM51" s="23">
        <v>0.03465000000000003</v>
      </c>
      <c r="AN51" s="88">
        <f t="shared" si="7"/>
        <v>0.65835</v>
      </c>
      <c r="AO51" s="36">
        <v>8.384640000000001</v>
      </c>
      <c r="AP51" s="24">
        <v>23.232</v>
      </c>
      <c r="AQ51" s="24">
        <v>1.1510399999999998</v>
      </c>
      <c r="AR51" s="24">
        <v>4.319039999999999</v>
      </c>
      <c r="AS51" s="24">
        <v>21.7536</v>
      </c>
      <c r="AT51" s="24">
        <v>3.7065599999999996</v>
      </c>
      <c r="AU51" s="24">
        <v>6.864</v>
      </c>
      <c r="AV51" s="24">
        <v>50.371199999999995</v>
      </c>
      <c r="AW51" s="24">
        <v>1636.8</v>
      </c>
      <c r="AX51" s="24">
        <v>3.73824</v>
      </c>
      <c r="AY51" s="24">
        <v>35.1648</v>
      </c>
      <c r="AZ51" s="37">
        <v>2.94624</v>
      </c>
      <c r="BA51" s="139">
        <v>0.6840881999999999</v>
      </c>
      <c r="BB51" s="140">
        <v>0.6840881999999999</v>
      </c>
      <c r="BC51" s="141">
        <v>0.041519410000000034</v>
      </c>
      <c r="BD51" s="145">
        <f t="shared" si="41"/>
        <v>0.6425687899999999</v>
      </c>
      <c r="BE51" s="139">
        <v>0.21241500000000002</v>
      </c>
      <c r="BF51" s="140">
        <v>0.21241500000000002</v>
      </c>
      <c r="BG51" s="141">
        <v>0.01291500000000001</v>
      </c>
      <c r="BH51" s="145">
        <f t="shared" si="42"/>
        <v>0.1995</v>
      </c>
      <c r="BI51" s="139">
        <v>0.87235442</v>
      </c>
      <c r="BJ51" s="140">
        <v>0.87235442</v>
      </c>
      <c r="BK51" s="141">
        <v>0.23527492000000005</v>
      </c>
      <c r="BL51" s="145">
        <f t="shared" si="43"/>
        <v>0.6370794999999999</v>
      </c>
      <c r="BM51" s="139">
        <v>1.1618304</v>
      </c>
      <c r="BN51" s="140">
        <v>1.1618304</v>
      </c>
      <c r="BO51" s="141">
        <v>0.35649640000000005</v>
      </c>
      <c r="BP51" s="145">
        <f t="shared" si="44"/>
        <v>0.8053339999999999</v>
      </c>
      <c r="BQ51" s="139">
        <v>0.17045</v>
      </c>
      <c r="BR51" s="140">
        <v>0.17045</v>
      </c>
      <c r="BS51" s="141">
        <v>0.030800000000000004</v>
      </c>
      <c r="BT51" s="145">
        <f t="shared" si="45"/>
        <v>0.13965</v>
      </c>
      <c r="BU51" s="139">
        <v>0.0525</v>
      </c>
      <c r="BV51" s="140">
        <v>0.0525</v>
      </c>
      <c r="BW51" s="141">
        <v>0.006615000000000003</v>
      </c>
      <c r="BX51" s="145">
        <f t="shared" si="46"/>
        <v>0.045884999999999995</v>
      </c>
      <c r="BY51" s="139">
        <v>0.8959999999999999</v>
      </c>
      <c r="BZ51" s="140">
        <v>0.8959999999999999</v>
      </c>
      <c r="CA51" s="141">
        <v>0.08802500000000005</v>
      </c>
      <c r="CB51" s="145">
        <f t="shared" si="47"/>
        <v>0.8079749999999999</v>
      </c>
      <c r="CC51" s="139">
        <v>0.49735000000000007</v>
      </c>
      <c r="CD51" s="140">
        <v>0.49735000000000007</v>
      </c>
      <c r="CE51" s="141">
        <v>0.02852500000000002</v>
      </c>
      <c r="CF51" s="153">
        <f t="shared" si="48"/>
        <v>0.46882500000000005</v>
      </c>
      <c r="CG51" s="139">
        <v>0.054040000000000005</v>
      </c>
      <c r="CH51" s="140">
        <v>0.054040000000000005</v>
      </c>
      <c r="CI51" s="141">
        <v>0.0031675000000000028</v>
      </c>
      <c r="CJ51" s="145">
        <f t="shared" si="49"/>
        <v>0.0508725</v>
      </c>
      <c r="CK51" s="139">
        <v>0.038500000000000006</v>
      </c>
      <c r="CL51" s="140">
        <v>0.038500000000000006</v>
      </c>
      <c r="CM51" s="141">
        <v>0.028525000000000002</v>
      </c>
      <c r="CN51" s="145">
        <f t="shared" si="50"/>
        <v>0.009975000000000005</v>
      </c>
      <c r="CO51" s="157"/>
      <c r="CP51" s="162">
        <f t="shared" si="18"/>
        <v>1868.7525060000003</v>
      </c>
      <c r="CQ51" s="156">
        <f t="shared" si="19"/>
        <v>196.0947960000001</v>
      </c>
      <c r="CR51" s="162">
        <f t="shared" si="20"/>
        <v>621.9045826199999</v>
      </c>
      <c r="CS51" s="156">
        <f t="shared" si="21"/>
        <v>37.74529563100003</v>
      </c>
      <c r="CT51" s="162">
        <f t="shared" si="22"/>
        <v>52001.6472</v>
      </c>
      <c r="CU51" s="156">
        <f t="shared" si="23"/>
        <v>17225.390880000003</v>
      </c>
      <c r="CV51" s="162">
        <f t="shared" si="24"/>
        <v>9.374749999999999</v>
      </c>
      <c r="CW51" s="164">
        <f t="shared" si="25"/>
        <v>1.6940000000000002</v>
      </c>
      <c r="CX51" s="157"/>
      <c r="CY51" s="162">
        <f t="shared" si="26"/>
        <v>1480.3451224000003</v>
      </c>
      <c r="CZ51" s="156">
        <f t="shared" si="27"/>
        <v>155.33783840000007</v>
      </c>
      <c r="DA51" s="162">
        <f t="shared" si="28"/>
        <v>156074.1898172</v>
      </c>
      <c r="DB51" s="156">
        <f t="shared" si="29"/>
        <v>17891.076181700006</v>
      </c>
      <c r="DC51" s="162">
        <f t="shared" si="30"/>
        <v>20.522645999999998</v>
      </c>
      <c r="DD51" s="156">
        <f t="shared" si="31"/>
        <v>1.245582300000001</v>
      </c>
      <c r="DE51" s="162">
        <f t="shared" si="32"/>
        <v>6158.0898</v>
      </c>
      <c r="DF51" s="156">
        <f t="shared" si="33"/>
        <v>2039.8489200000004</v>
      </c>
      <c r="DG51" s="162">
        <f t="shared" si="34"/>
        <v>46.42748046000001</v>
      </c>
      <c r="DH51" s="156">
        <f t="shared" si="35"/>
        <v>29.978999010000003</v>
      </c>
      <c r="DI51" s="162">
        <f t="shared" si="36"/>
        <v>0.30680999999999997</v>
      </c>
      <c r="DJ51" s="156">
        <f t="shared" si="37"/>
        <v>0.05544000000000001</v>
      </c>
      <c r="DK51" s="156">
        <f t="shared" si="38"/>
        <v>34.59862406</v>
      </c>
      <c r="DL51" s="156">
        <f t="shared" si="39"/>
        <v>16.02150459</v>
      </c>
      <c r="DM51" s="162">
        <f t="shared" si="40"/>
        <v>14.89488</v>
      </c>
      <c r="DN51" s="164">
        <f t="shared" si="40"/>
        <v>14.89488</v>
      </c>
    </row>
    <row r="52" spans="1:118" ht="12.75">
      <c r="A52" s="56" t="s">
        <v>411</v>
      </c>
      <c r="B52" s="20" t="s">
        <v>412</v>
      </c>
      <c r="C52" s="20" t="s">
        <v>87</v>
      </c>
      <c r="D52" s="68" t="s">
        <v>852</v>
      </c>
      <c r="E52" s="68" t="s">
        <v>412</v>
      </c>
      <c r="F52" s="68" t="s">
        <v>853</v>
      </c>
      <c r="G52" s="68" t="s">
        <v>854</v>
      </c>
      <c r="H52" s="51" t="s">
        <v>367</v>
      </c>
      <c r="I52" s="44">
        <v>22.372082700000004</v>
      </c>
      <c r="J52" s="125">
        <v>22.372082700000004</v>
      </c>
      <c r="K52" s="22">
        <v>10.277604674999997</v>
      </c>
      <c r="L52" s="45">
        <f t="shared" si="0"/>
        <v>12.094478025000006</v>
      </c>
      <c r="M52" s="44">
        <v>56.91419705</v>
      </c>
      <c r="N52" s="125">
        <v>56.91419705</v>
      </c>
      <c r="O52" s="22">
        <v>20.6175613</v>
      </c>
      <c r="P52" s="45">
        <f t="shared" si="1"/>
        <v>36.29663575</v>
      </c>
      <c r="Q52" s="28">
        <v>1.22662035</v>
      </c>
      <c r="R52" s="129">
        <v>1.22662035</v>
      </c>
      <c r="S52" s="23">
        <v>0.08354051250000005</v>
      </c>
      <c r="T52" s="29">
        <f t="shared" si="2"/>
        <v>1.1430798374999998</v>
      </c>
      <c r="U52" s="28">
        <v>0.26750760999999995</v>
      </c>
      <c r="V52" s="129">
        <v>0.26750760999999995</v>
      </c>
      <c r="W52" s="23">
        <v>0.016021947500000012</v>
      </c>
      <c r="X52" s="88">
        <f t="shared" si="3"/>
        <v>0.25148566249999993</v>
      </c>
      <c r="Y52" s="22">
        <v>5.295092</v>
      </c>
      <c r="Z52" s="125">
        <v>5.295092</v>
      </c>
      <c r="AA52" s="22">
        <v>1.3830447250000002</v>
      </c>
      <c r="AB52" s="45">
        <f t="shared" si="4"/>
        <v>3.912047275</v>
      </c>
      <c r="AC52" s="44">
        <v>14.277355749999998</v>
      </c>
      <c r="AD52" s="125">
        <v>14.277355749999998</v>
      </c>
      <c r="AE52" s="22">
        <v>8.49947855</v>
      </c>
      <c r="AF52" s="45">
        <f t="shared" si="5"/>
        <v>5.777877199999999</v>
      </c>
      <c r="AG52" s="28">
        <v>0.5594445499999999</v>
      </c>
      <c r="AH52" s="129">
        <v>0.5594445499999999</v>
      </c>
      <c r="AI52" s="23">
        <v>0.228670225</v>
      </c>
      <c r="AJ52" s="29">
        <f t="shared" si="6"/>
        <v>0.3307743249999999</v>
      </c>
      <c r="AK52" s="28">
        <v>0.1167177</v>
      </c>
      <c r="AL52" s="129">
        <v>0.1167177</v>
      </c>
      <c r="AM52" s="23">
        <v>0.005835885000000005</v>
      </c>
      <c r="AN52" s="88">
        <f t="shared" si="7"/>
        <v>0.110881815</v>
      </c>
      <c r="AO52" s="36">
        <v>2.0961600000000002</v>
      </c>
      <c r="AP52" s="24">
        <v>5.808</v>
      </c>
      <c r="AQ52" s="24">
        <v>0.28775999999999996</v>
      </c>
      <c r="AR52" s="24">
        <v>1.0797599999999998</v>
      </c>
      <c r="AS52" s="24">
        <v>5.4384</v>
      </c>
      <c r="AT52" s="24">
        <v>0.9266399999999999</v>
      </c>
      <c r="AU52" s="24">
        <v>1.716</v>
      </c>
      <c r="AV52" s="24">
        <v>12.592799999999999</v>
      </c>
      <c r="AW52" s="24">
        <v>409.2</v>
      </c>
      <c r="AX52" s="24">
        <v>0.93456</v>
      </c>
      <c r="AY52" s="24">
        <v>8.7912</v>
      </c>
      <c r="AZ52" s="37">
        <v>0.73656</v>
      </c>
      <c r="BA52" s="139">
        <v>0.12160763499999999</v>
      </c>
      <c r="BB52" s="140">
        <v>0.12160763499999999</v>
      </c>
      <c r="BC52" s="141">
        <v>0.006080381750000004</v>
      </c>
      <c r="BD52" s="145">
        <f t="shared" si="41"/>
        <v>0.11552725324999999</v>
      </c>
      <c r="BE52" s="139">
        <v>0.035369</v>
      </c>
      <c r="BF52" s="140">
        <v>0.035369</v>
      </c>
      <c r="BG52" s="141">
        <v>0.0017684500000000017</v>
      </c>
      <c r="BH52" s="145">
        <f t="shared" si="42"/>
        <v>0.03360054999999999</v>
      </c>
      <c r="BI52" s="139">
        <v>0.10851328500000001</v>
      </c>
      <c r="BJ52" s="140">
        <v>0.10851328500000001</v>
      </c>
      <c r="BK52" s="141">
        <v>0.0062343375000000045</v>
      </c>
      <c r="BL52" s="145">
        <f t="shared" si="43"/>
        <v>0.10227894750000001</v>
      </c>
      <c r="BM52" s="139">
        <v>0.15697015000000003</v>
      </c>
      <c r="BN52" s="140">
        <v>0.15697015000000003</v>
      </c>
      <c r="BO52" s="141">
        <v>0.03137354750000001</v>
      </c>
      <c r="BP52" s="145">
        <f t="shared" si="44"/>
        <v>0.12559660250000002</v>
      </c>
      <c r="BQ52" s="139">
        <v>0.024758299999999997</v>
      </c>
      <c r="BR52" s="140">
        <v>0.024758299999999997</v>
      </c>
      <c r="BS52" s="141">
        <v>0.0012379150000000009</v>
      </c>
      <c r="BT52" s="145">
        <f t="shared" si="45"/>
        <v>0.023520384999999998</v>
      </c>
      <c r="BU52" s="139">
        <v>0.008134869999999999</v>
      </c>
      <c r="BV52" s="140">
        <v>0.008134869999999999</v>
      </c>
      <c r="BW52" s="141">
        <v>0.0004067435000000004</v>
      </c>
      <c r="BX52" s="145">
        <f t="shared" si="46"/>
        <v>0.007728126499999998</v>
      </c>
      <c r="BY52" s="139">
        <v>0.155710635</v>
      </c>
      <c r="BZ52" s="140">
        <v>0.155710635</v>
      </c>
      <c r="CA52" s="141">
        <v>0.0077855317500000075</v>
      </c>
      <c r="CB52" s="145">
        <f t="shared" si="47"/>
        <v>0.14792510324999997</v>
      </c>
      <c r="CC52" s="139">
        <v>0.08311715000000001</v>
      </c>
      <c r="CD52" s="140">
        <v>0.08311715000000001</v>
      </c>
      <c r="CE52" s="141">
        <v>0.004155857500000003</v>
      </c>
      <c r="CF52" s="153">
        <f t="shared" si="48"/>
        <v>0.07896129250000002</v>
      </c>
      <c r="CG52" s="139">
        <v>0.009019095</v>
      </c>
      <c r="CH52" s="140">
        <v>0.009019095</v>
      </c>
      <c r="CI52" s="141">
        <v>0.0004509547500000004</v>
      </c>
      <c r="CJ52" s="145">
        <f t="shared" si="49"/>
        <v>0.008568140249999998</v>
      </c>
      <c r="CK52" s="139">
        <v>0.00176845</v>
      </c>
      <c r="CL52" s="140">
        <v>0.00176845</v>
      </c>
      <c r="CM52" s="141">
        <v>8.842250000000009E-05</v>
      </c>
      <c r="CN52" s="145">
        <f t="shared" si="50"/>
        <v>0.0016800275</v>
      </c>
      <c r="CO52" s="157"/>
      <c r="CP52" s="162">
        <f t="shared" si="18"/>
        <v>312.78818924999996</v>
      </c>
      <c r="CQ52" s="156">
        <f t="shared" si="19"/>
        <v>21.302830687500013</v>
      </c>
      <c r="CR52" s="162">
        <f t="shared" si="20"/>
        <v>110.5535009785</v>
      </c>
      <c r="CS52" s="156">
        <f t="shared" si="21"/>
        <v>5.527675048925004</v>
      </c>
      <c r="CT52" s="162">
        <f t="shared" si="22"/>
        <v>8048.53984</v>
      </c>
      <c r="CU52" s="156">
        <f t="shared" si="23"/>
        <v>2102.2279820000003</v>
      </c>
      <c r="CV52" s="162">
        <f t="shared" si="24"/>
        <v>1.3617065</v>
      </c>
      <c r="CW52" s="164">
        <f t="shared" si="25"/>
        <v>0.06808532500000004</v>
      </c>
      <c r="CX52" s="157"/>
      <c r="CY52" s="162">
        <f t="shared" si="26"/>
        <v>247.7773107</v>
      </c>
      <c r="CZ52" s="156">
        <f t="shared" si="27"/>
        <v>16.87518352500001</v>
      </c>
      <c r="DA52" s="162">
        <f t="shared" si="28"/>
        <v>24319.116825099994</v>
      </c>
      <c r="DB52" s="156">
        <f t="shared" si="29"/>
        <v>1456.555247225001</v>
      </c>
      <c r="DC52" s="162">
        <f t="shared" si="30"/>
        <v>3.64822905</v>
      </c>
      <c r="DD52" s="156">
        <f t="shared" si="31"/>
        <v>0.18241145250000013</v>
      </c>
      <c r="DE52" s="162">
        <f t="shared" si="32"/>
        <v>953.11656</v>
      </c>
      <c r="DF52" s="156">
        <f t="shared" si="33"/>
        <v>248.94805050000002</v>
      </c>
      <c r="DG52" s="162">
        <f t="shared" si="34"/>
        <v>6.424810087499999</v>
      </c>
      <c r="DH52" s="156">
        <f t="shared" si="35"/>
        <v>3.8247653474999996</v>
      </c>
      <c r="DI52" s="162">
        <f t="shared" si="36"/>
        <v>0.04456494</v>
      </c>
      <c r="DJ52" s="156">
        <f t="shared" si="37"/>
        <v>0.0022282470000000018</v>
      </c>
      <c r="DK52" s="156">
        <f t="shared" si="38"/>
        <v>5.090945404999999</v>
      </c>
      <c r="DL52" s="156">
        <f t="shared" si="39"/>
        <v>2.0808990475</v>
      </c>
      <c r="DM52" s="162">
        <f t="shared" si="40"/>
        <v>3.72372</v>
      </c>
      <c r="DN52" s="164">
        <f t="shared" si="40"/>
        <v>3.72372</v>
      </c>
    </row>
    <row r="53" spans="1:118" ht="12.75">
      <c r="A53" s="56" t="s">
        <v>389</v>
      </c>
      <c r="B53" s="20" t="s">
        <v>390</v>
      </c>
      <c r="C53" s="20" t="s">
        <v>87</v>
      </c>
      <c r="D53" s="68">
        <v>54449</v>
      </c>
      <c r="E53" s="68" t="s">
        <v>1126</v>
      </c>
      <c r="F53" s="68" t="s">
        <v>1127</v>
      </c>
      <c r="G53" s="68" t="s">
        <v>1128</v>
      </c>
      <c r="H53" s="51" t="s">
        <v>367</v>
      </c>
      <c r="I53" s="44">
        <v>71.19725</v>
      </c>
      <c r="J53" s="125">
        <v>71.19725</v>
      </c>
      <c r="K53" s="22">
        <v>25.692250000000005</v>
      </c>
      <c r="L53" s="45">
        <f t="shared" si="0"/>
        <v>45.504999999999995</v>
      </c>
      <c r="M53" s="44">
        <v>134.36525</v>
      </c>
      <c r="N53" s="125">
        <v>134.36525</v>
      </c>
      <c r="O53" s="22">
        <v>45.54025</v>
      </c>
      <c r="P53" s="45">
        <f t="shared" si="1"/>
        <v>88.825</v>
      </c>
      <c r="Q53" s="28">
        <v>2.7205000000000004</v>
      </c>
      <c r="R53" s="129">
        <v>2.7205000000000004</v>
      </c>
      <c r="S53" s="23">
        <v>0.2580000000000001</v>
      </c>
      <c r="T53" s="29">
        <f t="shared" si="2"/>
        <v>2.4625000000000004</v>
      </c>
      <c r="U53" s="28">
        <v>0.66155</v>
      </c>
      <c r="V53" s="129">
        <v>0.66155</v>
      </c>
      <c r="W53" s="23">
        <v>0.04761250000000002</v>
      </c>
      <c r="X53" s="88">
        <f t="shared" si="3"/>
        <v>0.6139374999999999</v>
      </c>
      <c r="Y53" s="22">
        <v>16.7875</v>
      </c>
      <c r="Z53" s="125">
        <v>16.7875</v>
      </c>
      <c r="AA53" s="22">
        <v>3.44</v>
      </c>
      <c r="AB53" s="45">
        <f t="shared" si="4"/>
        <v>13.347500000000002</v>
      </c>
      <c r="AC53" s="44">
        <v>46.715</v>
      </c>
      <c r="AD53" s="125">
        <v>46.715</v>
      </c>
      <c r="AE53" s="22">
        <v>20.4665</v>
      </c>
      <c r="AF53" s="45">
        <f t="shared" si="5"/>
        <v>26.248500000000003</v>
      </c>
      <c r="AG53" s="28">
        <v>2.20275</v>
      </c>
      <c r="AH53" s="129">
        <v>2.20275</v>
      </c>
      <c r="AI53" s="23">
        <v>1.212375</v>
      </c>
      <c r="AJ53" s="29">
        <f t="shared" si="6"/>
        <v>0.990375</v>
      </c>
      <c r="AK53" s="28">
        <v>0.231</v>
      </c>
      <c r="AL53" s="129">
        <v>0.231</v>
      </c>
      <c r="AM53" s="23">
        <v>0.01155000000000001</v>
      </c>
      <c r="AN53" s="88">
        <f t="shared" si="7"/>
        <v>0.21945</v>
      </c>
      <c r="AO53" s="36">
        <v>2.0961600000000002</v>
      </c>
      <c r="AP53" s="24">
        <v>5.808</v>
      </c>
      <c r="AQ53" s="24">
        <v>0.28775999999999996</v>
      </c>
      <c r="AR53" s="24">
        <v>1.0797599999999998</v>
      </c>
      <c r="AS53" s="24">
        <v>5.4384</v>
      </c>
      <c r="AT53" s="24">
        <v>0.9266399999999999</v>
      </c>
      <c r="AU53" s="24">
        <v>1.716</v>
      </c>
      <c r="AV53" s="24">
        <v>12.592799999999999</v>
      </c>
      <c r="AW53" s="24">
        <v>409.2</v>
      </c>
      <c r="AX53" s="24">
        <v>0.93456</v>
      </c>
      <c r="AY53" s="24">
        <v>8.7912</v>
      </c>
      <c r="AZ53" s="37">
        <v>0.73656</v>
      </c>
      <c r="BA53" s="139">
        <v>0.30325</v>
      </c>
      <c r="BB53" s="140">
        <v>0.30325</v>
      </c>
      <c r="BC53" s="141">
        <v>0.015162500000000013</v>
      </c>
      <c r="BD53" s="145">
        <f t="shared" si="41"/>
        <v>0.2880875</v>
      </c>
      <c r="BE53" s="139">
        <v>0.07</v>
      </c>
      <c r="BF53" s="140">
        <v>0.07</v>
      </c>
      <c r="BG53" s="141">
        <v>0.003500000000000003</v>
      </c>
      <c r="BH53" s="145">
        <f t="shared" si="42"/>
        <v>0.0665</v>
      </c>
      <c r="BI53" s="139">
        <v>0.353675</v>
      </c>
      <c r="BJ53" s="140">
        <v>0.353675</v>
      </c>
      <c r="BK53" s="141">
        <v>0.022125000000000013</v>
      </c>
      <c r="BL53" s="145">
        <f t="shared" si="43"/>
        <v>0.33155</v>
      </c>
      <c r="BM53" s="139">
        <v>0.6695</v>
      </c>
      <c r="BN53" s="140">
        <v>0.6695</v>
      </c>
      <c r="BO53" s="141">
        <v>0.16267500000000004</v>
      </c>
      <c r="BP53" s="145">
        <f t="shared" si="44"/>
        <v>0.506825</v>
      </c>
      <c r="BQ53" s="139">
        <v>0.049</v>
      </c>
      <c r="BR53" s="140">
        <v>0.049</v>
      </c>
      <c r="BS53" s="141">
        <v>0.002450000000000002</v>
      </c>
      <c r="BT53" s="145">
        <f t="shared" si="45"/>
        <v>0.04655</v>
      </c>
      <c r="BU53" s="139">
        <v>0.0161</v>
      </c>
      <c r="BV53" s="140">
        <v>0.0161</v>
      </c>
      <c r="BW53" s="141">
        <v>0.0008050000000000007</v>
      </c>
      <c r="BX53" s="145">
        <f t="shared" si="46"/>
        <v>0.015295</v>
      </c>
      <c r="BY53" s="139">
        <v>0.2835</v>
      </c>
      <c r="BZ53" s="140">
        <v>0.2835</v>
      </c>
      <c r="CA53" s="141">
        <v>0.014175000000000014</v>
      </c>
      <c r="CB53" s="145">
        <f t="shared" si="47"/>
        <v>0.269325</v>
      </c>
      <c r="CC53" s="139">
        <v>0.1645</v>
      </c>
      <c r="CD53" s="140">
        <v>0.1645</v>
      </c>
      <c r="CE53" s="141">
        <v>0.008225000000000007</v>
      </c>
      <c r="CF53" s="153">
        <f t="shared" si="48"/>
        <v>0.156275</v>
      </c>
      <c r="CG53" s="139">
        <v>0.01785</v>
      </c>
      <c r="CH53" s="140">
        <v>0.01785</v>
      </c>
      <c r="CI53" s="141">
        <v>0.0008925000000000008</v>
      </c>
      <c r="CJ53" s="145">
        <f t="shared" si="49"/>
        <v>0.0169575</v>
      </c>
      <c r="CK53" s="139">
        <v>0.0035</v>
      </c>
      <c r="CL53" s="140">
        <v>0.0035</v>
      </c>
      <c r="CM53" s="141">
        <v>0.00017500000000000016</v>
      </c>
      <c r="CN53" s="145">
        <f t="shared" si="50"/>
        <v>0.003325</v>
      </c>
      <c r="CO53" s="157"/>
      <c r="CP53" s="162">
        <f t="shared" si="18"/>
        <v>693.7275000000001</v>
      </c>
      <c r="CQ53" s="156">
        <f t="shared" si="19"/>
        <v>65.79000000000003</v>
      </c>
      <c r="CR53" s="162">
        <f t="shared" si="20"/>
        <v>275.68457500000005</v>
      </c>
      <c r="CS53" s="156">
        <f t="shared" si="21"/>
        <v>13.784228750000011</v>
      </c>
      <c r="CT53" s="162">
        <f t="shared" si="22"/>
        <v>25517.000000000004</v>
      </c>
      <c r="CU53" s="156">
        <f t="shared" si="23"/>
        <v>5228.8</v>
      </c>
      <c r="CV53" s="162">
        <f t="shared" si="24"/>
        <v>2.6950000000000003</v>
      </c>
      <c r="CW53" s="164">
        <f t="shared" si="25"/>
        <v>0.13475000000000012</v>
      </c>
      <c r="CX53" s="157"/>
      <c r="CY53" s="162">
        <f t="shared" si="26"/>
        <v>549.541</v>
      </c>
      <c r="CZ53" s="156">
        <f t="shared" si="27"/>
        <v>52.11600000000002</v>
      </c>
      <c r="DA53" s="162">
        <f t="shared" si="28"/>
        <v>60141.5105</v>
      </c>
      <c r="DB53" s="156">
        <f t="shared" si="29"/>
        <v>4328.452375000002</v>
      </c>
      <c r="DC53" s="162">
        <f t="shared" si="30"/>
        <v>9.0975</v>
      </c>
      <c r="DD53" s="156">
        <f t="shared" si="31"/>
        <v>0.45487500000000036</v>
      </c>
      <c r="DE53" s="162">
        <f t="shared" si="32"/>
        <v>3021.7500000000005</v>
      </c>
      <c r="DF53" s="156">
        <f t="shared" si="33"/>
        <v>619.2</v>
      </c>
      <c r="DG53" s="162">
        <f t="shared" si="34"/>
        <v>21.02175</v>
      </c>
      <c r="DH53" s="156">
        <f t="shared" si="35"/>
        <v>9.209925</v>
      </c>
      <c r="DI53" s="162">
        <f t="shared" si="36"/>
        <v>0.0882</v>
      </c>
      <c r="DJ53" s="156">
        <f t="shared" si="37"/>
        <v>0.004410000000000004</v>
      </c>
      <c r="DK53" s="156">
        <f t="shared" si="38"/>
        <v>20.045025</v>
      </c>
      <c r="DL53" s="156">
        <f t="shared" si="39"/>
        <v>11.032612499999999</v>
      </c>
      <c r="DM53" s="162">
        <f t="shared" si="40"/>
        <v>3.72372</v>
      </c>
      <c r="DN53" s="164">
        <f t="shared" si="40"/>
        <v>3.72372</v>
      </c>
    </row>
    <row r="54" spans="1:118" ht="12.75">
      <c r="A54" s="56"/>
      <c r="B54" s="20"/>
      <c r="C54" s="20"/>
      <c r="D54" s="20"/>
      <c r="E54" s="20"/>
      <c r="F54" s="20"/>
      <c r="G54" s="20"/>
      <c r="H54" s="51"/>
      <c r="I54" s="44"/>
      <c r="J54" s="125"/>
      <c r="K54" s="22"/>
      <c r="L54" s="45"/>
      <c r="M54" s="44"/>
      <c r="N54" s="125"/>
      <c r="O54" s="22"/>
      <c r="P54" s="45"/>
      <c r="Q54" s="28"/>
      <c r="R54" s="129"/>
      <c r="S54" s="23"/>
      <c r="T54" s="29"/>
      <c r="U54" s="28"/>
      <c r="V54" s="129"/>
      <c r="W54" s="23"/>
      <c r="X54" s="88"/>
      <c r="Y54" s="22"/>
      <c r="Z54" s="125"/>
      <c r="AA54" s="22"/>
      <c r="AB54" s="45"/>
      <c r="AC54" s="44"/>
      <c r="AD54" s="125"/>
      <c r="AE54" s="22"/>
      <c r="AF54" s="45"/>
      <c r="AG54" s="28"/>
      <c r="AH54" s="129"/>
      <c r="AI54" s="23"/>
      <c r="AJ54" s="29"/>
      <c r="AK54" s="28"/>
      <c r="AL54" s="129"/>
      <c r="AM54" s="23"/>
      <c r="AN54" s="88"/>
      <c r="AO54" s="5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51"/>
      <c r="BA54" s="139"/>
      <c r="BB54" s="140"/>
      <c r="BC54" s="141"/>
      <c r="BD54" s="145"/>
      <c r="BE54" s="139"/>
      <c r="BF54" s="140"/>
      <c r="BG54" s="141"/>
      <c r="BH54" s="145"/>
      <c r="BI54" s="139"/>
      <c r="BJ54" s="140"/>
      <c r="BK54" s="141"/>
      <c r="BL54" s="145"/>
      <c r="BM54" s="139"/>
      <c r="BN54" s="140"/>
      <c r="BO54" s="141"/>
      <c r="BP54" s="145"/>
      <c r="BQ54" s="139"/>
      <c r="BR54" s="140"/>
      <c r="BS54" s="141"/>
      <c r="BT54" s="145"/>
      <c r="BU54" s="139"/>
      <c r="BV54" s="140"/>
      <c r="BW54" s="141"/>
      <c r="BX54" s="145"/>
      <c r="BY54" s="139"/>
      <c r="BZ54" s="140"/>
      <c r="CA54" s="141"/>
      <c r="CB54" s="145"/>
      <c r="CC54" s="139"/>
      <c r="CD54" s="140"/>
      <c r="CE54" s="141"/>
      <c r="CF54" s="153"/>
      <c r="CG54" s="139"/>
      <c r="CH54" s="140"/>
      <c r="CI54" s="141"/>
      <c r="CJ54" s="145"/>
      <c r="CK54" s="139"/>
      <c r="CL54" s="140"/>
      <c r="CM54" s="141"/>
      <c r="CN54" s="145"/>
      <c r="CO54" s="157"/>
      <c r="CP54" s="162"/>
      <c r="CQ54" s="156"/>
      <c r="CR54" s="162"/>
      <c r="CS54" s="156"/>
      <c r="CT54" s="162"/>
      <c r="CU54" s="156"/>
      <c r="CV54" s="162"/>
      <c r="CW54" s="164"/>
      <c r="CX54" s="157"/>
      <c r="CY54" s="162"/>
      <c r="CZ54" s="156"/>
      <c r="DA54" s="162"/>
      <c r="DB54" s="156"/>
      <c r="DC54" s="162"/>
      <c r="DD54" s="156"/>
      <c r="DE54" s="162"/>
      <c r="DF54" s="156"/>
      <c r="DG54" s="162"/>
      <c r="DH54" s="156"/>
      <c r="DI54" s="162"/>
      <c r="DJ54" s="156"/>
      <c r="DK54" s="156"/>
      <c r="DL54" s="156"/>
      <c r="DM54" s="162"/>
      <c r="DN54" s="164"/>
    </row>
    <row r="55" spans="1:118" ht="12.75">
      <c r="A55" s="60" t="s">
        <v>433</v>
      </c>
      <c r="B55" s="20" t="s">
        <v>403</v>
      </c>
      <c r="C55" s="20" t="s">
        <v>80</v>
      </c>
      <c r="D55" s="68" t="s">
        <v>820</v>
      </c>
      <c r="E55" s="68" t="s">
        <v>803</v>
      </c>
      <c r="F55" s="68" t="s">
        <v>861</v>
      </c>
      <c r="G55" s="68" t="s">
        <v>862</v>
      </c>
      <c r="H55" s="51" t="s">
        <v>429</v>
      </c>
      <c r="I55" s="44">
        <v>8.96469492</v>
      </c>
      <c r="J55" s="125">
        <v>8.96469492</v>
      </c>
      <c r="K55" s="22">
        <v>8.96469492</v>
      </c>
      <c r="L55" s="45">
        <f t="shared" si="0"/>
        <v>0</v>
      </c>
      <c r="M55" s="44">
        <v>10.58741394</v>
      </c>
      <c r="N55" s="125">
        <v>10.58741394</v>
      </c>
      <c r="O55" s="22">
        <v>10.58741394</v>
      </c>
      <c r="P55" s="45">
        <f t="shared" si="1"/>
        <v>0</v>
      </c>
      <c r="Q55" s="28">
        <v>0.0711235211</v>
      </c>
      <c r="R55" s="129">
        <v>0.0711235211</v>
      </c>
      <c r="S55" s="23">
        <v>0.0711235211</v>
      </c>
      <c r="T55" s="29">
        <f t="shared" si="2"/>
        <v>0</v>
      </c>
      <c r="U55" s="28">
        <v>0.005573249999999998</v>
      </c>
      <c r="V55" s="129">
        <v>0.005573249999999998</v>
      </c>
      <c r="W55" s="23">
        <v>0.005573249999999998</v>
      </c>
      <c r="X55" s="88">
        <f t="shared" si="3"/>
        <v>0</v>
      </c>
      <c r="Y55" s="22">
        <v>0.3259144774600001</v>
      </c>
      <c r="Z55" s="125">
        <v>0.3259144774600001</v>
      </c>
      <c r="AA55" s="22">
        <v>0.3259144774600001</v>
      </c>
      <c r="AB55" s="45">
        <f t="shared" si="4"/>
        <v>0</v>
      </c>
      <c r="AC55" s="44">
        <v>8.28451323</v>
      </c>
      <c r="AD55" s="125">
        <v>8.28451323</v>
      </c>
      <c r="AE55" s="22">
        <v>8.28451323</v>
      </c>
      <c r="AF55" s="45">
        <f t="shared" si="5"/>
        <v>0</v>
      </c>
      <c r="AG55" s="28">
        <v>0.0161005</v>
      </c>
      <c r="AH55" s="129">
        <v>0.0161005</v>
      </c>
      <c r="AI55" s="23">
        <v>0.0161005</v>
      </c>
      <c r="AJ55" s="29">
        <f t="shared" si="6"/>
        <v>0</v>
      </c>
      <c r="AK55" s="28">
        <v>0</v>
      </c>
      <c r="AL55" s="129">
        <v>0</v>
      </c>
      <c r="AM55" s="23">
        <v>0</v>
      </c>
      <c r="AN55" s="88">
        <f t="shared" si="7"/>
        <v>0</v>
      </c>
      <c r="AO55" s="111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2">
        <v>0</v>
      </c>
      <c r="BA55" s="139">
        <v>0.00383935</v>
      </c>
      <c r="BB55" s="140">
        <v>0.00383935</v>
      </c>
      <c r="BC55" s="141">
        <v>0.00383935</v>
      </c>
      <c r="BD55" s="145">
        <f>BB55-BC55</f>
        <v>0</v>
      </c>
      <c r="BE55" s="139">
        <v>0</v>
      </c>
      <c r="BF55" s="140">
        <v>0</v>
      </c>
      <c r="BG55" s="141">
        <v>0</v>
      </c>
      <c r="BH55" s="145">
        <f>BF55-BG55</f>
        <v>0</v>
      </c>
      <c r="BI55" s="139">
        <v>0.0061925</v>
      </c>
      <c r="BJ55" s="140">
        <v>0.0061925</v>
      </c>
      <c r="BK55" s="141">
        <v>0.0061925</v>
      </c>
      <c r="BL55" s="145">
        <f>BJ55-BK55</f>
        <v>0</v>
      </c>
      <c r="BM55" s="139">
        <v>0.012385</v>
      </c>
      <c r="BN55" s="140">
        <v>0.012385</v>
      </c>
      <c r="BO55" s="141">
        <v>0.012385</v>
      </c>
      <c r="BP55" s="145">
        <f>BN55-BO55</f>
        <v>0</v>
      </c>
      <c r="BQ55" s="139">
        <v>0</v>
      </c>
      <c r="BR55" s="140">
        <v>0</v>
      </c>
      <c r="BS55" s="141">
        <v>0</v>
      </c>
      <c r="BT55" s="145">
        <f>BR55-BS55</f>
        <v>0</v>
      </c>
      <c r="BU55" s="139">
        <v>0</v>
      </c>
      <c r="BV55" s="140">
        <v>0</v>
      </c>
      <c r="BW55" s="141">
        <v>0</v>
      </c>
      <c r="BX55" s="145">
        <f>BV55-BW55</f>
        <v>0</v>
      </c>
      <c r="BY55" s="139">
        <v>0</v>
      </c>
      <c r="BZ55" s="140">
        <v>0</v>
      </c>
      <c r="CA55" s="141">
        <v>0</v>
      </c>
      <c r="CB55" s="145">
        <f>BZ55-CA55</f>
        <v>0</v>
      </c>
      <c r="CC55" s="139">
        <v>0</v>
      </c>
      <c r="CD55" s="140">
        <v>0</v>
      </c>
      <c r="CE55" s="141">
        <v>0</v>
      </c>
      <c r="CF55" s="153">
        <f>CD55-CE55</f>
        <v>0</v>
      </c>
      <c r="CG55" s="139">
        <v>0</v>
      </c>
      <c r="CH55" s="140">
        <v>0</v>
      </c>
      <c r="CI55" s="141">
        <v>0</v>
      </c>
      <c r="CJ55" s="145">
        <f>CH55-CI55</f>
        <v>0</v>
      </c>
      <c r="CK55" s="139">
        <v>0</v>
      </c>
      <c r="CL55" s="140">
        <v>0</v>
      </c>
      <c r="CM55" s="141">
        <v>0</v>
      </c>
      <c r="CN55" s="145">
        <f>CL55-CM55</f>
        <v>0</v>
      </c>
      <c r="CO55" s="157"/>
      <c r="CP55" s="162">
        <f t="shared" si="18"/>
        <v>18.136497880500002</v>
      </c>
      <c r="CQ55" s="156">
        <f t="shared" si="19"/>
        <v>18.136497880500002</v>
      </c>
      <c r="CR55" s="162">
        <f t="shared" si="20"/>
        <v>3.490353085</v>
      </c>
      <c r="CS55" s="156">
        <f t="shared" si="21"/>
        <v>3.490353085</v>
      </c>
      <c r="CT55" s="162">
        <f t="shared" si="22"/>
        <v>495.3900057392001</v>
      </c>
      <c r="CU55" s="156">
        <f t="shared" si="23"/>
        <v>495.3900057392001</v>
      </c>
      <c r="CV55" s="162">
        <f t="shared" si="24"/>
        <v>0</v>
      </c>
      <c r="CW55" s="164">
        <f t="shared" si="25"/>
        <v>0</v>
      </c>
      <c r="CX55" s="157"/>
      <c r="CY55" s="162">
        <f t="shared" si="26"/>
        <v>14.3669512622</v>
      </c>
      <c r="CZ55" s="156">
        <f t="shared" si="27"/>
        <v>14.3669512622</v>
      </c>
      <c r="DA55" s="162">
        <f t="shared" si="28"/>
        <v>506.6641574999999</v>
      </c>
      <c r="DB55" s="156">
        <f t="shared" si="29"/>
        <v>506.6641574999999</v>
      </c>
      <c r="DC55" s="162">
        <f t="shared" si="30"/>
        <v>0.1151805</v>
      </c>
      <c r="DD55" s="156">
        <f t="shared" si="31"/>
        <v>0.1151805</v>
      </c>
      <c r="DE55" s="162">
        <f t="shared" si="32"/>
        <v>58.664605942800016</v>
      </c>
      <c r="DF55" s="156">
        <f t="shared" si="33"/>
        <v>58.664605942800016</v>
      </c>
      <c r="DG55" s="162">
        <f t="shared" si="34"/>
        <v>3.7280309535000002</v>
      </c>
      <c r="DH55" s="156">
        <f t="shared" si="35"/>
        <v>3.7280309535000002</v>
      </c>
      <c r="DI55" s="162">
        <f t="shared" si="36"/>
        <v>0</v>
      </c>
      <c r="DJ55" s="156">
        <f t="shared" si="37"/>
        <v>0</v>
      </c>
      <c r="DK55" s="156">
        <f t="shared" si="38"/>
        <v>0.14651455</v>
      </c>
      <c r="DL55" s="156">
        <f t="shared" si="39"/>
        <v>0.14651455</v>
      </c>
      <c r="DM55" s="162">
        <f t="shared" si="40"/>
        <v>0</v>
      </c>
      <c r="DN55" s="164">
        <f t="shared" si="40"/>
        <v>0</v>
      </c>
    </row>
    <row r="56" spans="1:118" ht="13.5" thickBot="1">
      <c r="A56" s="82" t="s">
        <v>430</v>
      </c>
      <c r="B56" s="57" t="s">
        <v>431</v>
      </c>
      <c r="C56" s="57" t="s">
        <v>432</v>
      </c>
      <c r="D56" s="69" t="s">
        <v>857</v>
      </c>
      <c r="E56" s="69" t="s">
        <v>858</v>
      </c>
      <c r="F56" s="69" t="s">
        <v>859</v>
      </c>
      <c r="G56" s="69" t="s">
        <v>860</v>
      </c>
      <c r="H56" s="53" t="s">
        <v>429</v>
      </c>
      <c r="I56" s="46">
        <v>12.35318</v>
      </c>
      <c r="J56" s="126">
        <v>11.583680000000001</v>
      </c>
      <c r="K56" s="47">
        <v>9.78818</v>
      </c>
      <c r="L56" s="48">
        <f t="shared" si="0"/>
        <v>1.7955000000000005</v>
      </c>
      <c r="M56" s="46">
        <v>28.466800000000003</v>
      </c>
      <c r="N56" s="126">
        <v>24.1063</v>
      </c>
      <c r="O56" s="47">
        <v>13.931800000000003</v>
      </c>
      <c r="P56" s="48">
        <f t="shared" si="1"/>
        <v>10.174499999999998</v>
      </c>
      <c r="Q56" s="30">
        <v>0.6047185</v>
      </c>
      <c r="R56" s="130">
        <v>0.4508185</v>
      </c>
      <c r="S56" s="31">
        <v>0.09171850000000002</v>
      </c>
      <c r="T56" s="32">
        <f t="shared" si="2"/>
        <v>0.3591</v>
      </c>
      <c r="U56" s="30">
        <v>0.14347575</v>
      </c>
      <c r="V56" s="130">
        <v>0.11013075</v>
      </c>
      <c r="W56" s="31">
        <v>0.03232575000000001</v>
      </c>
      <c r="X56" s="32">
        <f t="shared" si="3"/>
        <v>0.07780499999999999</v>
      </c>
      <c r="Y56" s="135">
        <v>2.4920400000000003</v>
      </c>
      <c r="Z56" s="126">
        <v>2.2098899999999997</v>
      </c>
      <c r="AA56" s="47">
        <v>1.55154</v>
      </c>
      <c r="AB56" s="48">
        <f t="shared" si="4"/>
        <v>0.6583499999999998</v>
      </c>
      <c r="AC56" s="46">
        <v>8.513964999999999</v>
      </c>
      <c r="AD56" s="126">
        <v>8.32672</v>
      </c>
      <c r="AE56" s="47">
        <v>7.889815</v>
      </c>
      <c r="AF56" s="48">
        <f t="shared" si="5"/>
        <v>0.4369050000000003</v>
      </c>
      <c r="AG56" s="30">
        <v>0.20248549999999998</v>
      </c>
      <c r="AH56" s="130">
        <v>0.1665755</v>
      </c>
      <c r="AI56" s="31">
        <v>0.0827855</v>
      </c>
      <c r="AJ56" s="32">
        <f t="shared" si="6"/>
        <v>0.08378999999999999</v>
      </c>
      <c r="AK56" s="30">
        <v>0.0594</v>
      </c>
      <c r="AL56" s="130">
        <v>0.042471</v>
      </c>
      <c r="AM56" s="31">
        <v>0.0029700000000000026</v>
      </c>
      <c r="AN56" s="89">
        <f t="shared" si="7"/>
        <v>0.039501</v>
      </c>
      <c r="AO56" s="113">
        <v>0</v>
      </c>
      <c r="AP56" s="114">
        <v>0</v>
      </c>
      <c r="AQ56" s="114">
        <v>0</v>
      </c>
      <c r="AR56" s="114">
        <v>0</v>
      </c>
      <c r="AS56" s="114">
        <v>0</v>
      </c>
      <c r="AT56" s="114">
        <v>0</v>
      </c>
      <c r="AU56" s="114">
        <v>0</v>
      </c>
      <c r="AV56" s="114">
        <v>0</v>
      </c>
      <c r="AW56" s="114">
        <v>0</v>
      </c>
      <c r="AX56" s="114">
        <v>0</v>
      </c>
      <c r="AY56" s="114">
        <v>0</v>
      </c>
      <c r="AZ56" s="115">
        <v>0</v>
      </c>
      <c r="BA56" s="142">
        <v>0.06233885</v>
      </c>
      <c r="BB56" s="143">
        <v>0.04977035</v>
      </c>
      <c r="BC56" s="144">
        <v>0.020443850000000003</v>
      </c>
      <c r="BD56" s="146">
        <f>BB56-BC56</f>
        <v>0.029326499999999995</v>
      </c>
      <c r="BE56" s="142">
        <v>0.018</v>
      </c>
      <c r="BF56" s="143">
        <v>0.012869999999999998</v>
      </c>
      <c r="BG56" s="144">
        <v>0.0009000000000000008</v>
      </c>
      <c r="BH56" s="146">
        <f>BF56-BG56</f>
        <v>0.011969999999999996</v>
      </c>
      <c r="BI56" s="142">
        <v>0.0645175</v>
      </c>
      <c r="BJ56" s="143">
        <v>0.05451399999999999</v>
      </c>
      <c r="BK56" s="144">
        <v>0.0311725</v>
      </c>
      <c r="BL56" s="146">
        <f>BJ56-BK56</f>
        <v>0.023341499999999994</v>
      </c>
      <c r="BM56" s="142">
        <v>0.08673499999999999</v>
      </c>
      <c r="BN56" s="143">
        <v>0.07878349999999999</v>
      </c>
      <c r="BO56" s="144">
        <v>0.06023</v>
      </c>
      <c r="BP56" s="146">
        <f>BN56-BO56</f>
        <v>0.018553499999999994</v>
      </c>
      <c r="BQ56" s="142">
        <v>0.0126</v>
      </c>
      <c r="BR56" s="143">
        <v>0.009009</v>
      </c>
      <c r="BS56" s="144">
        <v>0.0006300000000000006</v>
      </c>
      <c r="BT56" s="146">
        <f>BR56-BS56</f>
        <v>0.008379</v>
      </c>
      <c r="BU56" s="142">
        <v>0.0041400000000000005</v>
      </c>
      <c r="BV56" s="143">
        <v>0.0029601000000000002</v>
      </c>
      <c r="BW56" s="144">
        <v>0.00020700000000000018</v>
      </c>
      <c r="BX56" s="146">
        <f>BV56-BW56</f>
        <v>0.0027531</v>
      </c>
      <c r="BY56" s="142">
        <v>0.07289999999999999</v>
      </c>
      <c r="BZ56" s="143">
        <v>0.05212349999999999</v>
      </c>
      <c r="CA56" s="144">
        <v>0.0036450000000000033</v>
      </c>
      <c r="CB56" s="146">
        <f>BZ56-CA56</f>
        <v>0.04847849999999999</v>
      </c>
      <c r="CC56" s="142">
        <v>0.042300000000000004</v>
      </c>
      <c r="CD56" s="143">
        <v>0.0302445</v>
      </c>
      <c r="CE56" s="144">
        <v>0.002115000000000002</v>
      </c>
      <c r="CF56" s="154">
        <f>CD56-CE56</f>
        <v>0.028129499999999998</v>
      </c>
      <c r="CG56" s="142">
        <v>0.00459</v>
      </c>
      <c r="CH56" s="143">
        <v>0.0032818500000000002</v>
      </c>
      <c r="CI56" s="144">
        <v>0.0002295000000000002</v>
      </c>
      <c r="CJ56" s="146">
        <f>CH56-CI56</f>
        <v>0.00305235</v>
      </c>
      <c r="CK56" s="142">
        <v>0.0009</v>
      </c>
      <c r="CL56" s="143">
        <v>0.0006435</v>
      </c>
      <c r="CM56" s="144">
        <v>4.500000000000004E-05</v>
      </c>
      <c r="CN56" s="146">
        <f>CL56-CM56</f>
        <v>0.0005985</v>
      </c>
      <c r="CO56" s="159"/>
      <c r="CP56" s="163">
        <f t="shared" si="18"/>
        <v>114.9587175</v>
      </c>
      <c r="CQ56" s="160">
        <f t="shared" si="19"/>
        <v>23.388217500000007</v>
      </c>
      <c r="CR56" s="163">
        <f t="shared" si="20"/>
        <v>45.246225185</v>
      </c>
      <c r="CS56" s="160">
        <f t="shared" si="21"/>
        <v>18.585504035000003</v>
      </c>
      <c r="CT56" s="163">
        <f t="shared" si="22"/>
        <v>3359.0327999999995</v>
      </c>
      <c r="CU56" s="160">
        <f t="shared" si="23"/>
        <v>2358.3408</v>
      </c>
      <c r="CV56" s="163">
        <f t="shared" si="24"/>
        <v>0.49549499999999996</v>
      </c>
      <c r="CW56" s="165">
        <f t="shared" si="25"/>
        <v>0.03465000000000003</v>
      </c>
      <c r="CX56" s="159"/>
      <c r="CY56" s="163">
        <f t="shared" si="26"/>
        <v>91.065337</v>
      </c>
      <c r="CZ56" s="160">
        <f t="shared" si="27"/>
        <v>18.527137000000003</v>
      </c>
      <c r="DA56" s="163">
        <f t="shared" si="28"/>
        <v>10011.9864825</v>
      </c>
      <c r="DB56" s="160">
        <f t="shared" si="29"/>
        <v>2938.7339325000007</v>
      </c>
      <c r="DC56" s="163">
        <f t="shared" si="30"/>
        <v>1.4931105</v>
      </c>
      <c r="DD56" s="160">
        <f t="shared" si="31"/>
        <v>0.6133155000000001</v>
      </c>
      <c r="DE56" s="163">
        <f t="shared" si="32"/>
        <v>397.7801999999999</v>
      </c>
      <c r="DF56" s="160">
        <f t="shared" si="33"/>
        <v>279.2772</v>
      </c>
      <c r="DG56" s="163">
        <f t="shared" si="34"/>
        <v>3.747024</v>
      </c>
      <c r="DH56" s="160">
        <f t="shared" si="35"/>
        <v>3.5504167499999997</v>
      </c>
      <c r="DI56" s="163">
        <f t="shared" si="36"/>
        <v>0.0162162</v>
      </c>
      <c r="DJ56" s="160">
        <f t="shared" si="37"/>
        <v>0.0011340000000000011</v>
      </c>
      <c r="DK56" s="160">
        <f t="shared" si="38"/>
        <v>1.5158370499999998</v>
      </c>
      <c r="DL56" s="160">
        <f t="shared" si="39"/>
        <v>0.7533480499999999</v>
      </c>
      <c r="DM56" s="163">
        <f t="shared" si="40"/>
        <v>0</v>
      </c>
      <c r="DN56" s="165">
        <f t="shared" si="40"/>
        <v>0</v>
      </c>
    </row>
    <row r="58" spans="1:118" ht="12.75">
      <c r="A58" s="1" t="s">
        <v>165</v>
      </c>
      <c r="B58" s="1" t="s">
        <v>9</v>
      </c>
      <c r="C58" s="1"/>
      <c r="D58" s="1"/>
      <c r="E58" s="1"/>
      <c r="F58" s="1"/>
      <c r="G58" s="1"/>
      <c r="H58" s="1"/>
      <c r="I58" s="14">
        <f aca="true" t="shared" si="51" ref="I58:AN58">SUM(I14:I56)</f>
        <v>5580.33918797</v>
      </c>
      <c r="J58" s="14">
        <f t="shared" si="51"/>
        <v>5290.464699969999</v>
      </c>
      <c r="K58" s="14">
        <f t="shared" si="51"/>
        <v>2700.670808145001</v>
      </c>
      <c r="L58" s="14">
        <f t="shared" si="51"/>
        <v>2589.7938918249993</v>
      </c>
      <c r="M58" s="14">
        <f t="shared" si="51"/>
        <v>13201.872717140004</v>
      </c>
      <c r="N58" s="14">
        <f t="shared" si="51"/>
        <v>12432.781999640003</v>
      </c>
      <c r="O58" s="14">
        <f t="shared" si="51"/>
        <v>6525.14752839</v>
      </c>
      <c r="P58" s="14">
        <f t="shared" si="51"/>
        <v>5907.634471249999</v>
      </c>
      <c r="Q58" s="15">
        <f t="shared" si="51"/>
        <v>226.77615451109995</v>
      </c>
      <c r="R58" s="15">
        <f t="shared" si="51"/>
        <v>202.94313006734998</v>
      </c>
      <c r="S58" s="15">
        <f t="shared" si="51"/>
        <v>30.6240533736</v>
      </c>
      <c r="T58" s="15">
        <f t="shared" si="51"/>
        <v>172.31907669375</v>
      </c>
      <c r="U58" s="15">
        <f t="shared" si="51"/>
        <v>54.97720160799998</v>
      </c>
      <c r="V58" s="15">
        <f t="shared" si="51"/>
        <v>49.41024370487499</v>
      </c>
      <c r="W58" s="15">
        <f t="shared" si="51"/>
        <v>7.992286288000002</v>
      </c>
      <c r="X58" s="15">
        <f t="shared" si="51"/>
        <v>41.417957416875005</v>
      </c>
      <c r="Y58" s="14">
        <f t="shared" si="51"/>
        <v>1241.7694338774602</v>
      </c>
      <c r="Z58" s="14">
        <f t="shared" si="51"/>
        <v>1152.9659561274602</v>
      </c>
      <c r="AA58" s="14">
        <f t="shared" si="51"/>
        <v>381.21937570246</v>
      </c>
      <c r="AB58" s="14">
        <f t="shared" si="51"/>
        <v>771.7465804249998</v>
      </c>
      <c r="AC58" s="14">
        <f t="shared" si="51"/>
        <v>3736.7183808800005</v>
      </c>
      <c r="AD58" s="14">
        <f t="shared" si="51"/>
        <v>3587.9176685674997</v>
      </c>
      <c r="AE58" s="14">
        <f t="shared" si="51"/>
        <v>2162.848587179999</v>
      </c>
      <c r="AF58" s="14">
        <f t="shared" si="51"/>
        <v>1425.0690813875003</v>
      </c>
      <c r="AG58" s="15">
        <f t="shared" si="51"/>
        <v>148.96635873</v>
      </c>
      <c r="AH58" s="15">
        <f t="shared" si="51"/>
        <v>141.17168389875</v>
      </c>
      <c r="AI58" s="15">
        <f t="shared" si="51"/>
        <v>79.57698654999997</v>
      </c>
      <c r="AJ58" s="15">
        <f t="shared" si="51"/>
        <v>61.59469734874998</v>
      </c>
      <c r="AK58" s="15">
        <f t="shared" si="51"/>
        <v>19.633650300000006</v>
      </c>
      <c r="AL58" s="15">
        <f t="shared" si="51"/>
        <v>17.280096075</v>
      </c>
      <c r="AM58" s="15">
        <f t="shared" si="51"/>
        <v>0.981682515000001</v>
      </c>
      <c r="AN58" s="15">
        <f t="shared" si="51"/>
        <v>16.29841356</v>
      </c>
      <c r="AO58" s="18">
        <f aca="true" t="shared" si="52" ref="AO58:AZ58">SUM(AO14:AO56)</f>
        <v>186.55823999999998</v>
      </c>
      <c r="AP58" s="18">
        <f t="shared" si="52"/>
        <v>516.9119999999998</v>
      </c>
      <c r="AQ58" s="18">
        <f t="shared" si="52"/>
        <v>25.61063999999999</v>
      </c>
      <c r="AR58" s="18">
        <f t="shared" si="52"/>
        <v>96.09863999999996</v>
      </c>
      <c r="AS58" s="18">
        <f t="shared" si="52"/>
        <v>484.0176000000001</v>
      </c>
      <c r="AT58" s="18">
        <f t="shared" si="52"/>
        <v>82.47095999999999</v>
      </c>
      <c r="AU58" s="18">
        <f t="shared" si="52"/>
        <v>152.72400000000002</v>
      </c>
      <c r="AV58" s="18">
        <f t="shared" si="52"/>
        <v>1120.7592</v>
      </c>
      <c r="AW58" s="18">
        <f t="shared" si="52"/>
        <v>36418.799999999996</v>
      </c>
      <c r="AX58" s="18">
        <f t="shared" si="52"/>
        <v>83.17584000000002</v>
      </c>
      <c r="AY58" s="18">
        <f t="shared" si="52"/>
        <v>782.4168000000002</v>
      </c>
      <c r="AZ58" s="18">
        <f t="shared" si="52"/>
        <v>65.55384000000001</v>
      </c>
      <c r="BA58" s="15">
        <f aca="true" t="shared" si="53" ref="BA58:BL58">SUM(BA14:BA56)</f>
        <v>22.413349426999996</v>
      </c>
      <c r="BB58" s="15">
        <f t="shared" si="53"/>
        <v>20.029548045125</v>
      </c>
      <c r="BC58" s="15">
        <f t="shared" si="53"/>
        <v>1.4880617902500006</v>
      </c>
      <c r="BD58" s="15">
        <f t="shared" si="53"/>
        <v>18.541486254874993</v>
      </c>
      <c r="BE58" s="15">
        <f t="shared" si="53"/>
        <v>6.0639593349</v>
      </c>
      <c r="BF58" s="15">
        <f t="shared" si="53"/>
        <v>5.3507610849</v>
      </c>
      <c r="BG58" s="15">
        <f t="shared" si="53"/>
        <v>0.41184788490000024</v>
      </c>
      <c r="BH58" s="15">
        <f t="shared" si="53"/>
        <v>4.9389132</v>
      </c>
      <c r="BI58" s="15">
        <f t="shared" si="53"/>
        <v>33.227037088</v>
      </c>
      <c r="BJ58" s="15">
        <f t="shared" si="53"/>
        <v>30.807522344250003</v>
      </c>
      <c r="BK58" s="15">
        <f t="shared" si="53"/>
        <v>10.832471960500001</v>
      </c>
      <c r="BL58" s="15">
        <f t="shared" si="53"/>
        <v>19.975050383750006</v>
      </c>
      <c r="BM58" s="15">
        <f aca="true" t="shared" si="54" ref="BM58:CF58">SUM(BM14:BM56)</f>
        <v>47.84711822999999</v>
      </c>
      <c r="BN58" s="15">
        <f t="shared" si="54"/>
        <v>44.623945879999994</v>
      </c>
      <c r="BO58" s="15">
        <f t="shared" si="54"/>
        <v>16.220132382499994</v>
      </c>
      <c r="BP58" s="15">
        <f t="shared" si="54"/>
        <v>28.403813497499996</v>
      </c>
      <c r="BQ58" s="15">
        <f t="shared" si="54"/>
        <v>5.275246806999999</v>
      </c>
      <c r="BR58" s="15">
        <f t="shared" si="54"/>
        <v>4.776008031999999</v>
      </c>
      <c r="BS58" s="15">
        <f t="shared" si="54"/>
        <v>1.318768792</v>
      </c>
      <c r="BT58" s="15">
        <f t="shared" si="54"/>
        <v>3.45723924</v>
      </c>
      <c r="BU58" s="15">
        <f t="shared" si="54"/>
        <v>1.5673073819999999</v>
      </c>
      <c r="BV58" s="15">
        <f t="shared" si="54"/>
        <v>1.4032717844999998</v>
      </c>
      <c r="BW58" s="15">
        <f t="shared" si="54"/>
        <v>0.2673217485</v>
      </c>
      <c r="BX58" s="15">
        <f t="shared" si="54"/>
        <v>1.135950036</v>
      </c>
      <c r="BY58" s="15">
        <f t="shared" si="54"/>
        <v>26.285485465000004</v>
      </c>
      <c r="BZ58" s="15">
        <f t="shared" si="54"/>
        <v>23.3970325525</v>
      </c>
      <c r="CA58" s="15">
        <f t="shared" si="54"/>
        <v>3.3613017167500012</v>
      </c>
      <c r="CB58" s="15">
        <f t="shared" si="54"/>
        <v>20.035730835749998</v>
      </c>
      <c r="CC58" s="15">
        <f t="shared" si="54"/>
        <v>14.163865180999998</v>
      </c>
      <c r="CD58" s="15">
        <f t="shared" si="54"/>
        <v>12.4878492935</v>
      </c>
      <c r="CE58" s="15">
        <f t="shared" si="54"/>
        <v>0.8814032735000006</v>
      </c>
      <c r="CF58" s="15">
        <f t="shared" si="54"/>
        <v>11.606446020000002</v>
      </c>
      <c r="CG58" s="15">
        <f aca="true" t="shared" si="55" ref="CG58:CN58">SUM(CG14:CG56)</f>
        <v>1.5403508744</v>
      </c>
      <c r="CH58" s="15">
        <f t="shared" si="55"/>
        <v>1.3584853206499998</v>
      </c>
      <c r="CI58" s="15">
        <f t="shared" si="55"/>
        <v>0.09906245465000005</v>
      </c>
      <c r="CJ58" s="15">
        <f t="shared" si="55"/>
        <v>1.259422866</v>
      </c>
      <c r="CK58" s="15">
        <f t="shared" si="55"/>
        <v>1.62348923</v>
      </c>
      <c r="CL58" s="15">
        <f t="shared" si="55"/>
        <v>1.5878293175</v>
      </c>
      <c r="CM58" s="15">
        <f t="shared" si="55"/>
        <v>1.3408836575000003</v>
      </c>
      <c r="CN58" s="15">
        <f t="shared" si="55"/>
        <v>0.24694566</v>
      </c>
      <c r="CP58" s="16">
        <f>SUM(CP14:CP56)</f>
        <v>51750.49816717425</v>
      </c>
      <c r="CQ58" s="16">
        <f aca="true" t="shared" si="56" ref="CQ58:CW58">SUM(CQ14:CQ56)</f>
        <v>7809.133610268003</v>
      </c>
      <c r="CR58" s="16">
        <f t="shared" si="56"/>
        <v>18208.862127823137</v>
      </c>
      <c r="CS58" s="16">
        <f t="shared" si="56"/>
        <v>1352.7969735162758</v>
      </c>
      <c r="CT58" s="16">
        <f t="shared" si="56"/>
        <v>1752508.2533137393</v>
      </c>
      <c r="CU58" s="16">
        <f t="shared" si="56"/>
        <v>579453.4510677393</v>
      </c>
      <c r="CV58" s="16">
        <f t="shared" si="56"/>
        <v>262.68044176</v>
      </c>
      <c r="CW58" s="19">
        <f t="shared" si="56"/>
        <v>72.53228356</v>
      </c>
      <c r="CY58" s="16">
        <f aca="true" t="shared" si="57" ref="CY58:DN58">SUM(CY14:CY56)</f>
        <v>40994.51227360471</v>
      </c>
      <c r="CZ58" s="16">
        <f t="shared" si="57"/>
        <v>6186.058781467201</v>
      </c>
      <c r="DA58" s="16">
        <f t="shared" si="57"/>
        <v>4491885.255210186</v>
      </c>
      <c r="DB58" s="16">
        <f t="shared" si="57"/>
        <v>726578.7464420802</v>
      </c>
      <c r="DC58" s="16">
        <f t="shared" si="57"/>
        <v>600.8864413537501</v>
      </c>
      <c r="DD58" s="19">
        <f t="shared" si="57"/>
        <v>44.641853707500026</v>
      </c>
      <c r="DE58" s="16">
        <f t="shared" si="57"/>
        <v>207533.87210294278</v>
      </c>
      <c r="DF58" s="16">
        <f t="shared" si="57"/>
        <v>68619.48762644279</v>
      </c>
      <c r="DG58" s="16">
        <f t="shared" si="57"/>
        <v>1614.5629508553754</v>
      </c>
      <c r="DH58" s="16">
        <f t="shared" si="57"/>
        <v>973.2818642310002</v>
      </c>
      <c r="DI58" s="17">
        <f t="shared" si="57"/>
        <v>8.596814457600004</v>
      </c>
      <c r="DJ58" s="17">
        <f t="shared" si="57"/>
        <v>2.3737838256000012</v>
      </c>
      <c r="DK58" s="16">
        <f t="shared" si="57"/>
        <v>1284.6623234786248</v>
      </c>
      <c r="DL58" s="16">
        <f t="shared" si="57"/>
        <v>724.150577605</v>
      </c>
      <c r="DM58" s="16">
        <f t="shared" si="57"/>
        <v>331.4110800000001</v>
      </c>
      <c r="DN58" s="16">
        <f t="shared" si="57"/>
        <v>331.4110800000001</v>
      </c>
    </row>
    <row r="62" spans="53:79" ht="12.75"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</row>
    <row r="63" spans="53:79" ht="12.75"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</row>
    <row r="64" spans="53:79" ht="12.75">
      <c r="BA64" s="107"/>
      <c r="BB64" s="107"/>
      <c r="BC64" s="107"/>
      <c r="BD64" s="107"/>
      <c r="BE64" s="107"/>
      <c r="BF64" s="107"/>
      <c r="BG64" s="108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</row>
    <row r="65" spans="53:79" ht="12.75">
      <c r="BA65" s="107"/>
      <c r="BB65" s="107"/>
      <c r="BC65" s="107"/>
      <c r="BD65" s="107"/>
      <c r="BE65" s="107"/>
      <c r="BF65" s="108"/>
      <c r="BG65" s="108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</row>
    <row r="66" spans="53:79" ht="12.75">
      <c r="BA66" s="107"/>
      <c r="BB66" s="107"/>
      <c r="BC66" s="107"/>
      <c r="BD66" s="107"/>
      <c r="BE66" s="107"/>
      <c r="BF66" s="108"/>
      <c r="BG66" s="108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</row>
    <row r="67" spans="53:79" ht="12.75">
      <c r="BA67" s="116"/>
      <c r="BB67" s="116"/>
      <c r="BC67" s="116"/>
      <c r="BD67" s="116"/>
      <c r="BE67" s="116"/>
      <c r="BF67" s="116"/>
      <c r="BG67" s="107"/>
      <c r="BH67" s="107"/>
      <c r="BI67" s="107"/>
      <c r="BJ67" s="107"/>
      <c r="BK67" s="107"/>
      <c r="BL67" s="107"/>
      <c r="BM67" s="108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</row>
    <row r="68" spans="53:79" ht="12.75"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</row>
    <row r="69" spans="53:79" ht="12.75"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</row>
    <row r="70" spans="53:79" ht="12.75"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</row>
  </sheetData>
  <printOptions/>
  <pageMargins left="0.75" right="0.75" top="0.75" bottom="0.75" header="0.5" footer="0.5"/>
  <pageSetup horizontalDpi="600" verticalDpi="600" orientation="landscape" scale="57" r:id="rId1"/>
  <headerFooter alignWithMargins="0">
    <oddFooter>&amp;L&amp;A&amp;C&amp;P of &amp;N&amp;R&amp;F, &amp;D</oddFooter>
  </headerFooter>
  <colBreaks count="9" manualBreakCount="9">
    <brk id="16" min="8" max="57" man="1"/>
    <brk id="32" min="8" max="57" man="1"/>
    <brk id="40" min="8" max="57" man="1"/>
    <brk id="52" min="8" max="57" man="1"/>
    <brk id="68" min="8" max="57" man="1"/>
    <brk id="84" min="8" max="57" man="1"/>
    <brk id="92" min="8" max="57" man="1"/>
    <brk id="101" min="8" max="57" man="1"/>
    <brk id="112" min="8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9:CU42"/>
  <sheetViews>
    <sheetView view="pageBreakPreview" zoomScale="60" zoomScaleNormal="75" workbookViewId="0" topLeftCell="A1">
      <selection activeCell="E23" sqref="E23"/>
    </sheetView>
  </sheetViews>
  <sheetFormatPr defaultColWidth="9.140625" defaultRowHeight="12.75"/>
  <cols>
    <col min="2" max="2" width="13.140625" style="0" customWidth="1"/>
    <col min="3" max="3" width="7.28125" style="0" customWidth="1"/>
    <col min="4" max="4" width="7.140625" style="0" customWidth="1"/>
    <col min="5" max="5" width="11.57421875" style="0" customWidth="1"/>
    <col min="6" max="6" width="10.140625" style="0" customWidth="1"/>
    <col min="7" max="7" width="12.00390625" style="0" customWidth="1"/>
    <col min="8" max="8" width="9.28125" style="0" customWidth="1"/>
    <col min="9" max="9" width="13.7109375" style="0" customWidth="1"/>
    <col min="10" max="10" width="11.421875" style="0" customWidth="1"/>
    <col min="11" max="11" width="13.57421875" style="0" customWidth="1"/>
    <col min="12" max="12" width="12.140625" style="0" customWidth="1"/>
    <col min="13" max="13" width="13.421875" style="0" customWidth="1"/>
    <col min="14" max="14" width="11.140625" style="0" customWidth="1"/>
    <col min="15" max="15" width="13.28125" style="0" customWidth="1"/>
    <col min="16" max="16" width="12.140625" style="0" customWidth="1"/>
    <col min="17" max="17" width="13.28125" style="0" customWidth="1"/>
    <col min="18" max="18" width="10.28125" style="0" customWidth="1"/>
    <col min="19" max="19" width="13.140625" style="0" customWidth="1"/>
    <col min="20" max="20" width="12.140625" style="0" customWidth="1"/>
    <col min="21" max="21" width="13.8515625" style="0" customWidth="1"/>
    <col min="22" max="22" width="10.7109375" style="0" customWidth="1"/>
    <col min="23" max="23" width="13.140625" style="0" customWidth="1"/>
    <col min="24" max="24" width="12.140625" style="0" customWidth="1"/>
    <col min="25" max="25" width="13.421875" style="0" customWidth="1"/>
    <col min="26" max="26" width="10.57421875" style="0" customWidth="1"/>
    <col min="27" max="27" width="12.7109375" style="0" customWidth="1"/>
    <col min="28" max="28" width="12.140625" style="0" customWidth="1"/>
    <col min="29" max="29" width="14.00390625" style="0" customWidth="1"/>
    <col min="30" max="30" width="10.8515625" style="0" customWidth="1"/>
    <col min="31" max="31" width="13.00390625" style="0" customWidth="1"/>
    <col min="32" max="32" width="12.140625" style="0" customWidth="1"/>
    <col min="33" max="33" width="13.8515625" style="0" customWidth="1"/>
    <col min="34" max="34" width="11.8515625" style="0" customWidth="1"/>
    <col min="35" max="35" width="13.57421875" style="0" customWidth="1"/>
    <col min="36" max="36" width="12.140625" style="0" customWidth="1"/>
    <col min="37" max="37" width="13.421875" style="0" customWidth="1"/>
    <col min="38" max="38" width="10.7109375" style="0" customWidth="1"/>
    <col min="39" max="39" width="13.140625" style="0" customWidth="1"/>
    <col min="40" max="40" width="12.140625" style="0" customWidth="1"/>
    <col min="41" max="41" width="11.28125" style="0" customWidth="1"/>
    <col min="43" max="43" width="10.00390625" style="0" customWidth="1"/>
    <col min="44" max="44" width="9.8515625" style="0" customWidth="1"/>
    <col min="45" max="45" width="10.7109375" style="0" customWidth="1"/>
    <col min="46" max="46" width="21.28125" style="0" customWidth="1"/>
    <col min="49" max="49" width="11.7109375" style="0" customWidth="1"/>
    <col min="52" max="52" width="9.8515625" style="0" customWidth="1"/>
    <col min="53" max="53" width="9.140625" style="0" hidden="1" customWidth="1"/>
    <col min="54" max="54" width="16.28125" style="0" bestFit="1" customWidth="1"/>
    <col min="55" max="55" width="11.140625" style="0" bestFit="1" customWidth="1"/>
    <col min="56" max="56" width="15.140625" style="0" bestFit="1" customWidth="1"/>
    <col min="57" max="57" width="13.00390625" style="0" bestFit="1" customWidth="1"/>
    <col min="58" max="58" width="16.28125" style="0" bestFit="1" customWidth="1"/>
    <col min="59" max="59" width="11.140625" style="0" bestFit="1" customWidth="1"/>
    <col min="60" max="60" width="15.140625" style="0" bestFit="1" customWidth="1"/>
    <col min="61" max="61" width="13.00390625" style="0" bestFit="1" customWidth="1"/>
    <col min="62" max="62" width="16.28125" style="0" bestFit="1" customWidth="1"/>
    <col min="63" max="63" width="11.140625" style="0" bestFit="1" customWidth="1"/>
    <col min="64" max="64" width="15.140625" style="0" bestFit="1" customWidth="1"/>
    <col min="65" max="65" width="13.00390625" style="0" bestFit="1" customWidth="1"/>
    <col min="66" max="66" width="14.00390625" style="0" customWidth="1"/>
    <col min="68" max="68" width="13.28125" style="0" customWidth="1"/>
    <col min="69" max="69" width="11.7109375" style="0" customWidth="1"/>
    <col min="70" max="70" width="14.140625" style="0" customWidth="1"/>
    <col min="72" max="72" width="13.28125" style="0" customWidth="1"/>
    <col min="73" max="73" width="12.00390625" style="0" customWidth="1"/>
    <col min="74" max="74" width="35.421875" style="0" bestFit="1" customWidth="1"/>
    <col min="75" max="75" width="12.00390625" style="0" customWidth="1"/>
    <col min="76" max="76" width="14.8515625" style="0" customWidth="1"/>
    <col min="77" max="77" width="10.57421875" style="0" customWidth="1"/>
    <col min="78" max="78" width="14.8515625" style="0" customWidth="1"/>
    <col min="79" max="79" width="11.28125" style="0" customWidth="1"/>
    <col min="80" max="80" width="14.7109375" style="0" customWidth="1"/>
    <col min="81" max="81" width="10.8515625" style="0" customWidth="1"/>
    <col min="82" max="82" width="14.7109375" style="0" customWidth="1"/>
    <col min="83" max="83" width="40.421875" style="0" bestFit="1" customWidth="1"/>
    <col min="84" max="84" width="9.7109375" style="0" customWidth="1"/>
    <col min="85" max="85" width="15.140625" style="0" bestFit="1" customWidth="1"/>
    <col min="87" max="87" width="15.140625" style="0" bestFit="1" customWidth="1"/>
    <col min="89" max="89" width="15.140625" style="0" bestFit="1" customWidth="1"/>
    <col min="90" max="90" width="11.28125" style="0" customWidth="1"/>
    <col min="91" max="91" width="13.140625" style="0" customWidth="1"/>
    <col min="92" max="92" width="10.57421875" style="0" customWidth="1"/>
    <col min="93" max="93" width="15.140625" style="0" bestFit="1" customWidth="1"/>
    <col min="94" max="94" width="10.8515625" style="0" customWidth="1"/>
    <col min="95" max="95" width="15.140625" style="0" bestFit="1" customWidth="1"/>
    <col min="96" max="96" width="10.140625" style="0" customWidth="1"/>
    <col min="97" max="97" width="15.140625" style="0" bestFit="1" customWidth="1"/>
    <col min="98" max="98" width="10.140625" style="0" customWidth="1"/>
    <col min="99" max="99" width="15.140625" style="0" bestFit="1" customWidth="1"/>
  </cols>
  <sheetData>
    <row r="9" spans="75:84" ht="12.75">
      <c r="BW9" s="1" t="s">
        <v>1182</v>
      </c>
      <c r="CF9" s="1" t="s">
        <v>1187</v>
      </c>
    </row>
    <row r="10" spans="1:84" ht="13.5" thickBot="1">
      <c r="A10" s="1" t="s">
        <v>1209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BW10" s="1" t="s">
        <v>1183</v>
      </c>
      <c r="CF10" s="1" t="s">
        <v>1188</v>
      </c>
    </row>
    <row r="11" spans="1:99" ht="13.5" thickBot="1">
      <c r="A11" s="4"/>
      <c r="B11" s="62"/>
      <c r="C11" s="62"/>
      <c r="D11" s="62"/>
      <c r="E11" s="62"/>
      <c r="F11" s="62"/>
      <c r="G11" s="62"/>
      <c r="H11" s="65"/>
      <c r="I11" s="4" t="s">
        <v>1200</v>
      </c>
      <c r="J11" s="5"/>
      <c r="K11" s="5"/>
      <c r="L11" s="6"/>
      <c r="M11" s="4" t="s">
        <v>17</v>
      </c>
      <c r="N11" s="5"/>
      <c r="O11" s="5"/>
      <c r="P11" s="6"/>
      <c r="Q11" s="4" t="s">
        <v>21</v>
      </c>
      <c r="R11" s="5"/>
      <c r="S11" s="5"/>
      <c r="T11" s="6"/>
      <c r="U11" s="4" t="s">
        <v>22</v>
      </c>
      <c r="V11" s="5"/>
      <c r="W11" s="5"/>
      <c r="X11" s="6"/>
      <c r="Y11" s="4" t="s">
        <v>1124</v>
      </c>
      <c r="Z11" s="5"/>
      <c r="AA11" s="5"/>
      <c r="AB11" s="6"/>
      <c r="AC11" s="4" t="s">
        <v>1125</v>
      </c>
      <c r="AD11" s="5"/>
      <c r="AE11" s="5"/>
      <c r="AF11" s="6"/>
      <c r="AG11" s="4" t="s">
        <v>23</v>
      </c>
      <c r="AH11" s="5"/>
      <c r="AI11" s="5"/>
      <c r="AJ11" s="6"/>
      <c r="AK11" s="4" t="s">
        <v>24</v>
      </c>
      <c r="AL11" s="5"/>
      <c r="AM11" s="5"/>
      <c r="AN11" s="10"/>
      <c r="AO11" s="4" t="s">
        <v>1141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10"/>
      <c r="BB11" s="4" t="s">
        <v>1144</v>
      </c>
      <c r="BC11" s="5"/>
      <c r="BD11" s="5"/>
      <c r="BE11" s="6"/>
      <c r="BF11" s="4" t="s">
        <v>1145</v>
      </c>
      <c r="BG11" s="5"/>
      <c r="BH11" s="5"/>
      <c r="BI11" s="6"/>
      <c r="BJ11" s="4" t="s">
        <v>1146</v>
      </c>
      <c r="BK11" s="5"/>
      <c r="BL11" s="5"/>
      <c r="BM11" s="6"/>
      <c r="BN11" s="4" t="s">
        <v>1147</v>
      </c>
      <c r="BO11" s="5"/>
      <c r="BP11" s="5"/>
      <c r="BQ11" s="6"/>
      <c r="BR11" s="4" t="s">
        <v>1148</v>
      </c>
      <c r="BS11" s="5"/>
      <c r="BT11" s="5"/>
      <c r="BU11" s="6"/>
      <c r="BV11" s="4" t="s">
        <v>1184</v>
      </c>
      <c r="BW11" s="62" t="s">
        <v>21</v>
      </c>
      <c r="BX11" s="5"/>
      <c r="BY11" s="62" t="s">
        <v>1144</v>
      </c>
      <c r="BZ11" s="5"/>
      <c r="CA11" s="62" t="s">
        <v>1124</v>
      </c>
      <c r="CB11" s="5"/>
      <c r="CC11" s="62" t="s">
        <v>1210</v>
      </c>
      <c r="CD11" s="6"/>
      <c r="CE11" s="4" t="s">
        <v>1184</v>
      </c>
      <c r="CF11" s="62" t="s">
        <v>21</v>
      </c>
      <c r="CG11" s="5"/>
      <c r="CH11" s="62" t="s">
        <v>22</v>
      </c>
      <c r="CI11" s="5"/>
      <c r="CJ11" s="62" t="s">
        <v>1144</v>
      </c>
      <c r="CK11" s="5"/>
      <c r="CL11" s="62" t="s">
        <v>1124</v>
      </c>
      <c r="CM11" s="5"/>
      <c r="CN11" s="62" t="s">
        <v>1125</v>
      </c>
      <c r="CO11" s="5"/>
      <c r="CP11" s="62" t="s">
        <v>1210</v>
      </c>
      <c r="CQ11" s="5"/>
      <c r="CR11" s="62" t="s">
        <v>23</v>
      </c>
      <c r="CS11" s="5"/>
      <c r="CT11" s="62" t="s">
        <v>1137</v>
      </c>
      <c r="CU11" s="10"/>
    </row>
    <row r="12" spans="1:99" ht="12.75">
      <c r="A12" s="12" t="s">
        <v>119</v>
      </c>
      <c r="B12" s="63"/>
      <c r="C12" s="63"/>
      <c r="D12" s="63"/>
      <c r="E12" s="63"/>
      <c r="F12" s="63"/>
      <c r="G12" s="63"/>
      <c r="H12" s="66" t="s">
        <v>28</v>
      </c>
      <c r="I12" s="119" t="s">
        <v>1143</v>
      </c>
      <c r="J12" s="8" t="s">
        <v>18</v>
      </c>
      <c r="K12" s="63" t="s">
        <v>19</v>
      </c>
      <c r="L12" s="66" t="s">
        <v>117</v>
      </c>
      <c r="M12" s="119" t="s">
        <v>1143</v>
      </c>
      <c r="N12" s="8" t="s">
        <v>18</v>
      </c>
      <c r="O12" s="63" t="s">
        <v>19</v>
      </c>
      <c r="P12" s="66" t="s">
        <v>117</v>
      </c>
      <c r="Q12" s="119" t="s">
        <v>1143</v>
      </c>
      <c r="R12" s="8" t="s">
        <v>18</v>
      </c>
      <c r="S12" s="63" t="s">
        <v>19</v>
      </c>
      <c r="T12" s="66" t="s">
        <v>117</v>
      </c>
      <c r="U12" s="119" t="s">
        <v>1143</v>
      </c>
      <c r="V12" s="8" t="s">
        <v>18</v>
      </c>
      <c r="W12" s="63" t="s">
        <v>19</v>
      </c>
      <c r="X12" s="66" t="s">
        <v>117</v>
      </c>
      <c r="Y12" s="119" t="s">
        <v>1143</v>
      </c>
      <c r="Z12" s="8" t="s">
        <v>18</v>
      </c>
      <c r="AA12" s="63" t="s">
        <v>19</v>
      </c>
      <c r="AB12" s="66" t="s">
        <v>117</v>
      </c>
      <c r="AC12" s="119" t="s">
        <v>1143</v>
      </c>
      <c r="AD12" s="8" t="s">
        <v>18</v>
      </c>
      <c r="AE12" s="63" t="s">
        <v>19</v>
      </c>
      <c r="AF12" s="66" t="s">
        <v>117</v>
      </c>
      <c r="AG12" s="119" t="s">
        <v>1143</v>
      </c>
      <c r="AH12" s="8" t="s">
        <v>18</v>
      </c>
      <c r="AI12" s="63" t="s">
        <v>19</v>
      </c>
      <c r="AJ12" s="66" t="s">
        <v>117</v>
      </c>
      <c r="AK12" s="119" t="s">
        <v>1143</v>
      </c>
      <c r="AL12" s="8" t="s">
        <v>18</v>
      </c>
      <c r="AM12" s="63" t="s">
        <v>19</v>
      </c>
      <c r="AN12" s="66" t="s">
        <v>117</v>
      </c>
      <c r="AO12" s="7" t="s">
        <v>1142</v>
      </c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9"/>
      <c r="BB12" s="119" t="s">
        <v>1143</v>
      </c>
      <c r="BC12" s="8" t="s">
        <v>18</v>
      </c>
      <c r="BD12" s="63" t="s">
        <v>19</v>
      </c>
      <c r="BE12" s="66" t="s">
        <v>117</v>
      </c>
      <c r="BF12" s="119" t="s">
        <v>1143</v>
      </c>
      <c r="BG12" s="8" t="s">
        <v>18</v>
      </c>
      <c r="BH12" s="63" t="s">
        <v>19</v>
      </c>
      <c r="BI12" s="66" t="s">
        <v>117</v>
      </c>
      <c r="BJ12" s="119" t="s">
        <v>1143</v>
      </c>
      <c r="BK12" s="8" t="s">
        <v>18</v>
      </c>
      <c r="BL12" s="63" t="s">
        <v>19</v>
      </c>
      <c r="BM12" s="66" t="s">
        <v>117</v>
      </c>
      <c r="BN12" s="119" t="s">
        <v>1143</v>
      </c>
      <c r="BO12" s="8" t="s">
        <v>18</v>
      </c>
      <c r="BP12" s="63" t="s">
        <v>19</v>
      </c>
      <c r="BQ12" s="66" t="s">
        <v>117</v>
      </c>
      <c r="BR12" s="119" t="s">
        <v>1143</v>
      </c>
      <c r="BS12" s="8" t="s">
        <v>18</v>
      </c>
      <c r="BT12" s="63" t="s">
        <v>19</v>
      </c>
      <c r="BU12" s="66" t="s">
        <v>117</v>
      </c>
      <c r="BV12" s="7"/>
      <c r="BW12" s="63" t="s">
        <v>18</v>
      </c>
      <c r="BX12" s="8" t="s">
        <v>19</v>
      </c>
      <c r="BY12" s="63" t="s">
        <v>18</v>
      </c>
      <c r="BZ12" s="8" t="s">
        <v>19</v>
      </c>
      <c r="CA12" s="63" t="s">
        <v>18</v>
      </c>
      <c r="CB12" s="8" t="s">
        <v>19</v>
      </c>
      <c r="CC12" s="63" t="s">
        <v>18</v>
      </c>
      <c r="CD12" s="9" t="s">
        <v>19</v>
      </c>
      <c r="CE12" s="4"/>
      <c r="CF12" s="62" t="s">
        <v>18</v>
      </c>
      <c r="CG12" s="5" t="s">
        <v>19</v>
      </c>
      <c r="CH12" s="62" t="s">
        <v>18</v>
      </c>
      <c r="CI12" s="5" t="s">
        <v>19</v>
      </c>
      <c r="CJ12" s="62" t="s">
        <v>18</v>
      </c>
      <c r="CK12" s="5" t="s">
        <v>19</v>
      </c>
      <c r="CL12" s="62" t="s">
        <v>18</v>
      </c>
      <c r="CM12" s="5" t="s">
        <v>19</v>
      </c>
      <c r="CN12" s="62" t="s">
        <v>18</v>
      </c>
      <c r="CO12" s="5" t="s">
        <v>19</v>
      </c>
      <c r="CP12" s="62" t="s">
        <v>18</v>
      </c>
      <c r="CQ12" s="5" t="s">
        <v>19</v>
      </c>
      <c r="CR12" s="62" t="s">
        <v>18</v>
      </c>
      <c r="CS12" s="5" t="s">
        <v>19</v>
      </c>
      <c r="CT12" s="62" t="s">
        <v>18</v>
      </c>
      <c r="CU12" s="6" t="s">
        <v>19</v>
      </c>
    </row>
    <row r="13" spans="1:99" ht="13.5" thickBot="1">
      <c r="A13" s="12" t="s">
        <v>118</v>
      </c>
      <c r="B13" s="63" t="s">
        <v>26</v>
      </c>
      <c r="C13" s="63" t="s">
        <v>27</v>
      </c>
      <c r="D13" s="63" t="s">
        <v>454</v>
      </c>
      <c r="E13" s="63" t="s">
        <v>456</v>
      </c>
      <c r="F13" s="63" t="s">
        <v>8</v>
      </c>
      <c r="G13" s="63" t="s">
        <v>455</v>
      </c>
      <c r="H13" s="67" t="s">
        <v>166</v>
      </c>
      <c r="I13" s="119" t="s">
        <v>20</v>
      </c>
      <c r="J13" s="8" t="s">
        <v>20</v>
      </c>
      <c r="K13" s="63" t="s">
        <v>20</v>
      </c>
      <c r="L13" s="66" t="s">
        <v>20</v>
      </c>
      <c r="M13" s="119" t="s">
        <v>20</v>
      </c>
      <c r="N13" s="8" t="s">
        <v>20</v>
      </c>
      <c r="O13" s="63" t="s">
        <v>20</v>
      </c>
      <c r="P13" s="66" t="s">
        <v>20</v>
      </c>
      <c r="Q13" s="119" t="s">
        <v>20</v>
      </c>
      <c r="R13" s="8" t="s">
        <v>20</v>
      </c>
      <c r="S13" s="63" t="s">
        <v>20</v>
      </c>
      <c r="T13" s="66" t="s">
        <v>20</v>
      </c>
      <c r="U13" s="119" t="s">
        <v>20</v>
      </c>
      <c r="V13" s="8" t="s">
        <v>20</v>
      </c>
      <c r="W13" s="63" t="s">
        <v>20</v>
      </c>
      <c r="X13" s="66" t="s">
        <v>20</v>
      </c>
      <c r="Y13" s="119" t="s">
        <v>20</v>
      </c>
      <c r="Z13" s="8" t="s">
        <v>20</v>
      </c>
      <c r="AA13" s="63" t="s">
        <v>20</v>
      </c>
      <c r="AB13" s="66" t="s">
        <v>20</v>
      </c>
      <c r="AC13" s="119" t="s">
        <v>20</v>
      </c>
      <c r="AD13" s="8" t="s">
        <v>20</v>
      </c>
      <c r="AE13" s="63" t="s">
        <v>20</v>
      </c>
      <c r="AF13" s="66" t="s">
        <v>20</v>
      </c>
      <c r="AG13" s="119" t="s">
        <v>20</v>
      </c>
      <c r="AH13" s="8" t="s">
        <v>20</v>
      </c>
      <c r="AI13" s="63" t="s">
        <v>20</v>
      </c>
      <c r="AJ13" s="66" t="s">
        <v>20</v>
      </c>
      <c r="AK13" s="119" t="s">
        <v>20</v>
      </c>
      <c r="AL13" s="8" t="s">
        <v>20</v>
      </c>
      <c r="AM13" s="63" t="s">
        <v>20</v>
      </c>
      <c r="AN13" s="66" t="s">
        <v>20</v>
      </c>
      <c r="AO13" s="90" t="s">
        <v>1129</v>
      </c>
      <c r="AP13" s="91" t="s">
        <v>1130</v>
      </c>
      <c r="AQ13" s="91" t="s">
        <v>1131</v>
      </c>
      <c r="AR13" s="91" t="s">
        <v>1132</v>
      </c>
      <c r="AS13" s="91" t="s">
        <v>1133</v>
      </c>
      <c r="AT13" s="91" t="s">
        <v>1134</v>
      </c>
      <c r="AU13" s="91" t="s">
        <v>1135</v>
      </c>
      <c r="AV13" s="91" t="s">
        <v>1136</v>
      </c>
      <c r="AW13" s="91" t="s">
        <v>1137</v>
      </c>
      <c r="AX13" s="91" t="s">
        <v>1138</v>
      </c>
      <c r="AY13" s="91" t="s">
        <v>1139</v>
      </c>
      <c r="AZ13" s="92" t="s">
        <v>1140</v>
      </c>
      <c r="BB13" s="119" t="s">
        <v>20</v>
      </c>
      <c r="BC13" s="8" t="s">
        <v>20</v>
      </c>
      <c r="BD13" s="63" t="s">
        <v>20</v>
      </c>
      <c r="BE13" s="66" t="s">
        <v>20</v>
      </c>
      <c r="BF13" s="119" t="s">
        <v>20</v>
      </c>
      <c r="BG13" s="8" t="s">
        <v>20</v>
      </c>
      <c r="BH13" s="63" t="s">
        <v>20</v>
      </c>
      <c r="BI13" s="66" t="s">
        <v>20</v>
      </c>
      <c r="BJ13" s="119" t="s">
        <v>20</v>
      </c>
      <c r="BK13" s="8" t="s">
        <v>20</v>
      </c>
      <c r="BL13" s="63" t="s">
        <v>20</v>
      </c>
      <c r="BM13" s="66" t="s">
        <v>20</v>
      </c>
      <c r="BN13" s="119" t="s">
        <v>20</v>
      </c>
      <c r="BO13" s="8" t="s">
        <v>20</v>
      </c>
      <c r="BP13" s="63" t="s">
        <v>20</v>
      </c>
      <c r="BQ13" s="66" t="s">
        <v>20</v>
      </c>
      <c r="BR13" s="119" t="s">
        <v>20</v>
      </c>
      <c r="BS13" s="8" t="s">
        <v>20</v>
      </c>
      <c r="BT13" s="63" t="s">
        <v>20</v>
      </c>
      <c r="BU13" s="66" t="s">
        <v>20</v>
      </c>
      <c r="BV13" s="7" t="s">
        <v>1185</v>
      </c>
      <c r="BW13" s="166">
        <v>255</v>
      </c>
      <c r="BX13" s="167">
        <v>255</v>
      </c>
      <c r="BY13" s="166">
        <v>909.1</v>
      </c>
      <c r="BZ13" s="167">
        <v>909.1</v>
      </c>
      <c r="CA13" s="166">
        <v>1520</v>
      </c>
      <c r="CB13" s="167">
        <v>1520</v>
      </c>
      <c r="CC13" s="166">
        <v>55</v>
      </c>
      <c r="CD13" s="171">
        <v>55</v>
      </c>
      <c r="CE13" s="7" t="s">
        <v>1189</v>
      </c>
      <c r="CF13" s="166">
        <v>202</v>
      </c>
      <c r="CG13" s="167">
        <v>202</v>
      </c>
      <c r="CH13" s="166">
        <v>90910</v>
      </c>
      <c r="CI13" s="167">
        <v>90910</v>
      </c>
      <c r="CJ13" s="166">
        <v>30</v>
      </c>
      <c r="CK13" s="167">
        <v>30</v>
      </c>
      <c r="CL13" s="166">
        <v>180</v>
      </c>
      <c r="CM13" s="167">
        <v>180</v>
      </c>
      <c r="CN13" s="166">
        <v>0.45</v>
      </c>
      <c r="CO13" s="167">
        <v>0.45</v>
      </c>
      <c r="CP13" s="166">
        <v>1.8</v>
      </c>
      <c r="CQ13" s="167">
        <v>1.8</v>
      </c>
      <c r="CR13" s="168">
        <v>9.1</v>
      </c>
      <c r="CS13" s="169">
        <v>9.1</v>
      </c>
      <c r="CT13" s="168">
        <v>18.2</v>
      </c>
      <c r="CU13" s="170">
        <v>18.2</v>
      </c>
    </row>
    <row r="14" spans="1:99" ht="12.75">
      <c r="A14" s="80" t="s">
        <v>129</v>
      </c>
      <c r="B14" s="54" t="s">
        <v>130</v>
      </c>
      <c r="C14" s="54" t="s">
        <v>61</v>
      </c>
      <c r="D14" s="81" t="s">
        <v>593</v>
      </c>
      <c r="E14" s="81" t="s">
        <v>594</v>
      </c>
      <c r="F14" s="81" t="s">
        <v>595</v>
      </c>
      <c r="G14" s="81" t="s">
        <v>596</v>
      </c>
      <c r="H14" s="83" t="s">
        <v>541</v>
      </c>
      <c r="I14" s="41">
        <v>401.035</v>
      </c>
      <c r="J14" s="124">
        <v>25.823000000000018</v>
      </c>
      <c r="K14" s="42">
        <v>25.823000000000018</v>
      </c>
      <c r="L14" s="43">
        <f aca="true" t="shared" si="0" ref="L14:L37">J14-K14</f>
        <v>0</v>
      </c>
      <c r="M14" s="41">
        <v>871.383</v>
      </c>
      <c r="N14" s="124">
        <v>53.5375</v>
      </c>
      <c r="O14" s="42">
        <v>53.5375</v>
      </c>
      <c r="P14" s="43">
        <f aca="true" t="shared" si="1" ref="P14:P37">N14-O14</f>
        <v>0</v>
      </c>
      <c r="Q14" s="33">
        <v>4.53</v>
      </c>
      <c r="R14" s="121">
        <v>0.2265000000000002</v>
      </c>
      <c r="S14" s="34">
        <v>0.2265000000000002</v>
      </c>
      <c r="T14" s="35">
        <f aca="true" t="shared" si="2" ref="T14:T37">R14-S14</f>
        <v>0</v>
      </c>
      <c r="U14" s="25">
        <v>0.09939999999999999</v>
      </c>
      <c r="V14" s="128">
        <v>0.004970000000000004</v>
      </c>
      <c r="W14" s="26">
        <v>0.004970000000000004</v>
      </c>
      <c r="X14" s="27">
        <f aca="true" t="shared" si="3" ref="X14:X37">V14-W14</f>
        <v>0</v>
      </c>
      <c r="Y14" s="33">
        <v>187.25639999999999</v>
      </c>
      <c r="Z14" s="121">
        <v>10.385400000000008</v>
      </c>
      <c r="AA14" s="34">
        <v>10.385400000000008</v>
      </c>
      <c r="AB14" s="35">
        <f aca="true" t="shared" si="4" ref="AB14:AB37">Z14-AA14</f>
        <v>0</v>
      </c>
      <c r="AC14" s="33">
        <v>196.387</v>
      </c>
      <c r="AD14" s="121">
        <v>13.673500000000008</v>
      </c>
      <c r="AE14" s="34">
        <v>13.673500000000008</v>
      </c>
      <c r="AF14" s="35">
        <f aca="true" t="shared" si="5" ref="AF14:AF37">AD14-AE14</f>
        <v>0</v>
      </c>
      <c r="AG14" s="33">
        <v>6.781</v>
      </c>
      <c r="AH14" s="121">
        <v>1.1836000000000002</v>
      </c>
      <c r="AI14" s="34">
        <v>1.1836000000000002</v>
      </c>
      <c r="AJ14" s="35">
        <f aca="true" t="shared" si="6" ref="AJ14:AJ37">AH14-AI14</f>
        <v>0</v>
      </c>
      <c r="AK14" s="25">
        <v>0.0378</v>
      </c>
      <c r="AL14" s="128">
        <v>0.0018900000000000015</v>
      </c>
      <c r="AM14" s="26">
        <v>0.0018900000000000015</v>
      </c>
      <c r="AN14" s="87">
        <f aca="true" t="shared" si="7" ref="AN14:AN37">AL14-AM14</f>
        <v>0</v>
      </c>
      <c r="AO14" s="93">
        <v>8.892800000000001</v>
      </c>
      <c r="AP14" s="54">
        <v>24.64</v>
      </c>
      <c r="AQ14" s="54">
        <v>1.2207999999999999</v>
      </c>
      <c r="AR14" s="54">
        <v>4.580799999999999</v>
      </c>
      <c r="AS14" s="54">
        <v>23.072</v>
      </c>
      <c r="AT14" s="54">
        <v>3.9312</v>
      </c>
      <c r="AU14" s="54">
        <v>7.28</v>
      </c>
      <c r="AV14" s="54">
        <v>53.424</v>
      </c>
      <c r="AW14" s="54">
        <v>1736</v>
      </c>
      <c r="AX14" s="54">
        <v>3.9648</v>
      </c>
      <c r="AY14" s="54">
        <v>37.296</v>
      </c>
      <c r="AZ14" s="49">
        <v>3.1248</v>
      </c>
      <c r="BB14" s="136">
        <v>0</v>
      </c>
      <c r="BC14" s="137">
        <v>0</v>
      </c>
      <c r="BD14" s="138">
        <v>0</v>
      </c>
      <c r="BE14" s="147">
        <f aca="true" t="shared" si="8" ref="BE14:BE29">BC14-BD14</f>
        <v>0</v>
      </c>
      <c r="BF14" s="136">
        <v>0.049</v>
      </c>
      <c r="BG14" s="137">
        <v>0.0024500000000000025</v>
      </c>
      <c r="BH14" s="138">
        <v>0.0024500000000000025</v>
      </c>
      <c r="BI14" s="147">
        <f aca="true" t="shared" si="9" ref="BI14:BI29">BG14-BH14</f>
        <v>0</v>
      </c>
      <c r="BJ14" s="136">
        <v>1.9726</v>
      </c>
      <c r="BK14" s="137">
        <v>0.09863000000000008</v>
      </c>
      <c r="BL14" s="138">
        <v>0.09863000000000008</v>
      </c>
      <c r="BM14" s="147">
        <f aca="true" t="shared" si="10" ref="BM14:BM29">BK14-BL14</f>
        <v>0</v>
      </c>
      <c r="BN14" s="136">
        <v>0.098</v>
      </c>
      <c r="BO14" s="137">
        <v>0.098</v>
      </c>
      <c r="BP14" s="138">
        <v>0.098</v>
      </c>
      <c r="BQ14" s="147">
        <f aca="true" t="shared" si="11" ref="BQ14:BQ29">BO14-BP14</f>
        <v>0</v>
      </c>
      <c r="BR14" s="136">
        <v>0</v>
      </c>
      <c r="BS14" s="137">
        <v>0</v>
      </c>
      <c r="BT14" s="138">
        <v>0</v>
      </c>
      <c r="BU14" s="147">
        <f aca="true" t="shared" si="12" ref="BU14:BU29">BS14-BT14</f>
        <v>0</v>
      </c>
      <c r="BV14" s="157"/>
      <c r="BW14" s="162">
        <f>BW$13*$R14</f>
        <v>57.75750000000005</v>
      </c>
      <c r="BX14" s="156">
        <f>BX$13*$S14</f>
        <v>57.75750000000005</v>
      </c>
      <c r="BY14" s="162">
        <f>BY$13*$BC14</f>
        <v>0</v>
      </c>
      <c r="BZ14" s="156">
        <f>BZ$13*$BD14</f>
        <v>0</v>
      </c>
      <c r="CA14" s="162">
        <f>CA$13*$Z14</f>
        <v>15785.808000000012</v>
      </c>
      <c r="CB14" s="156">
        <f>CB$13*$AA14</f>
        <v>15785.808000000012</v>
      </c>
      <c r="CC14" s="162" t="s">
        <v>1186</v>
      </c>
      <c r="CD14" s="158" t="s">
        <v>1186</v>
      </c>
      <c r="CE14" s="157"/>
      <c r="CF14" s="162">
        <f>CF$13*$R14</f>
        <v>45.75300000000004</v>
      </c>
      <c r="CG14" s="156">
        <f>CG$13*$S14</f>
        <v>45.75300000000004</v>
      </c>
      <c r="CH14" s="162">
        <f>CH$13*$V14</f>
        <v>451.82270000000034</v>
      </c>
      <c r="CI14" s="156">
        <f>CI$13*$W14</f>
        <v>451.82270000000034</v>
      </c>
      <c r="CJ14" s="162">
        <f>CJ$13*$BC14</f>
        <v>0</v>
      </c>
      <c r="CK14" s="156">
        <f>CK$13*$BD14</f>
        <v>0</v>
      </c>
      <c r="CL14" s="162">
        <f>CL$13*$Z14</f>
        <v>1869.3720000000014</v>
      </c>
      <c r="CM14" s="156">
        <f>CM$13*$AA14</f>
        <v>1869.3720000000014</v>
      </c>
      <c r="CN14" s="162">
        <f>CN$13*$AD14</f>
        <v>6.153075000000004</v>
      </c>
      <c r="CO14" s="156">
        <f>CO$13*$AE14</f>
        <v>6.153075000000004</v>
      </c>
      <c r="CP14" s="162" t="s">
        <v>1186</v>
      </c>
      <c r="CQ14" s="156" t="s">
        <v>1186</v>
      </c>
      <c r="CR14" s="162">
        <f>CR$13*$AH14</f>
        <v>10.770760000000001</v>
      </c>
      <c r="CS14" s="156">
        <f>CS$13*$AI14</f>
        <v>10.770760000000001</v>
      </c>
      <c r="CT14" s="162">
        <f>CT$13/2000*$AW14</f>
        <v>15.797600000000001</v>
      </c>
      <c r="CU14" s="164">
        <f>CU$13/2000*$AW14</f>
        <v>15.797600000000001</v>
      </c>
    </row>
    <row r="15" spans="1:99" ht="12.75">
      <c r="A15" s="56" t="s">
        <v>157</v>
      </c>
      <c r="B15" s="20" t="s">
        <v>158</v>
      </c>
      <c r="C15" s="20" t="s">
        <v>150</v>
      </c>
      <c r="D15" s="68" t="s">
        <v>582</v>
      </c>
      <c r="E15" s="68" t="s">
        <v>583</v>
      </c>
      <c r="F15" s="68" t="s">
        <v>584</v>
      </c>
      <c r="G15" s="68" t="s">
        <v>585</v>
      </c>
      <c r="H15" s="84" t="s">
        <v>541</v>
      </c>
      <c r="I15" s="44">
        <v>183.7106522</v>
      </c>
      <c r="J15" s="125">
        <v>14.096512200000008</v>
      </c>
      <c r="K15" s="22">
        <v>14.096512200000008</v>
      </c>
      <c r="L15" s="45">
        <f t="shared" si="0"/>
        <v>0</v>
      </c>
      <c r="M15" s="44">
        <v>411.2655594</v>
      </c>
      <c r="N15" s="125">
        <v>27.901248400000018</v>
      </c>
      <c r="O15" s="22">
        <v>27.901248400000018</v>
      </c>
      <c r="P15" s="45">
        <f t="shared" si="1"/>
        <v>0</v>
      </c>
      <c r="Q15" s="36">
        <v>2.53233</v>
      </c>
      <c r="R15" s="122">
        <v>0.15751240000000008</v>
      </c>
      <c r="S15" s="24">
        <v>0.15751240000000008</v>
      </c>
      <c r="T15" s="37">
        <f t="shared" si="2"/>
        <v>0</v>
      </c>
      <c r="U15" s="28">
        <v>0.04618124</v>
      </c>
      <c r="V15" s="129">
        <v>0.009106160000000002</v>
      </c>
      <c r="W15" s="23">
        <v>0.009106160000000002</v>
      </c>
      <c r="X15" s="29">
        <f t="shared" si="3"/>
        <v>0</v>
      </c>
      <c r="Y15" s="36">
        <v>76.75499339999999</v>
      </c>
      <c r="Z15" s="122">
        <v>5.640311400000003</v>
      </c>
      <c r="AA15" s="24">
        <v>5.640311400000003</v>
      </c>
      <c r="AB15" s="37">
        <f t="shared" si="4"/>
        <v>0</v>
      </c>
      <c r="AC15" s="36">
        <v>98.00996540000001</v>
      </c>
      <c r="AD15" s="122">
        <v>7.563011400000005</v>
      </c>
      <c r="AE15" s="24">
        <v>7.563011400000005</v>
      </c>
      <c r="AF15" s="37">
        <f t="shared" si="5"/>
        <v>0</v>
      </c>
      <c r="AG15" s="36">
        <v>3.2921233999999995</v>
      </c>
      <c r="AH15" s="122">
        <v>0.5569841000000001</v>
      </c>
      <c r="AI15" s="24">
        <v>0.5569841000000001</v>
      </c>
      <c r="AJ15" s="37">
        <f t="shared" si="6"/>
        <v>0</v>
      </c>
      <c r="AK15" s="28">
        <v>0.01756188</v>
      </c>
      <c r="AL15" s="129">
        <v>0.0008780940000000007</v>
      </c>
      <c r="AM15" s="23">
        <v>0.0008780940000000007</v>
      </c>
      <c r="AN15" s="88">
        <f t="shared" si="7"/>
        <v>0</v>
      </c>
      <c r="AO15" s="5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51">
        <v>0</v>
      </c>
      <c r="BB15" s="139">
        <v>0.06351</v>
      </c>
      <c r="BC15" s="140">
        <v>0.003175500000000003</v>
      </c>
      <c r="BD15" s="141">
        <v>0.003175500000000003</v>
      </c>
      <c r="BE15" s="145">
        <f t="shared" si="8"/>
        <v>0</v>
      </c>
      <c r="BF15" s="139">
        <v>0.0227654</v>
      </c>
      <c r="BG15" s="140">
        <v>0.004536819000000001</v>
      </c>
      <c r="BH15" s="141">
        <v>0.004536819000000001</v>
      </c>
      <c r="BI15" s="145">
        <f t="shared" si="9"/>
        <v>0</v>
      </c>
      <c r="BJ15" s="139">
        <v>0.9466519999999999</v>
      </c>
      <c r="BK15" s="140">
        <v>0.047332600000000044</v>
      </c>
      <c r="BL15" s="141">
        <v>0.047332600000000044</v>
      </c>
      <c r="BM15" s="145">
        <f t="shared" si="10"/>
        <v>0</v>
      </c>
      <c r="BN15" s="139">
        <v>0.045530799999999996</v>
      </c>
      <c r="BO15" s="140">
        <v>0.045530799999999996</v>
      </c>
      <c r="BP15" s="141">
        <v>0.045530799999999996</v>
      </c>
      <c r="BQ15" s="145">
        <f t="shared" si="11"/>
        <v>0</v>
      </c>
      <c r="BR15" s="139">
        <v>0.07221</v>
      </c>
      <c r="BS15" s="140">
        <v>0.0036105000000000035</v>
      </c>
      <c r="BT15" s="141">
        <v>0.0036105000000000035</v>
      </c>
      <c r="BU15" s="145">
        <f t="shared" si="12"/>
        <v>0</v>
      </c>
      <c r="BV15" s="157"/>
      <c r="BW15" s="162">
        <f aca="true" t="shared" si="13" ref="BW15:BW37">BW$13*$R15</f>
        <v>40.16566200000002</v>
      </c>
      <c r="BX15" s="156">
        <f aca="true" t="shared" si="14" ref="BX15:BX37">BX$13*$S15</f>
        <v>40.16566200000002</v>
      </c>
      <c r="BY15" s="162">
        <f aca="true" t="shared" si="15" ref="BY15:BY37">BY$13*$BC15</f>
        <v>2.8868470500000027</v>
      </c>
      <c r="BZ15" s="156">
        <f aca="true" t="shared" si="16" ref="BZ15:BZ37">BZ$13*$BD15</f>
        <v>2.8868470500000027</v>
      </c>
      <c r="CA15" s="162">
        <f aca="true" t="shared" si="17" ref="CA15:CA37">CA$13*$Z15</f>
        <v>8573.273328000005</v>
      </c>
      <c r="CB15" s="156">
        <f aca="true" t="shared" si="18" ref="CB15:CB37">CB$13*$AA15</f>
        <v>8573.273328000005</v>
      </c>
      <c r="CC15" s="162" t="s">
        <v>1186</v>
      </c>
      <c r="CD15" s="158" t="s">
        <v>1186</v>
      </c>
      <c r="CE15" s="157"/>
      <c r="CF15" s="162">
        <f aca="true" t="shared" si="19" ref="CF15:CF37">CF$13*$R15</f>
        <v>31.817504800000016</v>
      </c>
      <c r="CG15" s="156">
        <f aca="true" t="shared" si="20" ref="CG15:CG37">CG$13*$S15</f>
        <v>31.817504800000016</v>
      </c>
      <c r="CH15" s="162">
        <f aca="true" t="shared" si="21" ref="CH15:CH37">CH$13*$V15</f>
        <v>827.8410056000001</v>
      </c>
      <c r="CI15" s="156">
        <f aca="true" t="shared" si="22" ref="CI15:CI37">CI$13*$W15</f>
        <v>827.8410056000001</v>
      </c>
      <c r="CJ15" s="162">
        <f aca="true" t="shared" si="23" ref="CJ15:CJ37">CJ$13*$BC15</f>
        <v>0.09526500000000009</v>
      </c>
      <c r="CK15" s="156">
        <f aca="true" t="shared" si="24" ref="CK15:CK37">CK$13*$BD15</f>
        <v>0.09526500000000009</v>
      </c>
      <c r="CL15" s="162">
        <f aca="true" t="shared" si="25" ref="CL15:CL37">CL$13*$Z15</f>
        <v>1015.2560520000006</v>
      </c>
      <c r="CM15" s="156">
        <f aca="true" t="shared" si="26" ref="CM15:CM37">CM$13*$AA15</f>
        <v>1015.2560520000006</v>
      </c>
      <c r="CN15" s="162">
        <f aca="true" t="shared" si="27" ref="CN15:CN37">CN$13*$AD15</f>
        <v>3.4033551300000022</v>
      </c>
      <c r="CO15" s="156">
        <f aca="true" t="shared" si="28" ref="CO15:CO37">CO$13*$AE15</f>
        <v>3.4033551300000022</v>
      </c>
      <c r="CP15" s="162" t="s">
        <v>1186</v>
      </c>
      <c r="CQ15" s="156" t="s">
        <v>1186</v>
      </c>
      <c r="CR15" s="162">
        <f aca="true" t="shared" si="29" ref="CR15:CR37">CR$13*$AH15</f>
        <v>5.068555310000001</v>
      </c>
      <c r="CS15" s="156">
        <f aca="true" t="shared" si="30" ref="CS15:CS37">CS$13*$AI15</f>
        <v>5.068555310000001</v>
      </c>
      <c r="CT15" s="162">
        <f aca="true" t="shared" si="31" ref="CT15:CU37">CT$13/2000*$AW15</f>
        <v>0</v>
      </c>
      <c r="CU15" s="164">
        <f t="shared" si="31"/>
        <v>0</v>
      </c>
    </row>
    <row r="16" spans="1:99" ht="12.75">
      <c r="A16" s="56" t="s">
        <v>148</v>
      </c>
      <c r="B16" s="20" t="s">
        <v>149</v>
      </c>
      <c r="C16" s="20" t="s">
        <v>150</v>
      </c>
      <c r="D16" s="68" t="s">
        <v>597</v>
      </c>
      <c r="E16" s="68" t="s">
        <v>598</v>
      </c>
      <c r="F16" s="68" t="s">
        <v>599</v>
      </c>
      <c r="G16" s="68" t="s">
        <v>600</v>
      </c>
      <c r="H16" s="84" t="s">
        <v>541</v>
      </c>
      <c r="I16" s="44">
        <v>239.92913085000004</v>
      </c>
      <c r="J16" s="125">
        <v>158.11285085000003</v>
      </c>
      <c r="K16" s="22">
        <v>20.300401175000008</v>
      </c>
      <c r="L16" s="45">
        <f t="shared" si="0"/>
        <v>137.812449675</v>
      </c>
      <c r="M16" s="44">
        <v>467.94832795000013</v>
      </c>
      <c r="N16" s="125">
        <v>242.9535579500001</v>
      </c>
      <c r="O16" s="22">
        <v>34.08716595000002</v>
      </c>
      <c r="P16" s="45">
        <f t="shared" si="1"/>
        <v>208.86639200000008</v>
      </c>
      <c r="Q16" s="36">
        <v>3.1329252500000004</v>
      </c>
      <c r="R16" s="122">
        <v>2.11022175</v>
      </c>
      <c r="S16" s="24">
        <v>0.21916908750000016</v>
      </c>
      <c r="T16" s="37">
        <f t="shared" si="2"/>
        <v>1.8910526625</v>
      </c>
      <c r="U16" s="28">
        <v>0.09345516999999999</v>
      </c>
      <c r="V16" s="129">
        <v>0.09345516999999999</v>
      </c>
      <c r="W16" s="23">
        <v>0.018427780000000005</v>
      </c>
      <c r="X16" s="29">
        <f t="shared" si="3"/>
        <v>0.07502738999999999</v>
      </c>
      <c r="Y16" s="36">
        <v>100.7537091</v>
      </c>
      <c r="Z16" s="122">
        <v>67.0044936</v>
      </c>
      <c r="AA16" s="24">
        <v>8.306618925000006</v>
      </c>
      <c r="AB16" s="37">
        <f t="shared" si="4"/>
        <v>58.697874674999994</v>
      </c>
      <c r="AC16" s="36">
        <v>127.14915244999999</v>
      </c>
      <c r="AD16" s="122">
        <v>82.66155020000001</v>
      </c>
      <c r="AE16" s="24">
        <v>10.482680575000003</v>
      </c>
      <c r="AF16" s="37">
        <f t="shared" si="5"/>
        <v>72.178869625</v>
      </c>
      <c r="AG16" s="36">
        <v>4.86372545</v>
      </c>
      <c r="AH16" s="122">
        <v>3.687616425</v>
      </c>
      <c r="AI16" s="24">
        <v>1.0372261500000002</v>
      </c>
      <c r="AJ16" s="37">
        <f t="shared" si="6"/>
        <v>2.6503902749999995</v>
      </c>
      <c r="AK16" s="28">
        <v>0.03553929</v>
      </c>
      <c r="AL16" s="129">
        <v>0.03553929</v>
      </c>
      <c r="AM16" s="23">
        <v>0.0017769645000000015</v>
      </c>
      <c r="AN16" s="88">
        <f t="shared" si="7"/>
        <v>0.0337623255</v>
      </c>
      <c r="AO16" s="5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51">
        <v>0</v>
      </c>
      <c r="BB16" s="139">
        <v>0.03929334499999999</v>
      </c>
      <c r="BC16" s="140">
        <v>0.03929334499999999</v>
      </c>
      <c r="BD16" s="141">
        <v>0.001964667250000002</v>
      </c>
      <c r="BE16" s="145">
        <f t="shared" si="8"/>
        <v>0.03732867774999999</v>
      </c>
      <c r="BF16" s="139">
        <v>0.04606945</v>
      </c>
      <c r="BG16" s="140">
        <v>0.04606945</v>
      </c>
      <c r="BH16" s="141">
        <v>0.009180983250000004</v>
      </c>
      <c r="BI16" s="145">
        <f t="shared" si="9"/>
        <v>0.036888466749999994</v>
      </c>
      <c r="BJ16" s="139">
        <v>1.53256185</v>
      </c>
      <c r="BK16" s="140">
        <v>1.2819994925</v>
      </c>
      <c r="BL16" s="141">
        <v>0.07662809250000008</v>
      </c>
      <c r="BM16" s="145">
        <f t="shared" si="10"/>
        <v>1.2053714</v>
      </c>
      <c r="BN16" s="139">
        <v>0.0921389</v>
      </c>
      <c r="BO16" s="140">
        <v>0.0921389</v>
      </c>
      <c r="BP16" s="141">
        <v>0.0921389</v>
      </c>
      <c r="BQ16" s="145">
        <f t="shared" si="11"/>
        <v>0</v>
      </c>
      <c r="BR16" s="139">
        <v>0.044675995</v>
      </c>
      <c r="BS16" s="140">
        <v>0.044675995</v>
      </c>
      <c r="BT16" s="141">
        <v>0.002233799750000002</v>
      </c>
      <c r="BU16" s="145">
        <f t="shared" si="12"/>
        <v>0.04244219525</v>
      </c>
      <c r="BV16" s="157"/>
      <c r="BW16" s="162">
        <f t="shared" si="13"/>
        <v>538.10654625</v>
      </c>
      <c r="BX16" s="156">
        <f t="shared" si="14"/>
        <v>55.88811731250004</v>
      </c>
      <c r="BY16" s="162">
        <f t="shared" si="15"/>
        <v>35.721579939499996</v>
      </c>
      <c r="BZ16" s="156">
        <f t="shared" si="16"/>
        <v>1.7860789969750017</v>
      </c>
      <c r="CA16" s="162">
        <f t="shared" si="17"/>
        <v>101846.830272</v>
      </c>
      <c r="CB16" s="156">
        <f t="shared" si="18"/>
        <v>12626.06076600001</v>
      </c>
      <c r="CC16" s="162" t="s">
        <v>1186</v>
      </c>
      <c r="CD16" s="158" t="s">
        <v>1186</v>
      </c>
      <c r="CE16" s="157"/>
      <c r="CF16" s="162">
        <f t="shared" si="19"/>
        <v>426.2647935</v>
      </c>
      <c r="CG16" s="156">
        <f t="shared" si="20"/>
        <v>44.272155675000036</v>
      </c>
      <c r="CH16" s="162">
        <f t="shared" si="21"/>
        <v>8496.0095047</v>
      </c>
      <c r="CI16" s="156">
        <f t="shared" si="22"/>
        <v>1675.2694798000005</v>
      </c>
      <c r="CJ16" s="162">
        <f t="shared" si="23"/>
        <v>1.1788003499999997</v>
      </c>
      <c r="CK16" s="156">
        <f t="shared" si="24"/>
        <v>0.05894001750000005</v>
      </c>
      <c r="CL16" s="162">
        <f t="shared" si="25"/>
        <v>12060.808848</v>
      </c>
      <c r="CM16" s="156">
        <f t="shared" si="26"/>
        <v>1495.191406500001</v>
      </c>
      <c r="CN16" s="162">
        <f t="shared" si="27"/>
        <v>37.197697590000004</v>
      </c>
      <c r="CO16" s="156">
        <f t="shared" si="28"/>
        <v>4.717206258750002</v>
      </c>
      <c r="CP16" s="162" t="s">
        <v>1186</v>
      </c>
      <c r="CQ16" s="156" t="s">
        <v>1186</v>
      </c>
      <c r="CR16" s="162">
        <f t="shared" si="29"/>
        <v>33.5573094675</v>
      </c>
      <c r="CS16" s="156">
        <f t="shared" si="30"/>
        <v>9.438757965</v>
      </c>
      <c r="CT16" s="162">
        <f t="shared" si="31"/>
        <v>0</v>
      </c>
      <c r="CU16" s="164">
        <f t="shared" si="31"/>
        <v>0</v>
      </c>
    </row>
    <row r="17" spans="1:99" ht="12.75">
      <c r="A17" s="56" t="s">
        <v>131</v>
      </c>
      <c r="B17" s="20" t="s">
        <v>132</v>
      </c>
      <c r="C17" s="20" t="s">
        <v>133</v>
      </c>
      <c r="D17" s="68" t="s">
        <v>485</v>
      </c>
      <c r="E17" s="68" t="s">
        <v>486</v>
      </c>
      <c r="F17" s="68" t="s">
        <v>487</v>
      </c>
      <c r="G17" s="68" t="s">
        <v>488</v>
      </c>
      <c r="H17" s="84" t="s">
        <v>541</v>
      </c>
      <c r="I17" s="44">
        <v>92.14499885</v>
      </c>
      <c r="J17" s="125">
        <v>6.064959250000004</v>
      </c>
      <c r="K17" s="22">
        <v>6.064959250000004</v>
      </c>
      <c r="L17" s="45">
        <f t="shared" si="0"/>
        <v>0</v>
      </c>
      <c r="M17" s="44">
        <v>200.63025645000005</v>
      </c>
      <c r="N17" s="125">
        <v>12.528565925000011</v>
      </c>
      <c r="O17" s="22">
        <v>12.528565925000011</v>
      </c>
      <c r="P17" s="45">
        <f t="shared" si="1"/>
        <v>0</v>
      </c>
      <c r="Q17" s="36">
        <v>1.1398275</v>
      </c>
      <c r="R17" s="122">
        <v>0.05699137500000005</v>
      </c>
      <c r="S17" s="24">
        <v>0.05699137500000005</v>
      </c>
      <c r="T17" s="37">
        <f t="shared" si="2"/>
        <v>0</v>
      </c>
      <c r="U17" s="28">
        <v>0.025543669999999997</v>
      </c>
      <c r="V17" s="129">
        <v>0.001277183500000001</v>
      </c>
      <c r="W17" s="23">
        <v>0.001277183500000001</v>
      </c>
      <c r="X17" s="29">
        <f t="shared" si="3"/>
        <v>0</v>
      </c>
      <c r="Y17" s="36">
        <v>38.37041595000001</v>
      </c>
      <c r="Z17" s="122">
        <v>2.175418800000002</v>
      </c>
      <c r="AA17" s="24">
        <v>2.175418800000002</v>
      </c>
      <c r="AB17" s="37">
        <f t="shared" si="4"/>
        <v>0</v>
      </c>
      <c r="AC17" s="36">
        <v>49.390191949999995</v>
      </c>
      <c r="AD17" s="122">
        <v>3.4403330750000025</v>
      </c>
      <c r="AE17" s="24">
        <v>3.4403330750000025</v>
      </c>
      <c r="AF17" s="37">
        <f t="shared" si="5"/>
        <v>0</v>
      </c>
      <c r="AG17" s="36">
        <v>1.71464345</v>
      </c>
      <c r="AH17" s="122">
        <v>0.3027634250000001</v>
      </c>
      <c r="AI17" s="24">
        <v>0.3027634250000001</v>
      </c>
      <c r="AJ17" s="37">
        <f t="shared" si="6"/>
        <v>0</v>
      </c>
      <c r="AK17" s="28">
        <v>0.00971379</v>
      </c>
      <c r="AL17" s="129">
        <v>0.00048568950000000036</v>
      </c>
      <c r="AM17" s="23">
        <v>0.00048568950000000036</v>
      </c>
      <c r="AN17" s="88">
        <f t="shared" si="7"/>
        <v>0</v>
      </c>
      <c r="AO17" s="5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51">
        <v>0</v>
      </c>
      <c r="BB17" s="139">
        <v>0</v>
      </c>
      <c r="BC17" s="140">
        <v>0</v>
      </c>
      <c r="BD17" s="141">
        <v>0</v>
      </c>
      <c r="BE17" s="145">
        <f t="shared" si="8"/>
        <v>0</v>
      </c>
      <c r="BF17" s="139">
        <v>0.012591950000000001</v>
      </c>
      <c r="BG17" s="140">
        <v>0.0006295975000000006</v>
      </c>
      <c r="BH17" s="141">
        <v>0.0006295975000000006</v>
      </c>
      <c r="BI17" s="145">
        <f t="shared" si="9"/>
        <v>0</v>
      </c>
      <c r="BJ17" s="139">
        <v>0.500966</v>
      </c>
      <c r="BK17" s="140">
        <v>0.025048300000000023</v>
      </c>
      <c r="BL17" s="141">
        <v>0.025048300000000023</v>
      </c>
      <c r="BM17" s="145">
        <f t="shared" si="10"/>
        <v>0</v>
      </c>
      <c r="BN17" s="139">
        <v>0.025183900000000002</v>
      </c>
      <c r="BO17" s="140">
        <v>0.025183900000000002</v>
      </c>
      <c r="BP17" s="141">
        <v>0.025183900000000002</v>
      </c>
      <c r="BQ17" s="145">
        <f t="shared" si="11"/>
        <v>0</v>
      </c>
      <c r="BR17" s="139">
        <v>0</v>
      </c>
      <c r="BS17" s="140">
        <v>0</v>
      </c>
      <c r="BT17" s="141">
        <v>0</v>
      </c>
      <c r="BU17" s="145">
        <f t="shared" si="12"/>
        <v>0</v>
      </c>
      <c r="BV17" s="157"/>
      <c r="BW17" s="162">
        <f t="shared" si="13"/>
        <v>14.532800625000013</v>
      </c>
      <c r="BX17" s="156">
        <f t="shared" si="14"/>
        <v>14.532800625000013</v>
      </c>
      <c r="BY17" s="162">
        <f t="shared" si="15"/>
        <v>0</v>
      </c>
      <c r="BZ17" s="156">
        <f t="shared" si="16"/>
        <v>0</v>
      </c>
      <c r="CA17" s="162">
        <f t="shared" si="17"/>
        <v>3306.636576000003</v>
      </c>
      <c r="CB17" s="156">
        <f t="shared" si="18"/>
        <v>3306.636576000003</v>
      </c>
      <c r="CC17" s="162" t="s">
        <v>1186</v>
      </c>
      <c r="CD17" s="158" t="s">
        <v>1186</v>
      </c>
      <c r="CE17" s="157"/>
      <c r="CF17" s="162">
        <f t="shared" si="19"/>
        <v>11.51225775000001</v>
      </c>
      <c r="CG17" s="156">
        <f t="shared" si="20"/>
        <v>11.51225775000001</v>
      </c>
      <c r="CH17" s="162">
        <f t="shared" si="21"/>
        <v>116.10875198500008</v>
      </c>
      <c r="CI17" s="156">
        <f t="shared" si="22"/>
        <v>116.10875198500008</v>
      </c>
      <c r="CJ17" s="162">
        <f t="shared" si="23"/>
        <v>0</v>
      </c>
      <c r="CK17" s="156">
        <f t="shared" si="24"/>
        <v>0</v>
      </c>
      <c r="CL17" s="162">
        <f t="shared" si="25"/>
        <v>391.5753840000003</v>
      </c>
      <c r="CM17" s="156">
        <f t="shared" si="26"/>
        <v>391.5753840000003</v>
      </c>
      <c r="CN17" s="162">
        <f t="shared" si="27"/>
        <v>1.5481498837500012</v>
      </c>
      <c r="CO17" s="156">
        <f t="shared" si="28"/>
        <v>1.5481498837500012</v>
      </c>
      <c r="CP17" s="162" t="s">
        <v>1186</v>
      </c>
      <c r="CQ17" s="156" t="s">
        <v>1186</v>
      </c>
      <c r="CR17" s="162">
        <f t="shared" si="29"/>
        <v>2.7551471675000005</v>
      </c>
      <c r="CS17" s="156">
        <f t="shared" si="30"/>
        <v>2.7551471675000005</v>
      </c>
      <c r="CT17" s="162">
        <f t="shared" si="31"/>
        <v>0</v>
      </c>
      <c r="CU17" s="164">
        <f t="shared" si="31"/>
        <v>0</v>
      </c>
    </row>
    <row r="18" spans="1:99" ht="12.75">
      <c r="A18" s="56">
        <v>500</v>
      </c>
      <c r="B18" s="20" t="s">
        <v>163</v>
      </c>
      <c r="C18" s="20" t="s">
        <v>133</v>
      </c>
      <c r="D18" s="20"/>
      <c r="E18" s="20"/>
      <c r="F18" s="20"/>
      <c r="G18" s="20"/>
      <c r="H18" s="84" t="s">
        <v>541</v>
      </c>
      <c r="I18" s="44">
        <v>98.50105</v>
      </c>
      <c r="J18" s="125">
        <v>10.119225000000004</v>
      </c>
      <c r="K18" s="22">
        <v>10.119225000000004</v>
      </c>
      <c r="L18" s="45">
        <f t="shared" si="0"/>
        <v>0</v>
      </c>
      <c r="M18" s="44">
        <v>184.88534999999996</v>
      </c>
      <c r="N18" s="125">
        <v>16.830350000000003</v>
      </c>
      <c r="O18" s="22">
        <v>16.830350000000003</v>
      </c>
      <c r="P18" s="45">
        <f t="shared" si="1"/>
        <v>0</v>
      </c>
      <c r="Q18" s="36">
        <v>1.2502499999999999</v>
      </c>
      <c r="R18" s="122">
        <v>0.09623750000000006</v>
      </c>
      <c r="S18" s="24">
        <v>0.09623750000000006</v>
      </c>
      <c r="T18" s="37">
        <f t="shared" si="2"/>
        <v>0</v>
      </c>
      <c r="U18" s="28">
        <v>0.05040999999999999</v>
      </c>
      <c r="V18" s="129">
        <v>0.009940000000000001</v>
      </c>
      <c r="W18" s="23">
        <v>0.009940000000000001</v>
      </c>
      <c r="X18" s="29">
        <f t="shared" si="3"/>
        <v>0</v>
      </c>
      <c r="Y18" s="36">
        <v>31.29405</v>
      </c>
      <c r="Z18" s="122">
        <v>3.4937250000000017</v>
      </c>
      <c r="AA18" s="24">
        <v>3.4937250000000017</v>
      </c>
      <c r="AB18" s="37">
        <f t="shared" si="4"/>
        <v>0</v>
      </c>
      <c r="AC18" s="36">
        <v>61.301350000000006</v>
      </c>
      <c r="AD18" s="122">
        <v>5.842725000000003</v>
      </c>
      <c r="AE18" s="24">
        <v>5.842725000000003</v>
      </c>
      <c r="AF18" s="37">
        <f t="shared" si="5"/>
        <v>0</v>
      </c>
      <c r="AG18" s="36">
        <v>2.40985</v>
      </c>
      <c r="AH18" s="122">
        <v>0.5488000000000001</v>
      </c>
      <c r="AI18" s="24">
        <v>0.5488000000000001</v>
      </c>
      <c r="AJ18" s="37">
        <f t="shared" si="6"/>
        <v>0</v>
      </c>
      <c r="AK18" s="28">
        <v>0.019170000000000003</v>
      </c>
      <c r="AL18" s="129">
        <v>0.0009585000000000008</v>
      </c>
      <c r="AM18" s="23">
        <v>0.0009585000000000008</v>
      </c>
      <c r="AN18" s="88">
        <f t="shared" si="7"/>
        <v>0</v>
      </c>
      <c r="AO18" s="5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51">
        <v>0</v>
      </c>
      <c r="BB18" s="139">
        <v>0.031755</v>
      </c>
      <c r="BC18" s="140">
        <v>0.0015877500000000015</v>
      </c>
      <c r="BD18" s="141">
        <v>0.0015877500000000015</v>
      </c>
      <c r="BE18" s="145">
        <f t="shared" si="8"/>
        <v>0</v>
      </c>
      <c r="BF18" s="139">
        <v>0.02485</v>
      </c>
      <c r="BG18" s="140">
        <v>0.004952250000000001</v>
      </c>
      <c r="BH18" s="141">
        <v>0.004952250000000001</v>
      </c>
      <c r="BI18" s="145">
        <f t="shared" si="9"/>
        <v>0</v>
      </c>
      <c r="BJ18" s="139">
        <v>0.78115</v>
      </c>
      <c r="BK18" s="140">
        <v>0.03905750000000003</v>
      </c>
      <c r="BL18" s="141">
        <v>0.03905750000000003</v>
      </c>
      <c r="BM18" s="145">
        <f t="shared" si="10"/>
        <v>0</v>
      </c>
      <c r="BN18" s="139">
        <v>0.0497</v>
      </c>
      <c r="BO18" s="140">
        <v>0.0497</v>
      </c>
      <c r="BP18" s="141">
        <v>0.0497</v>
      </c>
      <c r="BQ18" s="145">
        <f t="shared" si="11"/>
        <v>0</v>
      </c>
      <c r="BR18" s="139">
        <v>0.036105</v>
      </c>
      <c r="BS18" s="140">
        <v>0.0018052500000000017</v>
      </c>
      <c r="BT18" s="141">
        <v>0.0018052500000000017</v>
      </c>
      <c r="BU18" s="145">
        <f t="shared" si="12"/>
        <v>0</v>
      </c>
      <c r="BV18" s="157"/>
      <c r="BW18" s="162">
        <f t="shared" si="13"/>
        <v>24.540562500000014</v>
      </c>
      <c r="BX18" s="156">
        <f t="shared" si="14"/>
        <v>24.540562500000014</v>
      </c>
      <c r="BY18" s="162">
        <f t="shared" si="15"/>
        <v>1.4434235250000014</v>
      </c>
      <c r="BZ18" s="156">
        <f t="shared" si="16"/>
        <v>1.4434235250000014</v>
      </c>
      <c r="CA18" s="162">
        <f t="shared" si="17"/>
        <v>5310.462000000002</v>
      </c>
      <c r="CB18" s="156">
        <f t="shared" si="18"/>
        <v>5310.462000000002</v>
      </c>
      <c r="CC18" s="162" t="s">
        <v>1186</v>
      </c>
      <c r="CD18" s="158" t="s">
        <v>1186</v>
      </c>
      <c r="CE18" s="157"/>
      <c r="CF18" s="162">
        <f t="shared" si="19"/>
        <v>19.43997500000001</v>
      </c>
      <c r="CG18" s="156">
        <f t="shared" si="20"/>
        <v>19.43997500000001</v>
      </c>
      <c r="CH18" s="162">
        <f t="shared" si="21"/>
        <v>903.6454000000001</v>
      </c>
      <c r="CI18" s="156">
        <f t="shared" si="22"/>
        <v>903.6454000000001</v>
      </c>
      <c r="CJ18" s="162">
        <f t="shared" si="23"/>
        <v>0.04763250000000004</v>
      </c>
      <c r="CK18" s="156">
        <f t="shared" si="24"/>
        <v>0.04763250000000004</v>
      </c>
      <c r="CL18" s="162">
        <f t="shared" si="25"/>
        <v>628.8705000000003</v>
      </c>
      <c r="CM18" s="156">
        <f t="shared" si="26"/>
        <v>628.8705000000003</v>
      </c>
      <c r="CN18" s="162">
        <f t="shared" si="27"/>
        <v>2.6292262500000017</v>
      </c>
      <c r="CO18" s="156">
        <f t="shared" si="28"/>
        <v>2.6292262500000017</v>
      </c>
      <c r="CP18" s="162" t="s">
        <v>1186</v>
      </c>
      <c r="CQ18" s="156" t="s">
        <v>1186</v>
      </c>
      <c r="CR18" s="162">
        <f t="shared" si="29"/>
        <v>4.99408</v>
      </c>
      <c r="CS18" s="156">
        <f t="shared" si="30"/>
        <v>4.99408</v>
      </c>
      <c r="CT18" s="162">
        <f t="shared" si="31"/>
        <v>0</v>
      </c>
      <c r="CU18" s="164">
        <f t="shared" si="31"/>
        <v>0</v>
      </c>
    </row>
    <row r="19" spans="1:99" ht="12.75">
      <c r="A19" s="56" t="s">
        <v>144</v>
      </c>
      <c r="B19" s="20" t="s">
        <v>145</v>
      </c>
      <c r="C19" s="20" t="s">
        <v>133</v>
      </c>
      <c r="D19" s="68" t="s">
        <v>562</v>
      </c>
      <c r="E19" s="68" t="s">
        <v>563</v>
      </c>
      <c r="F19" s="68" t="s">
        <v>564</v>
      </c>
      <c r="G19" s="68" t="s">
        <v>565</v>
      </c>
      <c r="H19" s="84" t="s">
        <v>541</v>
      </c>
      <c r="I19" s="44">
        <v>166.3699759</v>
      </c>
      <c r="J19" s="125">
        <v>11.149597500000008</v>
      </c>
      <c r="K19" s="22">
        <v>11.149597500000008</v>
      </c>
      <c r="L19" s="45">
        <f t="shared" si="0"/>
        <v>0</v>
      </c>
      <c r="M19" s="44">
        <v>323.5616873000001</v>
      </c>
      <c r="N19" s="125">
        <v>20.299701450000015</v>
      </c>
      <c r="O19" s="22">
        <v>20.299701450000015</v>
      </c>
      <c r="P19" s="45">
        <f t="shared" si="1"/>
        <v>0</v>
      </c>
      <c r="Q19" s="36">
        <v>2.060665</v>
      </c>
      <c r="R19" s="122">
        <v>0.10303325000000008</v>
      </c>
      <c r="S19" s="24">
        <v>0.10303325000000008</v>
      </c>
      <c r="T19" s="37">
        <f t="shared" si="2"/>
        <v>0</v>
      </c>
      <c r="U19" s="28">
        <v>0.06493518</v>
      </c>
      <c r="V19" s="129">
        <v>0.0032467590000000023</v>
      </c>
      <c r="W19" s="23">
        <v>0.0032467590000000023</v>
      </c>
      <c r="X19" s="29">
        <f t="shared" si="3"/>
        <v>0</v>
      </c>
      <c r="Y19" s="36">
        <v>69.71065245000001</v>
      </c>
      <c r="Z19" s="122">
        <v>3.935855850000003</v>
      </c>
      <c r="AA19" s="24">
        <v>3.935855850000003</v>
      </c>
      <c r="AB19" s="37">
        <f t="shared" si="4"/>
        <v>0</v>
      </c>
      <c r="AC19" s="36">
        <v>88.43868580000002</v>
      </c>
      <c r="AD19" s="122">
        <v>6.2140768000000035</v>
      </c>
      <c r="AE19" s="24">
        <v>6.2140768000000035</v>
      </c>
      <c r="AF19" s="37">
        <f t="shared" si="5"/>
        <v>0</v>
      </c>
      <c r="AG19" s="36">
        <v>3.3963807999999998</v>
      </c>
      <c r="AH19" s="122">
        <v>0.7215394250000001</v>
      </c>
      <c r="AI19" s="24">
        <v>0.7215394250000001</v>
      </c>
      <c r="AJ19" s="37">
        <f t="shared" si="6"/>
        <v>0</v>
      </c>
      <c r="AK19" s="28">
        <v>0.024693660000000003</v>
      </c>
      <c r="AL19" s="129">
        <v>0.0012346830000000012</v>
      </c>
      <c r="AM19" s="23">
        <v>0.0012346830000000012</v>
      </c>
      <c r="AN19" s="88">
        <f t="shared" si="7"/>
        <v>0</v>
      </c>
      <c r="AO19" s="5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51">
        <v>0</v>
      </c>
      <c r="BB19" s="139">
        <v>0</v>
      </c>
      <c r="BC19" s="140">
        <v>0</v>
      </c>
      <c r="BD19" s="141">
        <v>0</v>
      </c>
      <c r="BE19" s="145">
        <f t="shared" si="8"/>
        <v>0</v>
      </c>
      <c r="BF19" s="139">
        <v>0.0320103</v>
      </c>
      <c r="BG19" s="140">
        <v>0.0016005150000000016</v>
      </c>
      <c r="BH19" s="141">
        <v>0.0016005150000000016</v>
      </c>
      <c r="BI19" s="145">
        <f t="shared" si="9"/>
        <v>0</v>
      </c>
      <c r="BJ19" s="139">
        <v>1.06847285</v>
      </c>
      <c r="BK19" s="140">
        <v>0.05342364250000005</v>
      </c>
      <c r="BL19" s="141">
        <v>0.05342364250000005</v>
      </c>
      <c r="BM19" s="145">
        <f t="shared" si="10"/>
        <v>0</v>
      </c>
      <c r="BN19" s="139">
        <v>0.0640206</v>
      </c>
      <c r="BO19" s="140">
        <v>0.0640206</v>
      </c>
      <c r="BP19" s="141">
        <v>0.0640206</v>
      </c>
      <c r="BQ19" s="145">
        <f t="shared" si="11"/>
        <v>0</v>
      </c>
      <c r="BR19" s="139">
        <v>0</v>
      </c>
      <c r="BS19" s="140">
        <v>0</v>
      </c>
      <c r="BT19" s="141">
        <v>0</v>
      </c>
      <c r="BU19" s="145">
        <f t="shared" si="12"/>
        <v>0</v>
      </c>
      <c r="BV19" s="157"/>
      <c r="BW19" s="162">
        <f t="shared" si="13"/>
        <v>26.27347875000002</v>
      </c>
      <c r="BX19" s="156">
        <f t="shared" si="14"/>
        <v>26.27347875000002</v>
      </c>
      <c r="BY19" s="162">
        <f t="shared" si="15"/>
        <v>0</v>
      </c>
      <c r="BZ19" s="156">
        <f t="shared" si="16"/>
        <v>0</v>
      </c>
      <c r="CA19" s="162">
        <f t="shared" si="17"/>
        <v>5982.500892000005</v>
      </c>
      <c r="CB19" s="156">
        <f t="shared" si="18"/>
        <v>5982.500892000005</v>
      </c>
      <c r="CC19" s="162" t="s">
        <v>1186</v>
      </c>
      <c r="CD19" s="158" t="s">
        <v>1186</v>
      </c>
      <c r="CE19" s="157"/>
      <c r="CF19" s="162">
        <f t="shared" si="19"/>
        <v>20.812716500000015</v>
      </c>
      <c r="CG19" s="156">
        <f t="shared" si="20"/>
        <v>20.812716500000015</v>
      </c>
      <c r="CH19" s="162">
        <f t="shared" si="21"/>
        <v>295.16286069000023</v>
      </c>
      <c r="CI19" s="156">
        <f t="shared" si="22"/>
        <v>295.16286069000023</v>
      </c>
      <c r="CJ19" s="162">
        <f t="shared" si="23"/>
        <v>0</v>
      </c>
      <c r="CK19" s="156">
        <f t="shared" si="24"/>
        <v>0</v>
      </c>
      <c r="CL19" s="162">
        <f t="shared" si="25"/>
        <v>708.4540530000005</v>
      </c>
      <c r="CM19" s="156">
        <f t="shared" si="26"/>
        <v>708.4540530000005</v>
      </c>
      <c r="CN19" s="162">
        <f t="shared" si="27"/>
        <v>2.796334560000002</v>
      </c>
      <c r="CO19" s="156">
        <f t="shared" si="28"/>
        <v>2.796334560000002</v>
      </c>
      <c r="CP19" s="162" t="s">
        <v>1186</v>
      </c>
      <c r="CQ19" s="156" t="s">
        <v>1186</v>
      </c>
      <c r="CR19" s="162">
        <f t="shared" si="29"/>
        <v>6.5660087675000005</v>
      </c>
      <c r="CS19" s="156">
        <f t="shared" si="30"/>
        <v>6.5660087675000005</v>
      </c>
      <c r="CT19" s="162">
        <f t="shared" si="31"/>
        <v>0</v>
      </c>
      <c r="CU19" s="164">
        <f t="shared" si="31"/>
        <v>0</v>
      </c>
    </row>
    <row r="20" spans="1:99" ht="12.75">
      <c r="A20" s="56" t="s">
        <v>161</v>
      </c>
      <c r="B20" s="20" t="s">
        <v>162</v>
      </c>
      <c r="C20" s="20" t="s">
        <v>48</v>
      </c>
      <c r="D20" s="68" t="s">
        <v>590</v>
      </c>
      <c r="E20" s="68" t="s">
        <v>110</v>
      </c>
      <c r="F20" s="68" t="s">
        <v>591</v>
      </c>
      <c r="G20" s="68" t="s">
        <v>592</v>
      </c>
      <c r="H20" s="84" t="s">
        <v>541</v>
      </c>
      <c r="I20" s="44">
        <v>33.2482869</v>
      </c>
      <c r="J20" s="125">
        <v>3.047121900000002</v>
      </c>
      <c r="K20" s="22">
        <v>3.047121900000002</v>
      </c>
      <c r="L20" s="45">
        <f t="shared" si="0"/>
        <v>0</v>
      </c>
      <c r="M20" s="44">
        <v>56.2833273</v>
      </c>
      <c r="N20" s="125">
        <v>4.432507800000003</v>
      </c>
      <c r="O20" s="22">
        <v>4.432507800000003</v>
      </c>
      <c r="P20" s="45">
        <f t="shared" si="1"/>
        <v>0</v>
      </c>
      <c r="Q20" s="36">
        <v>0.41239499999999996</v>
      </c>
      <c r="R20" s="122">
        <v>0.032028300000000016</v>
      </c>
      <c r="S20" s="24">
        <v>0.032028300000000016</v>
      </c>
      <c r="T20" s="37">
        <f t="shared" si="2"/>
        <v>0</v>
      </c>
      <c r="U20" s="28">
        <v>0.017052779999999997</v>
      </c>
      <c r="V20" s="129">
        <v>0.003362520000000001</v>
      </c>
      <c r="W20" s="23">
        <v>0.003362520000000001</v>
      </c>
      <c r="X20" s="29">
        <f t="shared" si="3"/>
        <v>0</v>
      </c>
      <c r="Y20" s="36">
        <v>14.0249286</v>
      </c>
      <c r="Z20" s="122">
        <v>1.2674736000000004</v>
      </c>
      <c r="AA20" s="24">
        <v>1.2674736000000004</v>
      </c>
      <c r="AB20" s="37">
        <f t="shared" si="4"/>
        <v>0</v>
      </c>
      <c r="AC20" s="36">
        <v>17.5145373</v>
      </c>
      <c r="AD20" s="122">
        <v>1.5276048000000009</v>
      </c>
      <c r="AE20" s="24">
        <v>1.5276048000000009</v>
      </c>
      <c r="AF20" s="37">
        <f t="shared" si="5"/>
        <v>0</v>
      </c>
      <c r="AG20" s="36">
        <v>0.7438563</v>
      </c>
      <c r="AH20" s="122">
        <v>0.18208140000000003</v>
      </c>
      <c r="AI20" s="24">
        <v>0.18208140000000003</v>
      </c>
      <c r="AJ20" s="37">
        <f t="shared" si="6"/>
        <v>0</v>
      </c>
      <c r="AK20" s="28">
        <v>0.00648486</v>
      </c>
      <c r="AL20" s="129">
        <v>0.00032424300000000026</v>
      </c>
      <c r="AM20" s="23">
        <v>0.00032424300000000026</v>
      </c>
      <c r="AN20" s="88">
        <f t="shared" si="7"/>
        <v>0</v>
      </c>
      <c r="AO20" s="5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51">
        <v>0</v>
      </c>
      <c r="BB20" s="139">
        <v>0</v>
      </c>
      <c r="BC20" s="140">
        <v>0</v>
      </c>
      <c r="BD20" s="141">
        <v>0</v>
      </c>
      <c r="BE20" s="145">
        <f t="shared" si="8"/>
        <v>0</v>
      </c>
      <c r="BF20" s="139">
        <v>0.008406300000000002</v>
      </c>
      <c r="BG20" s="140">
        <v>0.0016752555000000007</v>
      </c>
      <c r="BH20" s="141">
        <v>0.0016752555000000007</v>
      </c>
      <c r="BI20" s="145">
        <f t="shared" si="9"/>
        <v>0</v>
      </c>
      <c r="BJ20" s="139">
        <v>0.2490477</v>
      </c>
      <c r="BK20" s="140">
        <v>0.01245238500000001</v>
      </c>
      <c r="BL20" s="141">
        <v>0.01245238500000001</v>
      </c>
      <c r="BM20" s="145">
        <f t="shared" si="10"/>
        <v>0</v>
      </c>
      <c r="BN20" s="139">
        <v>0.0168126</v>
      </c>
      <c r="BO20" s="140">
        <v>0.0168126</v>
      </c>
      <c r="BP20" s="141">
        <v>0.0168126</v>
      </c>
      <c r="BQ20" s="145">
        <f t="shared" si="11"/>
        <v>0</v>
      </c>
      <c r="BR20" s="139">
        <v>0</v>
      </c>
      <c r="BS20" s="140">
        <v>0</v>
      </c>
      <c r="BT20" s="141">
        <v>0</v>
      </c>
      <c r="BU20" s="145">
        <f t="shared" si="12"/>
        <v>0</v>
      </c>
      <c r="BV20" s="157"/>
      <c r="BW20" s="162">
        <f t="shared" si="13"/>
        <v>8.167216500000004</v>
      </c>
      <c r="BX20" s="156">
        <f t="shared" si="14"/>
        <v>8.167216500000004</v>
      </c>
      <c r="BY20" s="162">
        <f t="shared" si="15"/>
        <v>0</v>
      </c>
      <c r="BZ20" s="156">
        <f t="shared" si="16"/>
        <v>0</v>
      </c>
      <c r="CA20" s="162">
        <f t="shared" si="17"/>
        <v>1926.5598720000007</v>
      </c>
      <c r="CB20" s="156">
        <f t="shared" si="18"/>
        <v>1926.5598720000007</v>
      </c>
      <c r="CC20" s="162" t="s">
        <v>1186</v>
      </c>
      <c r="CD20" s="158" t="s">
        <v>1186</v>
      </c>
      <c r="CE20" s="157"/>
      <c r="CF20" s="162">
        <f t="shared" si="19"/>
        <v>6.4697166000000035</v>
      </c>
      <c r="CG20" s="156">
        <f t="shared" si="20"/>
        <v>6.4697166000000035</v>
      </c>
      <c r="CH20" s="162">
        <f t="shared" si="21"/>
        <v>305.6866932000001</v>
      </c>
      <c r="CI20" s="156">
        <f t="shared" si="22"/>
        <v>305.6866932000001</v>
      </c>
      <c r="CJ20" s="162">
        <f t="shared" si="23"/>
        <v>0</v>
      </c>
      <c r="CK20" s="156">
        <f t="shared" si="24"/>
        <v>0</v>
      </c>
      <c r="CL20" s="162">
        <f t="shared" si="25"/>
        <v>228.14524800000007</v>
      </c>
      <c r="CM20" s="156">
        <f t="shared" si="26"/>
        <v>228.14524800000007</v>
      </c>
      <c r="CN20" s="162">
        <f t="shared" si="27"/>
        <v>0.6874221600000004</v>
      </c>
      <c r="CO20" s="156">
        <f t="shared" si="28"/>
        <v>0.6874221600000004</v>
      </c>
      <c r="CP20" s="162" t="s">
        <v>1186</v>
      </c>
      <c r="CQ20" s="156" t="s">
        <v>1186</v>
      </c>
      <c r="CR20" s="162">
        <f t="shared" si="29"/>
        <v>1.6569407400000002</v>
      </c>
      <c r="CS20" s="156">
        <f t="shared" si="30"/>
        <v>1.6569407400000002</v>
      </c>
      <c r="CT20" s="162">
        <f t="shared" si="31"/>
        <v>0</v>
      </c>
      <c r="CU20" s="164">
        <f t="shared" si="31"/>
        <v>0</v>
      </c>
    </row>
    <row r="21" spans="1:99" ht="12.75">
      <c r="A21" s="56">
        <v>501</v>
      </c>
      <c r="B21" s="20" t="s">
        <v>164</v>
      </c>
      <c r="C21" s="20" t="s">
        <v>48</v>
      </c>
      <c r="D21" s="20"/>
      <c r="E21" s="20"/>
      <c r="F21" s="20"/>
      <c r="G21" s="20"/>
      <c r="H21" s="84" t="s">
        <v>541</v>
      </c>
      <c r="I21" s="44">
        <v>280.37455000000006</v>
      </c>
      <c r="J21" s="125">
        <v>280.37455000000006</v>
      </c>
      <c r="K21" s="22">
        <v>20.12205000000001</v>
      </c>
      <c r="L21" s="45">
        <f t="shared" si="0"/>
        <v>260.25250000000005</v>
      </c>
      <c r="M21" s="44">
        <v>647.11635</v>
      </c>
      <c r="N21" s="125">
        <v>647.11635</v>
      </c>
      <c r="O21" s="22">
        <v>42.25610000000003</v>
      </c>
      <c r="P21" s="45">
        <f t="shared" si="1"/>
        <v>604.86025</v>
      </c>
      <c r="Q21" s="36">
        <v>3.1425</v>
      </c>
      <c r="R21" s="122">
        <v>3.1425</v>
      </c>
      <c r="S21" s="24">
        <v>0.19085000000000013</v>
      </c>
      <c r="T21" s="37">
        <f t="shared" si="2"/>
        <v>2.95165</v>
      </c>
      <c r="U21" s="28">
        <v>0.05040999999999999</v>
      </c>
      <c r="V21" s="129">
        <v>0.05040999999999999</v>
      </c>
      <c r="W21" s="23">
        <v>0.009940000000000001</v>
      </c>
      <c r="X21" s="29">
        <f t="shared" si="3"/>
        <v>0.04046999999999999</v>
      </c>
      <c r="Y21" s="36">
        <v>131.5224</v>
      </c>
      <c r="Z21" s="122">
        <v>131.5224</v>
      </c>
      <c r="AA21" s="24">
        <v>8.715900000000005</v>
      </c>
      <c r="AB21" s="37">
        <f t="shared" si="4"/>
        <v>122.8065</v>
      </c>
      <c r="AC21" s="36">
        <v>137.07835</v>
      </c>
      <c r="AD21" s="122">
        <v>137.07835</v>
      </c>
      <c r="AE21" s="24">
        <v>10.334100000000007</v>
      </c>
      <c r="AF21" s="37">
        <f t="shared" si="5"/>
        <v>126.74425</v>
      </c>
      <c r="AG21" s="36">
        <v>4.41085</v>
      </c>
      <c r="AH21" s="122">
        <v>4.41085</v>
      </c>
      <c r="AI21" s="24">
        <v>0.6488500000000001</v>
      </c>
      <c r="AJ21" s="37">
        <f t="shared" si="6"/>
        <v>3.7619999999999996</v>
      </c>
      <c r="AK21" s="28">
        <v>0.019170000000000003</v>
      </c>
      <c r="AL21" s="129">
        <v>0.019170000000000003</v>
      </c>
      <c r="AM21" s="23">
        <v>0.0009585000000000008</v>
      </c>
      <c r="AN21" s="88">
        <f t="shared" si="7"/>
        <v>0.018211500000000002</v>
      </c>
      <c r="AO21" s="5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51">
        <v>0</v>
      </c>
      <c r="BB21" s="139">
        <v>0</v>
      </c>
      <c r="BC21" s="140">
        <v>0</v>
      </c>
      <c r="BD21" s="141">
        <v>0</v>
      </c>
      <c r="BE21" s="145">
        <f t="shared" si="8"/>
        <v>0</v>
      </c>
      <c r="BF21" s="139">
        <v>0.02485</v>
      </c>
      <c r="BG21" s="140">
        <v>0.02485</v>
      </c>
      <c r="BH21" s="141">
        <v>0.004952250000000001</v>
      </c>
      <c r="BI21" s="145">
        <f t="shared" si="9"/>
        <v>0.01989775</v>
      </c>
      <c r="BJ21" s="139">
        <v>1.2074500000000001</v>
      </c>
      <c r="BK21" s="140">
        <v>1.2074500000000001</v>
      </c>
      <c r="BL21" s="141">
        <v>0.06037250000000005</v>
      </c>
      <c r="BM21" s="145">
        <f t="shared" si="10"/>
        <v>1.1470775</v>
      </c>
      <c r="BN21" s="139">
        <v>0.0497</v>
      </c>
      <c r="BO21" s="140">
        <v>0.0497</v>
      </c>
      <c r="BP21" s="141">
        <v>0.0497</v>
      </c>
      <c r="BQ21" s="145">
        <f t="shared" si="11"/>
        <v>0</v>
      </c>
      <c r="BR21" s="139">
        <v>0</v>
      </c>
      <c r="BS21" s="140">
        <v>0</v>
      </c>
      <c r="BT21" s="141">
        <v>0</v>
      </c>
      <c r="BU21" s="145">
        <f t="shared" si="12"/>
        <v>0</v>
      </c>
      <c r="BV21" s="157"/>
      <c r="BW21" s="162">
        <f t="shared" si="13"/>
        <v>801.3375</v>
      </c>
      <c r="BX21" s="156">
        <f t="shared" si="14"/>
        <v>48.666750000000036</v>
      </c>
      <c r="BY21" s="162">
        <f t="shared" si="15"/>
        <v>0</v>
      </c>
      <c r="BZ21" s="156">
        <f t="shared" si="16"/>
        <v>0</v>
      </c>
      <c r="CA21" s="162">
        <f t="shared" si="17"/>
        <v>199914.048</v>
      </c>
      <c r="CB21" s="156">
        <f t="shared" si="18"/>
        <v>13248.168000000007</v>
      </c>
      <c r="CC21" s="162" t="s">
        <v>1186</v>
      </c>
      <c r="CD21" s="158" t="s">
        <v>1186</v>
      </c>
      <c r="CE21" s="157"/>
      <c r="CF21" s="162">
        <f t="shared" si="19"/>
        <v>634.785</v>
      </c>
      <c r="CG21" s="156">
        <f t="shared" si="20"/>
        <v>38.551700000000025</v>
      </c>
      <c r="CH21" s="162">
        <f t="shared" si="21"/>
        <v>4582.773099999999</v>
      </c>
      <c r="CI21" s="156">
        <f t="shared" si="22"/>
        <v>903.6454000000001</v>
      </c>
      <c r="CJ21" s="162">
        <f t="shared" si="23"/>
        <v>0</v>
      </c>
      <c r="CK21" s="156">
        <f t="shared" si="24"/>
        <v>0</v>
      </c>
      <c r="CL21" s="162">
        <f t="shared" si="25"/>
        <v>23674.032</v>
      </c>
      <c r="CM21" s="156">
        <f t="shared" si="26"/>
        <v>1568.862000000001</v>
      </c>
      <c r="CN21" s="162">
        <f t="shared" si="27"/>
        <v>61.6852575</v>
      </c>
      <c r="CO21" s="156">
        <f t="shared" si="28"/>
        <v>4.650345000000003</v>
      </c>
      <c r="CP21" s="162" t="s">
        <v>1186</v>
      </c>
      <c r="CQ21" s="156" t="s">
        <v>1186</v>
      </c>
      <c r="CR21" s="162">
        <f t="shared" si="29"/>
        <v>40.138735</v>
      </c>
      <c r="CS21" s="156">
        <f t="shared" si="30"/>
        <v>5.904535000000001</v>
      </c>
      <c r="CT21" s="162">
        <f t="shared" si="31"/>
        <v>0</v>
      </c>
      <c r="CU21" s="164">
        <f t="shared" si="31"/>
        <v>0</v>
      </c>
    </row>
    <row r="22" spans="1:99" ht="12.75">
      <c r="A22" s="56" t="s">
        <v>134</v>
      </c>
      <c r="B22" s="20" t="s">
        <v>135</v>
      </c>
      <c r="C22" s="20" t="s">
        <v>43</v>
      </c>
      <c r="D22" s="68" t="s">
        <v>546</v>
      </c>
      <c r="E22" s="68" t="s">
        <v>547</v>
      </c>
      <c r="F22" s="68" t="s">
        <v>548</v>
      </c>
      <c r="G22" s="68" t="s">
        <v>549</v>
      </c>
      <c r="H22" s="84" t="s">
        <v>541</v>
      </c>
      <c r="I22" s="44">
        <v>200.5175</v>
      </c>
      <c r="J22" s="125">
        <v>12.911500000000009</v>
      </c>
      <c r="K22" s="22">
        <v>12.911500000000009</v>
      </c>
      <c r="L22" s="45">
        <f t="shared" si="0"/>
        <v>0</v>
      </c>
      <c r="M22" s="44">
        <v>435.6915</v>
      </c>
      <c r="N22" s="125">
        <v>26.76875</v>
      </c>
      <c r="O22" s="22">
        <v>26.76875</v>
      </c>
      <c r="P22" s="45">
        <f t="shared" si="1"/>
        <v>0</v>
      </c>
      <c r="Q22" s="36">
        <v>2.265</v>
      </c>
      <c r="R22" s="122">
        <v>0.1132500000000001</v>
      </c>
      <c r="S22" s="24">
        <v>0.1132500000000001</v>
      </c>
      <c r="T22" s="37">
        <f t="shared" si="2"/>
        <v>0</v>
      </c>
      <c r="U22" s="28">
        <v>0.049699999999999994</v>
      </c>
      <c r="V22" s="129">
        <v>0.0024850000000000024</v>
      </c>
      <c r="W22" s="23">
        <v>0.0024850000000000024</v>
      </c>
      <c r="X22" s="29">
        <f t="shared" si="3"/>
        <v>0</v>
      </c>
      <c r="Y22" s="36">
        <v>93.62819999999999</v>
      </c>
      <c r="Z22" s="122">
        <v>5.192700000000004</v>
      </c>
      <c r="AA22" s="24">
        <v>5.192700000000004</v>
      </c>
      <c r="AB22" s="37">
        <f t="shared" si="4"/>
        <v>0</v>
      </c>
      <c r="AC22" s="36">
        <v>98.1935</v>
      </c>
      <c r="AD22" s="122">
        <v>6.836750000000005</v>
      </c>
      <c r="AE22" s="24">
        <v>6.836750000000005</v>
      </c>
      <c r="AF22" s="37">
        <f t="shared" si="5"/>
        <v>0</v>
      </c>
      <c r="AG22" s="36">
        <v>3.3905</v>
      </c>
      <c r="AH22" s="122">
        <v>0.5918000000000001</v>
      </c>
      <c r="AI22" s="24">
        <v>0.5918000000000001</v>
      </c>
      <c r="AJ22" s="37">
        <f t="shared" si="6"/>
        <v>0</v>
      </c>
      <c r="AK22" s="28">
        <v>0.0189</v>
      </c>
      <c r="AL22" s="129">
        <v>0.0009450000000000009</v>
      </c>
      <c r="AM22" s="23">
        <v>0.0009450000000000009</v>
      </c>
      <c r="AN22" s="88">
        <f t="shared" si="7"/>
        <v>0</v>
      </c>
      <c r="AO22" s="50">
        <v>4.446400000000001</v>
      </c>
      <c r="AP22" s="20">
        <v>12.32</v>
      </c>
      <c r="AQ22" s="20">
        <v>0.6103999999999999</v>
      </c>
      <c r="AR22" s="20">
        <v>2.2903999999999995</v>
      </c>
      <c r="AS22" s="20">
        <v>11.536</v>
      </c>
      <c r="AT22" s="20">
        <v>1.9656</v>
      </c>
      <c r="AU22" s="20">
        <v>3.64</v>
      </c>
      <c r="AV22" s="20">
        <v>26.712</v>
      </c>
      <c r="AW22" s="20">
        <v>868</v>
      </c>
      <c r="AX22" s="20">
        <v>1.9824</v>
      </c>
      <c r="AY22" s="20">
        <v>18.648</v>
      </c>
      <c r="AZ22" s="51">
        <v>1.5624</v>
      </c>
      <c r="BB22" s="139">
        <v>0</v>
      </c>
      <c r="BC22" s="140">
        <v>0</v>
      </c>
      <c r="BD22" s="141">
        <v>0</v>
      </c>
      <c r="BE22" s="145">
        <f t="shared" si="8"/>
        <v>0</v>
      </c>
      <c r="BF22" s="139">
        <v>0.0245</v>
      </c>
      <c r="BG22" s="140">
        <v>0.0012250000000000013</v>
      </c>
      <c r="BH22" s="141">
        <v>0.0012250000000000013</v>
      </c>
      <c r="BI22" s="145">
        <f t="shared" si="9"/>
        <v>0</v>
      </c>
      <c r="BJ22" s="139">
        <v>0.9863000000000001</v>
      </c>
      <c r="BK22" s="140">
        <v>0.04931500000000004</v>
      </c>
      <c r="BL22" s="141">
        <v>0.04931500000000004</v>
      </c>
      <c r="BM22" s="145">
        <f t="shared" si="10"/>
        <v>0</v>
      </c>
      <c r="BN22" s="139">
        <v>0.049</v>
      </c>
      <c r="BO22" s="140">
        <v>0.049</v>
      </c>
      <c r="BP22" s="141">
        <v>0.049</v>
      </c>
      <c r="BQ22" s="145">
        <f t="shared" si="11"/>
        <v>0</v>
      </c>
      <c r="BR22" s="139">
        <v>0</v>
      </c>
      <c r="BS22" s="140">
        <v>0</v>
      </c>
      <c r="BT22" s="141">
        <v>0</v>
      </c>
      <c r="BU22" s="145">
        <f t="shared" si="12"/>
        <v>0</v>
      </c>
      <c r="BV22" s="157"/>
      <c r="BW22" s="162">
        <f t="shared" si="13"/>
        <v>28.878750000000025</v>
      </c>
      <c r="BX22" s="156">
        <f t="shared" si="14"/>
        <v>28.878750000000025</v>
      </c>
      <c r="BY22" s="162">
        <f t="shared" si="15"/>
        <v>0</v>
      </c>
      <c r="BZ22" s="156">
        <f t="shared" si="16"/>
        <v>0</v>
      </c>
      <c r="CA22" s="162">
        <f t="shared" si="17"/>
        <v>7892.904000000006</v>
      </c>
      <c r="CB22" s="156">
        <f t="shared" si="18"/>
        <v>7892.904000000006</v>
      </c>
      <c r="CC22" s="162" t="s">
        <v>1186</v>
      </c>
      <c r="CD22" s="158" t="s">
        <v>1186</v>
      </c>
      <c r="CE22" s="157"/>
      <c r="CF22" s="162">
        <f t="shared" si="19"/>
        <v>22.87650000000002</v>
      </c>
      <c r="CG22" s="156">
        <f t="shared" si="20"/>
        <v>22.87650000000002</v>
      </c>
      <c r="CH22" s="162">
        <f t="shared" si="21"/>
        <v>225.91135000000023</v>
      </c>
      <c r="CI22" s="156">
        <f t="shared" si="22"/>
        <v>225.91135000000023</v>
      </c>
      <c r="CJ22" s="162">
        <f t="shared" si="23"/>
        <v>0</v>
      </c>
      <c r="CK22" s="156">
        <f t="shared" si="24"/>
        <v>0</v>
      </c>
      <c r="CL22" s="162">
        <f t="shared" si="25"/>
        <v>934.6860000000007</v>
      </c>
      <c r="CM22" s="156">
        <f t="shared" si="26"/>
        <v>934.6860000000007</v>
      </c>
      <c r="CN22" s="162">
        <f t="shared" si="27"/>
        <v>3.0765375000000024</v>
      </c>
      <c r="CO22" s="156">
        <f t="shared" si="28"/>
        <v>3.0765375000000024</v>
      </c>
      <c r="CP22" s="162" t="s">
        <v>1186</v>
      </c>
      <c r="CQ22" s="156" t="s">
        <v>1186</v>
      </c>
      <c r="CR22" s="162">
        <f t="shared" si="29"/>
        <v>5.3853800000000005</v>
      </c>
      <c r="CS22" s="156">
        <f t="shared" si="30"/>
        <v>5.3853800000000005</v>
      </c>
      <c r="CT22" s="162">
        <f t="shared" si="31"/>
        <v>7.8988000000000005</v>
      </c>
      <c r="CU22" s="164">
        <f t="shared" si="31"/>
        <v>7.8988000000000005</v>
      </c>
    </row>
    <row r="23" spans="1:99" ht="12.75">
      <c r="A23" s="56" t="s">
        <v>139</v>
      </c>
      <c r="B23" s="20" t="s">
        <v>140</v>
      </c>
      <c r="C23" s="20" t="s">
        <v>141</v>
      </c>
      <c r="D23" s="68" t="s">
        <v>554</v>
      </c>
      <c r="E23" s="68" t="s">
        <v>555</v>
      </c>
      <c r="F23" s="68" t="s">
        <v>556</v>
      </c>
      <c r="G23" s="68" t="s">
        <v>557</v>
      </c>
      <c r="H23" s="84" t="s">
        <v>541</v>
      </c>
      <c r="I23" s="44">
        <v>290.88566884999994</v>
      </c>
      <c r="J23" s="125">
        <v>290.88566884999994</v>
      </c>
      <c r="K23" s="22">
        <v>23.54868635000001</v>
      </c>
      <c r="L23" s="45">
        <f t="shared" si="0"/>
        <v>267.3369824999999</v>
      </c>
      <c r="M23" s="44">
        <v>578.69134645</v>
      </c>
      <c r="N23" s="125">
        <v>578.69134645</v>
      </c>
      <c r="O23" s="22">
        <v>40.79216470000002</v>
      </c>
      <c r="P23" s="45">
        <f t="shared" si="1"/>
        <v>537.8991817499999</v>
      </c>
      <c r="Q23" s="36">
        <v>3.3203275000000003</v>
      </c>
      <c r="R23" s="122">
        <v>3.3203275000000003</v>
      </c>
      <c r="S23" s="24">
        <v>0.23222045000000013</v>
      </c>
      <c r="T23" s="37">
        <f t="shared" si="2"/>
        <v>3.08810705</v>
      </c>
      <c r="U23" s="28">
        <v>0.09895767</v>
      </c>
      <c r="V23" s="129">
        <v>0.09895767</v>
      </c>
      <c r="W23" s="23">
        <v>0.019512780000000004</v>
      </c>
      <c r="X23" s="29">
        <f t="shared" si="3"/>
        <v>0.07944488999999999</v>
      </c>
      <c r="Y23" s="36">
        <v>134.97068094999997</v>
      </c>
      <c r="Z23" s="122">
        <v>134.97068094999997</v>
      </c>
      <c r="AA23" s="24">
        <v>10.258974950000008</v>
      </c>
      <c r="AB23" s="37">
        <f t="shared" si="4"/>
        <v>124.71170599999996</v>
      </c>
      <c r="AC23" s="36">
        <v>142.75813195</v>
      </c>
      <c r="AD23" s="122">
        <v>142.75813195</v>
      </c>
      <c r="AE23" s="24">
        <v>11.669474950000009</v>
      </c>
      <c r="AF23" s="37">
        <f t="shared" si="5"/>
        <v>131.088657</v>
      </c>
      <c r="AG23" s="36">
        <v>5.38288345</v>
      </c>
      <c r="AH23" s="122">
        <v>5.38288345</v>
      </c>
      <c r="AI23" s="24">
        <v>1.1099359250000003</v>
      </c>
      <c r="AJ23" s="37">
        <f t="shared" si="6"/>
        <v>4.272947524999999</v>
      </c>
      <c r="AK23" s="28">
        <v>0.037631790000000005</v>
      </c>
      <c r="AL23" s="129">
        <v>0.037631790000000005</v>
      </c>
      <c r="AM23" s="23">
        <v>0.0018815895000000016</v>
      </c>
      <c r="AN23" s="88">
        <f t="shared" si="7"/>
        <v>0.0357502005</v>
      </c>
      <c r="AO23" s="50">
        <v>4.446400000000001</v>
      </c>
      <c r="AP23" s="20">
        <v>12.32</v>
      </c>
      <c r="AQ23" s="20">
        <v>0.6103999999999999</v>
      </c>
      <c r="AR23" s="20">
        <v>2.2903999999999995</v>
      </c>
      <c r="AS23" s="20">
        <v>11.536</v>
      </c>
      <c r="AT23" s="20">
        <v>1.9656</v>
      </c>
      <c r="AU23" s="20">
        <v>3.64</v>
      </c>
      <c r="AV23" s="20">
        <v>26.712</v>
      </c>
      <c r="AW23" s="20">
        <v>868</v>
      </c>
      <c r="AX23" s="20">
        <v>1.9824</v>
      </c>
      <c r="AY23" s="20">
        <v>18.648</v>
      </c>
      <c r="AZ23" s="51">
        <v>1.5624</v>
      </c>
      <c r="BB23" s="139">
        <v>0</v>
      </c>
      <c r="BC23" s="140">
        <v>0</v>
      </c>
      <c r="BD23" s="141">
        <v>0</v>
      </c>
      <c r="BE23" s="145">
        <f t="shared" si="8"/>
        <v>0</v>
      </c>
      <c r="BF23" s="139">
        <v>0.048781950000000004</v>
      </c>
      <c r="BG23" s="140">
        <v>0.048781950000000004</v>
      </c>
      <c r="BH23" s="141">
        <v>0.009721545750000003</v>
      </c>
      <c r="BI23" s="145">
        <f t="shared" si="9"/>
        <v>0.03906040425</v>
      </c>
      <c r="BJ23" s="139">
        <v>1.672391</v>
      </c>
      <c r="BK23" s="140">
        <v>1.672391</v>
      </c>
      <c r="BL23" s="141">
        <v>0.08361955000000007</v>
      </c>
      <c r="BM23" s="145">
        <f t="shared" si="10"/>
        <v>1.5887714499999999</v>
      </c>
      <c r="BN23" s="139">
        <v>0.09756390000000001</v>
      </c>
      <c r="BO23" s="140">
        <v>0.09756390000000001</v>
      </c>
      <c r="BP23" s="141">
        <v>0.09756390000000001</v>
      </c>
      <c r="BQ23" s="145">
        <f t="shared" si="11"/>
        <v>0</v>
      </c>
      <c r="BR23" s="139">
        <v>0</v>
      </c>
      <c r="BS23" s="140">
        <v>0</v>
      </c>
      <c r="BT23" s="141">
        <v>0</v>
      </c>
      <c r="BU23" s="145">
        <f t="shared" si="12"/>
        <v>0</v>
      </c>
      <c r="BV23" s="157"/>
      <c r="BW23" s="162">
        <f t="shared" si="13"/>
        <v>846.6835125000001</v>
      </c>
      <c r="BX23" s="156">
        <f t="shared" si="14"/>
        <v>59.216214750000034</v>
      </c>
      <c r="BY23" s="162">
        <f t="shared" si="15"/>
        <v>0</v>
      </c>
      <c r="BZ23" s="156">
        <f t="shared" si="16"/>
        <v>0</v>
      </c>
      <c r="CA23" s="162">
        <f t="shared" si="17"/>
        <v>205155.43504399995</v>
      </c>
      <c r="CB23" s="156">
        <f t="shared" si="18"/>
        <v>15593.641924000012</v>
      </c>
      <c r="CC23" s="162" t="s">
        <v>1186</v>
      </c>
      <c r="CD23" s="158" t="s">
        <v>1186</v>
      </c>
      <c r="CE23" s="157"/>
      <c r="CF23" s="162">
        <f t="shared" si="19"/>
        <v>670.7061550000001</v>
      </c>
      <c r="CG23" s="156">
        <f t="shared" si="20"/>
        <v>46.908530900000024</v>
      </c>
      <c r="CH23" s="162">
        <f t="shared" si="21"/>
        <v>8996.2417797</v>
      </c>
      <c r="CI23" s="156">
        <f t="shared" si="22"/>
        <v>1773.9068298000004</v>
      </c>
      <c r="CJ23" s="162">
        <f t="shared" si="23"/>
        <v>0</v>
      </c>
      <c r="CK23" s="156">
        <f t="shared" si="24"/>
        <v>0</v>
      </c>
      <c r="CL23" s="162">
        <f t="shared" si="25"/>
        <v>24294.722570999995</v>
      </c>
      <c r="CM23" s="156">
        <f t="shared" si="26"/>
        <v>1846.6154910000014</v>
      </c>
      <c r="CN23" s="162">
        <f t="shared" si="27"/>
        <v>64.24115937750001</v>
      </c>
      <c r="CO23" s="156">
        <f t="shared" si="28"/>
        <v>5.251263727500004</v>
      </c>
      <c r="CP23" s="162" t="s">
        <v>1186</v>
      </c>
      <c r="CQ23" s="156" t="s">
        <v>1186</v>
      </c>
      <c r="CR23" s="162">
        <f t="shared" si="29"/>
        <v>48.984239394999996</v>
      </c>
      <c r="CS23" s="156">
        <f t="shared" si="30"/>
        <v>10.100416917500002</v>
      </c>
      <c r="CT23" s="162">
        <f t="shared" si="31"/>
        <v>7.8988000000000005</v>
      </c>
      <c r="CU23" s="164">
        <f t="shared" si="31"/>
        <v>7.8988000000000005</v>
      </c>
    </row>
    <row r="24" spans="1:99" ht="12.75">
      <c r="A24" s="56" t="s">
        <v>146</v>
      </c>
      <c r="B24" s="20" t="s">
        <v>147</v>
      </c>
      <c r="C24" s="20" t="s">
        <v>80</v>
      </c>
      <c r="D24" s="68" t="s">
        <v>566</v>
      </c>
      <c r="E24" s="68" t="s">
        <v>567</v>
      </c>
      <c r="F24" s="68" t="s">
        <v>568</v>
      </c>
      <c r="G24" s="68" t="s">
        <v>569</v>
      </c>
      <c r="H24" s="84" t="s">
        <v>541</v>
      </c>
      <c r="I24" s="44">
        <v>148.91755</v>
      </c>
      <c r="J24" s="125">
        <v>148.91755</v>
      </c>
      <c r="K24" s="22">
        <v>12.640050000000008</v>
      </c>
      <c r="L24" s="45">
        <f t="shared" si="0"/>
        <v>136.2775</v>
      </c>
      <c r="M24" s="44">
        <v>340.18035</v>
      </c>
      <c r="N24" s="125">
        <v>340.18035</v>
      </c>
      <c r="O24" s="22">
        <v>24.59510000000001</v>
      </c>
      <c r="P24" s="45">
        <f t="shared" si="1"/>
        <v>315.58525</v>
      </c>
      <c r="Q24" s="36">
        <v>1.6635</v>
      </c>
      <c r="R24" s="122">
        <v>1.6635</v>
      </c>
      <c r="S24" s="24">
        <v>0.11690000000000007</v>
      </c>
      <c r="T24" s="37">
        <f t="shared" si="2"/>
        <v>1.5466</v>
      </c>
      <c r="U24" s="28">
        <v>0.05040999999999999</v>
      </c>
      <c r="V24" s="129">
        <v>0.05040999999999999</v>
      </c>
      <c r="W24" s="23">
        <v>0.009940000000000001</v>
      </c>
      <c r="X24" s="29">
        <f t="shared" si="3"/>
        <v>0.04046999999999999</v>
      </c>
      <c r="Y24" s="36">
        <v>41.69055</v>
      </c>
      <c r="Z24" s="122">
        <v>41.69055</v>
      </c>
      <c r="AA24" s="24">
        <v>4.013550000000002</v>
      </c>
      <c r="AB24" s="37">
        <f t="shared" si="4"/>
        <v>37.677</v>
      </c>
      <c r="AC24" s="36">
        <v>98.49385</v>
      </c>
      <c r="AD24" s="122">
        <v>98.49385</v>
      </c>
      <c r="AE24" s="24">
        <v>7.7023500000000045</v>
      </c>
      <c r="AF24" s="37">
        <f t="shared" si="5"/>
        <v>90.79149999999998</v>
      </c>
      <c r="AG24" s="36">
        <v>3.4103499999999998</v>
      </c>
      <c r="AH24" s="122">
        <v>3.4103499999999998</v>
      </c>
      <c r="AI24" s="24">
        <v>0.5988250000000002</v>
      </c>
      <c r="AJ24" s="37">
        <f t="shared" si="6"/>
        <v>2.8115249999999996</v>
      </c>
      <c r="AK24" s="28">
        <v>0.019170000000000003</v>
      </c>
      <c r="AL24" s="129">
        <v>0.019170000000000003</v>
      </c>
      <c r="AM24" s="23">
        <v>0.0009585000000000008</v>
      </c>
      <c r="AN24" s="88">
        <f t="shared" si="7"/>
        <v>0.018211500000000002</v>
      </c>
      <c r="AO24" s="5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51">
        <v>0</v>
      </c>
      <c r="BB24" s="139">
        <v>0</v>
      </c>
      <c r="BC24" s="140">
        <v>0</v>
      </c>
      <c r="BD24" s="141">
        <v>0</v>
      </c>
      <c r="BE24" s="145">
        <f t="shared" si="8"/>
        <v>0</v>
      </c>
      <c r="BF24" s="139">
        <v>0.02485</v>
      </c>
      <c r="BG24" s="140">
        <v>0.02485</v>
      </c>
      <c r="BH24" s="141">
        <v>0.004952250000000001</v>
      </c>
      <c r="BI24" s="145">
        <f t="shared" si="9"/>
        <v>0.01989775</v>
      </c>
      <c r="BJ24" s="139">
        <v>0.9943</v>
      </c>
      <c r="BK24" s="140">
        <v>0.9943</v>
      </c>
      <c r="BL24" s="141">
        <v>0.04971500000000004</v>
      </c>
      <c r="BM24" s="145">
        <f t="shared" si="10"/>
        <v>0.9445849999999999</v>
      </c>
      <c r="BN24" s="139">
        <v>0.0497</v>
      </c>
      <c r="BO24" s="140">
        <v>0.0497</v>
      </c>
      <c r="BP24" s="141">
        <v>0.0497</v>
      </c>
      <c r="BQ24" s="145">
        <f t="shared" si="11"/>
        <v>0</v>
      </c>
      <c r="BR24" s="139">
        <v>0</v>
      </c>
      <c r="BS24" s="140">
        <v>0</v>
      </c>
      <c r="BT24" s="141">
        <v>0</v>
      </c>
      <c r="BU24" s="145">
        <f t="shared" si="12"/>
        <v>0</v>
      </c>
      <c r="BV24" s="157"/>
      <c r="BW24" s="162">
        <f t="shared" si="13"/>
        <v>424.1925</v>
      </c>
      <c r="BX24" s="156">
        <f t="shared" si="14"/>
        <v>29.809500000000018</v>
      </c>
      <c r="BY24" s="162">
        <f t="shared" si="15"/>
        <v>0</v>
      </c>
      <c r="BZ24" s="156">
        <f t="shared" si="16"/>
        <v>0</v>
      </c>
      <c r="CA24" s="162">
        <f t="shared" si="17"/>
        <v>63369.636000000006</v>
      </c>
      <c r="CB24" s="156">
        <f t="shared" si="18"/>
        <v>6100.596000000003</v>
      </c>
      <c r="CC24" s="162" t="s">
        <v>1186</v>
      </c>
      <c r="CD24" s="158" t="s">
        <v>1186</v>
      </c>
      <c r="CE24" s="157"/>
      <c r="CF24" s="162">
        <f t="shared" si="19"/>
        <v>336.027</v>
      </c>
      <c r="CG24" s="156">
        <f t="shared" si="20"/>
        <v>23.613800000000015</v>
      </c>
      <c r="CH24" s="162">
        <f t="shared" si="21"/>
        <v>4582.773099999999</v>
      </c>
      <c r="CI24" s="156">
        <f t="shared" si="22"/>
        <v>903.6454000000001</v>
      </c>
      <c r="CJ24" s="162">
        <f t="shared" si="23"/>
        <v>0</v>
      </c>
      <c r="CK24" s="156">
        <f t="shared" si="24"/>
        <v>0</v>
      </c>
      <c r="CL24" s="162">
        <f t="shared" si="25"/>
        <v>7504.299</v>
      </c>
      <c r="CM24" s="156">
        <f t="shared" si="26"/>
        <v>722.4390000000004</v>
      </c>
      <c r="CN24" s="162">
        <f t="shared" si="27"/>
        <v>44.3222325</v>
      </c>
      <c r="CO24" s="156">
        <f t="shared" si="28"/>
        <v>3.466057500000002</v>
      </c>
      <c r="CP24" s="162" t="s">
        <v>1186</v>
      </c>
      <c r="CQ24" s="156" t="s">
        <v>1186</v>
      </c>
      <c r="CR24" s="162">
        <f t="shared" si="29"/>
        <v>31.034184999999997</v>
      </c>
      <c r="CS24" s="156">
        <f t="shared" si="30"/>
        <v>5.4493075000000015</v>
      </c>
      <c r="CT24" s="162">
        <f t="shared" si="31"/>
        <v>0</v>
      </c>
      <c r="CU24" s="164">
        <f t="shared" si="31"/>
        <v>0</v>
      </c>
    </row>
    <row r="25" spans="1:99" ht="12.75">
      <c r="A25" s="56" t="s">
        <v>136</v>
      </c>
      <c r="B25" s="20" t="s">
        <v>137</v>
      </c>
      <c r="C25" s="20" t="s">
        <v>138</v>
      </c>
      <c r="D25" s="68" t="s">
        <v>550</v>
      </c>
      <c r="E25" s="68" t="s">
        <v>551</v>
      </c>
      <c r="F25" s="68" t="s">
        <v>552</v>
      </c>
      <c r="G25" s="68" t="s">
        <v>553</v>
      </c>
      <c r="H25" s="84" t="s">
        <v>541</v>
      </c>
      <c r="I25" s="44">
        <v>130.87150085</v>
      </c>
      <c r="J25" s="125">
        <v>130.87150085</v>
      </c>
      <c r="K25" s="22">
        <v>11.542618350000005</v>
      </c>
      <c r="L25" s="45">
        <f t="shared" si="0"/>
        <v>119.32888249999999</v>
      </c>
      <c r="M25" s="44">
        <v>227.48031045000002</v>
      </c>
      <c r="N25" s="125">
        <v>227.48031045000002</v>
      </c>
      <c r="O25" s="22">
        <v>17.27146870000001</v>
      </c>
      <c r="P25" s="45">
        <f t="shared" si="1"/>
        <v>210.20884175</v>
      </c>
      <c r="Q25" s="36">
        <v>1.5151275000000002</v>
      </c>
      <c r="R25" s="122">
        <v>1.5151275000000002</v>
      </c>
      <c r="S25" s="24">
        <v>0.11661445000000006</v>
      </c>
      <c r="T25" s="37">
        <f t="shared" si="2"/>
        <v>1.39851305</v>
      </c>
      <c r="U25" s="28">
        <v>0.061072070000000006</v>
      </c>
      <c r="V25" s="129">
        <v>0.061072070000000006</v>
      </c>
      <c r="W25" s="23">
        <v>0.012042380000000002</v>
      </c>
      <c r="X25" s="29">
        <f t="shared" si="3"/>
        <v>0.04902969</v>
      </c>
      <c r="Y25" s="36">
        <v>60.19840994999999</v>
      </c>
      <c r="Z25" s="122">
        <v>60.19840994999999</v>
      </c>
      <c r="AA25" s="24">
        <v>5.047033950000003</v>
      </c>
      <c r="AB25" s="37">
        <f t="shared" si="4"/>
        <v>55.151375999999985</v>
      </c>
      <c r="AC25" s="36">
        <v>64.41970595000001</v>
      </c>
      <c r="AD25" s="122">
        <v>64.41970595000001</v>
      </c>
      <c r="AE25" s="24">
        <v>5.586433950000003</v>
      </c>
      <c r="AF25" s="37">
        <f t="shared" si="5"/>
        <v>58.83327200000001</v>
      </c>
      <c r="AG25" s="36">
        <v>2.7079374499999997</v>
      </c>
      <c r="AH25" s="122">
        <v>2.7079374499999997</v>
      </c>
      <c r="AI25" s="24">
        <v>0.6542944250000001</v>
      </c>
      <c r="AJ25" s="37">
        <f t="shared" si="6"/>
        <v>2.0536430249999995</v>
      </c>
      <c r="AK25" s="28">
        <v>0.02322459</v>
      </c>
      <c r="AL25" s="129">
        <v>0.02322459</v>
      </c>
      <c r="AM25" s="23">
        <v>0.001161229500000001</v>
      </c>
      <c r="AN25" s="88">
        <f t="shared" si="7"/>
        <v>0.0220633605</v>
      </c>
      <c r="AO25" s="50">
        <v>2.2232000000000003</v>
      </c>
      <c r="AP25" s="20">
        <v>6.16</v>
      </c>
      <c r="AQ25" s="20">
        <v>0.30519999999999997</v>
      </c>
      <c r="AR25" s="20">
        <v>1.1451999999999998</v>
      </c>
      <c r="AS25" s="20">
        <v>5.768</v>
      </c>
      <c r="AT25" s="20">
        <v>0.9828</v>
      </c>
      <c r="AU25" s="20">
        <v>1.82</v>
      </c>
      <c r="AV25" s="20">
        <v>13.356</v>
      </c>
      <c r="AW25" s="20">
        <v>434</v>
      </c>
      <c r="AX25" s="20">
        <v>0.9912</v>
      </c>
      <c r="AY25" s="20">
        <v>9.324</v>
      </c>
      <c r="AZ25" s="51">
        <v>0.7812</v>
      </c>
      <c r="BB25" s="139">
        <v>0</v>
      </c>
      <c r="BC25" s="140">
        <v>0</v>
      </c>
      <c r="BD25" s="141">
        <v>0</v>
      </c>
      <c r="BE25" s="145">
        <f t="shared" si="8"/>
        <v>0</v>
      </c>
      <c r="BF25" s="139">
        <v>0.03010595</v>
      </c>
      <c r="BG25" s="140">
        <v>0.03010595</v>
      </c>
      <c r="BH25" s="141">
        <v>0.005999685750000002</v>
      </c>
      <c r="BI25" s="145">
        <f t="shared" si="9"/>
        <v>0.02410626425</v>
      </c>
      <c r="BJ25" s="139">
        <v>0.901286</v>
      </c>
      <c r="BK25" s="140">
        <v>0.901286</v>
      </c>
      <c r="BL25" s="141">
        <v>0.045064300000000036</v>
      </c>
      <c r="BM25" s="145">
        <f t="shared" si="10"/>
        <v>0.8562217</v>
      </c>
      <c r="BN25" s="139">
        <v>0.0602119</v>
      </c>
      <c r="BO25" s="140">
        <v>0.0602119</v>
      </c>
      <c r="BP25" s="141">
        <v>0.0602119</v>
      </c>
      <c r="BQ25" s="145">
        <f t="shared" si="11"/>
        <v>0</v>
      </c>
      <c r="BR25" s="139">
        <v>0</v>
      </c>
      <c r="BS25" s="140">
        <v>0</v>
      </c>
      <c r="BT25" s="141">
        <v>0</v>
      </c>
      <c r="BU25" s="145">
        <f t="shared" si="12"/>
        <v>0</v>
      </c>
      <c r="BV25" s="157"/>
      <c r="BW25" s="162">
        <f t="shared" si="13"/>
        <v>386.35751250000004</v>
      </c>
      <c r="BX25" s="156">
        <f t="shared" si="14"/>
        <v>29.736684750000016</v>
      </c>
      <c r="BY25" s="162">
        <f t="shared" si="15"/>
        <v>0</v>
      </c>
      <c r="BZ25" s="156">
        <f t="shared" si="16"/>
        <v>0</v>
      </c>
      <c r="CA25" s="162">
        <f t="shared" si="17"/>
        <v>91501.58312399998</v>
      </c>
      <c r="CB25" s="156">
        <f t="shared" si="18"/>
        <v>7671.491604000004</v>
      </c>
      <c r="CC25" s="162" t="s">
        <v>1186</v>
      </c>
      <c r="CD25" s="158" t="s">
        <v>1186</v>
      </c>
      <c r="CE25" s="157"/>
      <c r="CF25" s="162">
        <f t="shared" si="19"/>
        <v>306.05575500000003</v>
      </c>
      <c r="CG25" s="156">
        <f t="shared" si="20"/>
        <v>23.556118900000012</v>
      </c>
      <c r="CH25" s="162">
        <f t="shared" si="21"/>
        <v>5552.0618837</v>
      </c>
      <c r="CI25" s="156">
        <f t="shared" si="22"/>
        <v>1094.7727658000001</v>
      </c>
      <c r="CJ25" s="162">
        <f t="shared" si="23"/>
        <v>0</v>
      </c>
      <c r="CK25" s="156">
        <f t="shared" si="24"/>
        <v>0</v>
      </c>
      <c r="CL25" s="162">
        <f t="shared" si="25"/>
        <v>10835.713790999998</v>
      </c>
      <c r="CM25" s="156">
        <f t="shared" si="26"/>
        <v>908.4661110000005</v>
      </c>
      <c r="CN25" s="162">
        <f t="shared" si="27"/>
        <v>28.988867677500004</v>
      </c>
      <c r="CO25" s="156">
        <f t="shared" si="28"/>
        <v>2.5138952775000014</v>
      </c>
      <c r="CP25" s="162" t="s">
        <v>1186</v>
      </c>
      <c r="CQ25" s="156" t="s">
        <v>1186</v>
      </c>
      <c r="CR25" s="162">
        <f t="shared" si="29"/>
        <v>24.642230794999996</v>
      </c>
      <c r="CS25" s="156">
        <f t="shared" si="30"/>
        <v>5.954079267500001</v>
      </c>
      <c r="CT25" s="162">
        <f t="shared" si="31"/>
        <v>3.9494000000000002</v>
      </c>
      <c r="CU25" s="164">
        <f t="shared" si="31"/>
        <v>3.9494000000000002</v>
      </c>
    </row>
    <row r="26" spans="1:99" ht="12.75">
      <c r="A26" s="56" t="s">
        <v>151</v>
      </c>
      <c r="B26" s="20" t="s">
        <v>152</v>
      </c>
      <c r="C26" s="20" t="s">
        <v>128</v>
      </c>
      <c r="D26" s="68" t="s">
        <v>570</v>
      </c>
      <c r="E26" s="68" t="s">
        <v>571</v>
      </c>
      <c r="F26" s="68" t="s">
        <v>572</v>
      </c>
      <c r="G26" s="68" t="s">
        <v>573</v>
      </c>
      <c r="H26" s="84" t="s">
        <v>541</v>
      </c>
      <c r="I26" s="44">
        <v>120.65359</v>
      </c>
      <c r="J26" s="125">
        <v>104.06446675000001</v>
      </c>
      <c r="K26" s="22">
        <v>9.700368250000006</v>
      </c>
      <c r="L26" s="45">
        <f t="shared" si="0"/>
        <v>94.3640985</v>
      </c>
      <c r="M26" s="44">
        <v>229.146705</v>
      </c>
      <c r="N26" s="125">
        <v>187.23734100000001</v>
      </c>
      <c r="O26" s="22">
        <v>16.19760250000001</v>
      </c>
      <c r="P26" s="45">
        <f t="shared" si="1"/>
        <v>171.0397385</v>
      </c>
      <c r="Q26" s="36">
        <v>1.4627275000000002</v>
      </c>
      <c r="R26" s="122">
        <v>1.28810515</v>
      </c>
      <c r="S26" s="24">
        <v>0.10063887500000006</v>
      </c>
      <c r="T26" s="37">
        <f t="shared" si="2"/>
        <v>1.187466275</v>
      </c>
      <c r="U26" s="28">
        <v>0.04110899999999999</v>
      </c>
      <c r="V26" s="129">
        <v>0.04110899999999999</v>
      </c>
      <c r="W26" s="23">
        <v>0.008106000000000002</v>
      </c>
      <c r="X26" s="29">
        <f t="shared" si="3"/>
        <v>0.03300299999999999</v>
      </c>
      <c r="Y26" s="36">
        <v>58.784381499999995</v>
      </c>
      <c r="Z26" s="122">
        <v>50.315197524999995</v>
      </c>
      <c r="AA26" s="24">
        <v>4.380622250000003</v>
      </c>
      <c r="AB26" s="37">
        <f t="shared" si="4"/>
        <v>45.93457527499999</v>
      </c>
      <c r="AC26" s="36">
        <v>56.86629500000001</v>
      </c>
      <c r="AD26" s="122">
        <v>49.27022277500001</v>
      </c>
      <c r="AE26" s="24">
        <v>4.669471250000002</v>
      </c>
      <c r="AF26" s="37">
        <f t="shared" si="5"/>
        <v>44.60075152500001</v>
      </c>
      <c r="AG26" s="36">
        <v>2.15591</v>
      </c>
      <c r="AH26" s="122">
        <v>1.9550942975</v>
      </c>
      <c r="AI26" s="24">
        <v>0.4570772500000001</v>
      </c>
      <c r="AJ26" s="37">
        <f t="shared" si="6"/>
        <v>1.4980170474999999</v>
      </c>
      <c r="AK26" s="28">
        <v>0.015633</v>
      </c>
      <c r="AL26" s="129">
        <v>0.015633</v>
      </c>
      <c r="AM26" s="23">
        <v>0.0007816500000000006</v>
      </c>
      <c r="AN26" s="88">
        <f t="shared" si="7"/>
        <v>0.014851350000000001</v>
      </c>
      <c r="AO26" s="5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51">
        <v>0</v>
      </c>
      <c r="BB26" s="139">
        <v>0.031948449999999996</v>
      </c>
      <c r="BC26" s="140">
        <v>0.031948449999999996</v>
      </c>
      <c r="BD26" s="141">
        <v>0.0015974225000000015</v>
      </c>
      <c r="BE26" s="145">
        <f t="shared" si="8"/>
        <v>0.030351027499999995</v>
      </c>
      <c r="BF26" s="139">
        <v>0.020265000000000002</v>
      </c>
      <c r="BG26" s="140">
        <v>0.020265000000000002</v>
      </c>
      <c r="BH26" s="141">
        <v>0.004038525000000001</v>
      </c>
      <c r="BI26" s="145">
        <f t="shared" si="9"/>
        <v>0.016226475</v>
      </c>
      <c r="BJ26" s="139">
        <v>0.6776485</v>
      </c>
      <c r="BK26" s="140">
        <v>0.63486602425</v>
      </c>
      <c r="BL26" s="141">
        <v>0.03388242500000003</v>
      </c>
      <c r="BM26" s="145">
        <f t="shared" si="10"/>
        <v>0.60098359925</v>
      </c>
      <c r="BN26" s="139">
        <v>0.040530000000000004</v>
      </c>
      <c r="BO26" s="140">
        <v>0.040530000000000004</v>
      </c>
      <c r="BP26" s="141">
        <v>0.040530000000000004</v>
      </c>
      <c r="BQ26" s="145">
        <f t="shared" si="11"/>
        <v>0</v>
      </c>
      <c r="BR26" s="139">
        <v>0.03632495</v>
      </c>
      <c r="BS26" s="140">
        <v>0.03632495</v>
      </c>
      <c r="BT26" s="141">
        <v>0.0018162475000000017</v>
      </c>
      <c r="BU26" s="145">
        <f t="shared" si="12"/>
        <v>0.0345087025</v>
      </c>
      <c r="BV26" s="157"/>
      <c r="BW26" s="162">
        <f t="shared" si="13"/>
        <v>328.46681325000003</v>
      </c>
      <c r="BX26" s="156">
        <f t="shared" si="14"/>
        <v>25.662913125000014</v>
      </c>
      <c r="BY26" s="162">
        <f t="shared" si="15"/>
        <v>29.044335894999996</v>
      </c>
      <c r="BZ26" s="156">
        <f t="shared" si="16"/>
        <v>1.4522167947500013</v>
      </c>
      <c r="CA26" s="162">
        <f t="shared" si="17"/>
        <v>76479.100238</v>
      </c>
      <c r="CB26" s="156">
        <f t="shared" si="18"/>
        <v>6658.545820000004</v>
      </c>
      <c r="CC26" s="162" t="s">
        <v>1186</v>
      </c>
      <c r="CD26" s="158" t="s">
        <v>1186</v>
      </c>
      <c r="CE26" s="157"/>
      <c r="CF26" s="162">
        <f t="shared" si="19"/>
        <v>260.19724030000003</v>
      </c>
      <c r="CG26" s="156">
        <f t="shared" si="20"/>
        <v>20.329052750000013</v>
      </c>
      <c r="CH26" s="162">
        <f t="shared" si="21"/>
        <v>3737.2191899999993</v>
      </c>
      <c r="CI26" s="156">
        <f t="shared" si="22"/>
        <v>736.9164600000001</v>
      </c>
      <c r="CJ26" s="162">
        <f t="shared" si="23"/>
        <v>0.9584534999999998</v>
      </c>
      <c r="CK26" s="156">
        <f t="shared" si="24"/>
        <v>0.047922675000000046</v>
      </c>
      <c r="CL26" s="162">
        <f t="shared" si="25"/>
        <v>9056.7355545</v>
      </c>
      <c r="CM26" s="156">
        <f t="shared" si="26"/>
        <v>788.5120050000005</v>
      </c>
      <c r="CN26" s="162">
        <f t="shared" si="27"/>
        <v>22.171600248750003</v>
      </c>
      <c r="CO26" s="156">
        <f t="shared" si="28"/>
        <v>2.101262062500001</v>
      </c>
      <c r="CP26" s="162" t="s">
        <v>1186</v>
      </c>
      <c r="CQ26" s="156" t="s">
        <v>1186</v>
      </c>
      <c r="CR26" s="162">
        <f t="shared" si="29"/>
        <v>17.79135810725</v>
      </c>
      <c r="CS26" s="156">
        <f t="shared" si="30"/>
        <v>4.159402975000001</v>
      </c>
      <c r="CT26" s="162">
        <f t="shared" si="31"/>
        <v>0</v>
      </c>
      <c r="CU26" s="164">
        <f t="shared" si="31"/>
        <v>0</v>
      </c>
    </row>
    <row r="27" spans="1:99" ht="12.75">
      <c r="A27" s="56" t="s">
        <v>126</v>
      </c>
      <c r="B27" s="20" t="s">
        <v>127</v>
      </c>
      <c r="C27" s="20" t="s">
        <v>128</v>
      </c>
      <c r="D27" s="68"/>
      <c r="E27" s="68" t="s">
        <v>498</v>
      </c>
      <c r="F27" s="68"/>
      <c r="G27" s="68"/>
      <c r="H27" s="84" t="s">
        <v>541</v>
      </c>
      <c r="I27" s="44">
        <v>71.7272694</v>
      </c>
      <c r="J27" s="125">
        <v>71.7272694</v>
      </c>
      <c r="K27" s="22">
        <v>23.562554400000003</v>
      </c>
      <c r="L27" s="45">
        <f t="shared" si="0"/>
        <v>48.164714999999994</v>
      </c>
      <c r="M27" s="44">
        <v>78.6170838</v>
      </c>
      <c r="N27" s="125">
        <v>78.6170838</v>
      </c>
      <c r="O27" s="22">
        <v>7.368736800000002</v>
      </c>
      <c r="P27" s="45">
        <f t="shared" si="1"/>
        <v>71.248347</v>
      </c>
      <c r="Q27" s="36">
        <v>0.22041</v>
      </c>
      <c r="R27" s="122">
        <v>0.22041</v>
      </c>
      <c r="S27" s="24">
        <v>0.02497980000000001</v>
      </c>
      <c r="T27" s="37">
        <f t="shared" si="2"/>
        <v>0.1954302</v>
      </c>
      <c r="U27" s="28">
        <v>0.02086548</v>
      </c>
      <c r="V27" s="129">
        <v>0.02086548</v>
      </c>
      <c r="W27" s="23">
        <v>0.004114320000000001</v>
      </c>
      <c r="X27" s="29">
        <f t="shared" si="3"/>
        <v>0.016751159999999998</v>
      </c>
      <c r="Y27" s="36">
        <v>13.7433918</v>
      </c>
      <c r="Z27" s="122">
        <v>13.7433918</v>
      </c>
      <c r="AA27" s="24">
        <v>3.682920300000001</v>
      </c>
      <c r="AB27" s="37">
        <f t="shared" si="4"/>
        <v>10.060471499999998</v>
      </c>
      <c r="AC27" s="36">
        <v>56.678185799999994</v>
      </c>
      <c r="AD27" s="122">
        <v>56.678185799999994</v>
      </c>
      <c r="AE27" s="24">
        <v>19.609147799999995</v>
      </c>
      <c r="AF27" s="37">
        <f t="shared" si="5"/>
        <v>37.069038</v>
      </c>
      <c r="AG27" s="36">
        <v>0.5833518</v>
      </c>
      <c r="AH27" s="122">
        <v>0.5833518</v>
      </c>
      <c r="AI27" s="24">
        <v>0.20645070000000001</v>
      </c>
      <c r="AJ27" s="37">
        <f t="shared" si="6"/>
        <v>0.3769011</v>
      </c>
      <c r="AK27" s="28">
        <v>0.007934759999999999</v>
      </c>
      <c r="AL27" s="129">
        <v>0.007934759999999999</v>
      </c>
      <c r="AM27" s="23">
        <v>0.0003967380000000003</v>
      </c>
      <c r="AN27" s="88">
        <f t="shared" si="7"/>
        <v>0.007538021999999998</v>
      </c>
      <c r="AO27" s="5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51">
        <v>0</v>
      </c>
      <c r="BB27" s="139">
        <v>0</v>
      </c>
      <c r="BC27" s="140">
        <v>0</v>
      </c>
      <c r="BD27" s="141">
        <v>0</v>
      </c>
      <c r="BE27" s="145">
        <f t="shared" si="8"/>
        <v>0</v>
      </c>
      <c r="BF27" s="139">
        <v>0.010285800000000001</v>
      </c>
      <c r="BG27" s="140">
        <v>0.010285800000000001</v>
      </c>
      <c r="BH27" s="141">
        <v>0.0020498130000000006</v>
      </c>
      <c r="BI27" s="145">
        <f t="shared" si="9"/>
        <v>0.008235987</v>
      </c>
      <c r="BJ27" s="139">
        <v>0.235104</v>
      </c>
      <c r="BK27" s="140">
        <v>0.235104</v>
      </c>
      <c r="BL27" s="141">
        <v>0.01175520000000001</v>
      </c>
      <c r="BM27" s="145">
        <f t="shared" si="10"/>
        <v>0.2233488</v>
      </c>
      <c r="BN27" s="139">
        <v>0.0205716</v>
      </c>
      <c r="BO27" s="140">
        <v>0.0205716</v>
      </c>
      <c r="BP27" s="141">
        <v>0.0205716</v>
      </c>
      <c r="BQ27" s="145">
        <f t="shared" si="11"/>
        <v>0</v>
      </c>
      <c r="BR27" s="139">
        <v>0</v>
      </c>
      <c r="BS27" s="140">
        <v>0</v>
      </c>
      <c r="BT27" s="141">
        <v>0</v>
      </c>
      <c r="BU27" s="145">
        <f t="shared" si="12"/>
        <v>0</v>
      </c>
      <c r="BV27" s="157"/>
      <c r="BW27" s="162">
        <f t="shared" si="13"/>
        <v>56.20455</v>
      </c>
      <c r="BX27" s="156">
        <f t="shared" si="14"/>
        <v>6.369849000000003</v>
      </c>
      <c r="BY27" s="162">
        <f t="shared" si="15"/>
        <v>0</v>
      </c>
      <c r="BZ27" s="156">
        <f t="shared" si="16"/>
        <v>0</v>
      </c>
      <c r="CA27" s="162">
        <f t="shared" si="17"/>
        <v>20889.955535999998</v>
      </c>
      <c r="CB27" s="156">
        <f t="shared" si="18"/>
        <v>5598.038856000002</v>
      </c>
      <c r="CC27" s="162" t="s">
        <v>1186</v>
      </c>
      <c r="CD27" s="158" t="s">
        <v>1186</v>
      </c>
      <c r="CE27" s="157"/>
      <c r="CF27" s="162">
        <f t="shared" si="19"/>
        <v>44.522819999999996</v>
      </c>
      <c r="CG27" s="156">
        <f t="shared" si="20"/>
        <v>5.045919600000002</v>
      </c>
      <c r="CH27" s="162">
        <f t="shared" si="21"/>
        <v>1896.8807868</v>
      </c>
      <c r="CI27" s="156">
        <f t="shared" si="22"/>
        <v>374.0328312000001</v>
      </c>
      <c r="CJ27" s="162">
        <f t="shared" si="23"/>
        <v>0</v>
      </c>
      <c r="CK27" s="156">
        <f t="shared" si="24"/>
        <v>0</v>
      </c>
      <c r="CL27" s="162">
        <f t="shared" si="25"/>
        <v>2473.810524</v>
      </c>
      <c r="CM27" s="156">
        <f t="shared" si="26"/>
        <v>662.9256540000002</v>
      </c>
      <c r="CN27" s="162">
        <f t="shared" si="27"/>
        <v>25.50518361</v>
      </c>
      <c r="CO27" s="156">
        <f t="shared" si="28"/>
        <v>8.824116509999998</v>
      </c>
      <c r="CP27" s="162" t="s">
        <v>1186</v>
      </c>
      <c r="CQ27" s="156" t="s">
        <v>1186</v>
      </c>
      <c r="CR27" s="162">
        <f t="shared" si="29"/>
        <v>5.308501379999999</v>
      </c>
      <c r="CS27" s="156">
        <f t="shared" si="30"/>
        <v>1.8787013700000001</v>
      </c>
      <c r="CT27" s="162">
        <f t="shared" si="31"/>
        <v>0</v>
      </c>
      <c r="CU27" s="164">
        <f t="shared" si="31"/>
        <v>0</v>
      </c>
    </row>
    <row r="28" spans="1:99" ht="12.75">
      <c r="A28" s="56" t="s">
        <v>142</v>
      </c>
      <c r="B28" s="20" t="s">
        <v>143</v>
      </c>
      <c r="C28" s="20" t="s">
        <v>128</v>
      </c>
      <c r="D28" s="68" t="s">
        <v>558</v>
      </c>
      <c r="E28" s="68" t="s">
        <v>559</v>
      </c>
      <c r="F28" s="68" t="s">
        <v>560</v>
      </c>
      <c r="G28" s="68" t="s">
        <v>561</v>
      </c>
      <c r="H28" s="84" t="s">
        <v>541</v>
      </c>
      <c r="I28" s="44">
        <v>196.40015930000004</v>
      </c>
      <c r="J28" s="125">
        <v>196.40015930000004</v>
      </c>
      <c r="K28" s="22">
        <v>16.637026800000008</v>
      </c>
      <c r="L28" s="45">
        <f t="shared" si="0"/>
        <v>179.76313250000004</v>
      </c>
      <c r="M28" s="44">
        <v>393.3947041</v>
      </c>
      <c r="N28" s="125">
        <v>393.3947041</v>
      </c>
      <c r="O28" s="22">
        <v>28.463727600000016</v>
      </c>
      <c r="P28" s="45">
        <f t="shared" si="1"/>
        <v>364.9309765</v>
      </c>
      <c r="Q28" s="36">
        <v>2.426075</v>
      </c>
      <c r="R28" s="122">
        <v>2.426075</v>
      </c>
      <c r="S28" s="24">
        <v>0.1725211000000001</v>
      </c>
      <c r="T28" s="37">
        <f t="shared" si="2"/>
        <v>2.2535539</v>
      </c>
      <c r="U28" s="28">
        <v>0.07655645999999999</v>
      </c>
      <c r="V28" s="129">
        <v>0.07655645999999999</v>
      </c>
      <c r="W28" s="23">
        <v>0.015095640000000004</v>
      </c>
      <c r="X28" s="29">
        <f t="shared" si="3"/>
        <v>0.061460819999999985</v>
      </c>
      <c r="Y28" s="36">
        <v>82.196103</v>
      </c>
      <c r="Z28" s="122">
        <v>82.196103</v>
      </c>
      <c r="AA28" s="24">
        <v>6.791031000000003</v>
      </c>
      <c r="AB28" s="37">
        <f t="shared" si="4"/>
        <v>75.40507199999999</v>
      </c>
      <c r="AC28" s="36">
        <v>104.51759210000003</v>
      </c>
      <c r="AD28" s="122">
        <v>104.51759210000003</v>
      </c>
      <c r="AE28" s="24">
        <v>8.616460100000005</v>
      </c>
      <c r="AF28" s="37">
        <f t="shared" si="5"/>
        <v>95.90113200000002</v>
      </c>
      <c r="AG28" s="36">
        <v>4.0003331</v>
      </c>
      <c r="AH28" s="122">
        <v>4.0003331</v>
      </c>
      <c r="AI28" s="24">
        <v>0.8504770000000001</v>
      </c>
      <c r="AJ28" s="37">
        <f t="shared" si="6"/>
        <v>3.1498560999999996</v>
      </c>
      <c r="AK28" s="28">
        <v>0.02911302</v>
      </c>
      <c r="AL28" s="129">
        <v>0.02911302</v>
      </c>
      <c r="AM28" s="23">
        <v>0.0014556510000000012</v>
      </c>
      <c r="AN28" s="88">
        <f t="shared" si="7"/>
        <v>0.027657368999999998</v>
      </c>
      <c r="AO28" s="5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51">
        <v>0</v>
      </c>
      <c r="BB28" s="139">
        <v>0</v>
      </c>
      <c r="BC28" s="140">
        <v>0</v>
      </c>
      <c r="BD28" s="141">
        <v>0</v>
      </c>
      <c r="BE28" s="145">
        <f t="shared" si="8"/>
        <v>0</v>
      </c>
      <c r="BF28" s="139">
        <v>0.037739100000000005</v>
      </c>
      <c r="BG28" s="140">
        <v>0.037739100000000005</v>
      </c>
      <c r="BH28" s="141">
        <v>0.007520863500000002</v>
      </c>
      <c r="BI28" s="145">
        <f t="shared" si="9"/>
        <v>0.030218236500000002</v>
      </c>
      <c r="BJ28" s="139">
        <v>1.2588661</v>
      </c>
      <c r="BK28" s="140">
        <v>1.2588661</v>
      </c>
      <c r="BL28" s="141">
        <v>0.06294330500000005</v>
      </c>
      <c r="BM28" s="145">
        <f t="shared" si="10"/>
        <v>1.195922795</v>
      </c>
      <c r="BN28" s="139">
        <v>0.0754782</v>
      </c>
      <c r="BO28" s="140">
        <v>0.0754782</v>
      </c>
      <c r="BP28" s="141">
        <v>0.0754782</v>
      </c>
      <c r="BQ28" s="145">
        <f t="shared" si="11"/>
        <v>0</v>
      </c>
      <c r="BR28" s="139">
        <v>0</v>
      </c>
      <c r="BS28" s="140">
        <v>0</v>
      </c>
      <c r="BT28" s="141">
        <v>0</v>
      </c>
      <c r="BU28" s="145">
        <f t="shared" si="12"/>
        <v>0</v>
      </c>
      <c r="BV28" s="157"/>
      <c r="BW28" s="162">
        <f t="shared" si="13"/>
        <v>618.649125</v>
      </c>
      <c r="BX28" s="156">
        <f t="shared" si="14"/>
        <v>43.99288050000003</v>
      </c>
      <c r="BY28" s="162">
        <f t="shared" si="15"/>
        <v>0</v>
      </c>
      <c r="BZ28" s="156">
        <f t="shared" si="16"/>
        <v>0</v>
      </c>
      <c r="CA28" s="162">
        <f t="shared" si="17"/>
        <v>124938.07655999999</v>
      </c>
      <c r="CB28" s="156">
        <f t="shared" si="18"/>
        <v>10322.367120000004</v>
      </c>
      <c r="CC28" s="162" t="s">
        <v>1186</v>
      </c>
      <c r="CD28" s="158" t="s">
        <v>1186</v>
      </c>
      <c r="CE28" s="157"/>
      <c r="CF28" s="162">
        <f t="shared" si="19"/>
        <v>490.06714999999997</v>
      </c>
      <c r="CG28" s="156">
        <f t="shared" si="20"/>
        <v>34.84926220000002</v>
      </c>
      <c r="CH28" s="162">
        <f t="shared" si="21"/>
        <v>6959.747778599999</v>
      </c>
      <c r="CI28" s="156">
        <f t="shared" si="22"/>
        <v>1372.3446324000004</v>
      </c>
      <c r="CJ28" s="162">
        <f t="shared" si="23"/>
        <v>0</v>
      </c>
      <c r="CK28" s="156">
        <f t="shared" si="24"/>
        <v>0</v>
      </c>
      <c r="CL28" s="162">
        <f t="shared" si="25"/>
        <v>14795.29854</v>
      </c>
      <c r="CM28" s="156">
        <f t="shared" si="26"/>
        <v>1222.3855800000006</v>
      </c>
      <c r="CN28" s="162">
        <f t="shared" si="27"/>
        <v>47.03291644500001</v>
      </c>
      <c r="CO28" s="156">
        <f t="shared" si="28"/>
        <v>3.877407045000002</v>
      </c>
      <c r="CP28" s="162" t="s">
        <v>1186</v>
      </c>
      <c r="CQ28" s="156" t="s">
        <v>1186</v>
      </c>
      <c r="CR28" s="162">
        <f t="shared" si="29"/>
        <v>36.403031209999995</v>
      </c>
      <c r="CS28" s="156">
        <f t="shared" si="30"/>
        <v>7.739340700000001</v>
      </c>
      <c r="CT28" s="162">
        <f t="shared" si="31"/>
        <v>0</v>
      </c>
      <c r="CU28" s="164">
        <f t="shared" si="31"/>
        <v>0</v>
      </c>
    </row>
    <row r="29" spans="1:99" ht="12.75">
      <c r="A29" s="56" t="s">
        <v>155</v>
      </c>
      <c r="B29" s="20" t="s">
        <v>156</v>
      </c>
      <c r="C29" s="20" t="s">
        <v>122</v>
      </c>
      <c r="D29" s="68" t="s">
        <v>578</v>
      </c>
      <c r="E29" s="68" t="s">
        <v>579</v>
      </c>
      <c r="F29" s="68" t="s">
        <v>580</v>
      </c>
      <c r="G29" s="68" t="s">
        <v>581</v>
      </c>
      <c r="H29" s="84" t="s">
        <v>541</v>
      </c>
      <c r="I29" s="44">
        <v>110.79643709999999</v>
      </c>
      <c r="J29" s="125">
        <v>110.79643709999999</v>
      </c>
      <c r="K29" s="22">
        <v>9.696252925000005</v>
      </c>
      <c r="L29" s="45">
        <f t="shared" si="0"/>
        <v>101.10018417499998</v>
      </c>
      <c r="M29" s="44">
        <v>238.55180420000002</v>
      </c>
      <c r="N29" s="125">
        <v>238.55180420000002</v>
      </c>
      <c r="O29" s="22">
        <v>17.60618595000001</v>
      </c>
      <c r="P29" s="45">
        <f t="shared" si="1"/>
        <v>220.94561825</v>
      </c>
      <c r="Q29" s="36">
        <v>1.42651725</v>
      </c>
      <c r="R29" s="122">
        <v>1.42651725</v>
      </c>
      <c r="S29" s="24">
        <v>0.10065806250000006</v>
      </c>
      <c r="T29" s="37">
        <f t="shared" si="2"/>
        <v>1.3258591875</v>
      </c>
      <c r="U29" s="28">
        <v>0.043843919999999995</v>
      </c>
      <c r="V29" s="129">
        <v>0.043843919999999995</v>
      </c>
      <c r="W29" s="23">
        <v>0.008645280000000002</v>
      </c>
      <c r="X29" s="29">
        <f t="shared" si="3"/>
        <v>0.03519863999999999</v>
      </c>
      <c r="Y29" s="36">
        <v>32.90501485</v>
      </c>
      <c r="Z29" s="122">
        <v>32.90501485</v>
      </c>
      <c r="AA29" s="24">
        <v>3.2392826750000014</v>
      </c>
      <c r="AB29" s="37">
        <f t="shared" si="4"/>
        <v>29.665732175</v>
      </c>
      <c r="AC29" s="36">
        <v>71.2118362</v>
      </c>
      <c r="AD29" s="122">
        <v>71.2118362</v>
      </c>
      <c r="AE29" s="24">
        <v>5.697354325000004</v>
      </c>
      <c r="AF29" s="37">
        <f t="shared" si="5"/>
        <v>65.51448187499999</v>
      </c>
      <c r="AG29" s="36">
        <v>2.5686667</v>
      </c>
      <c r="AH29" s="122">
        <v>2.5686667</v>
      </c>
      <c r="AI29" s="24">
        <v>0.5009522750000001</v>
      </c>
      <c r="AJ29" s="37">
        <f t="shared" si="6"/>
        <v>2.067714425</v>
      </c>
      <c r="AK29" s="28">
        <v>0.01667304</v>
      </c>
      <c r="AL29" s="129">
        <v>0.01667304</v>
      </c>
      <c r="AM29" s="23">
        <v>0.0008336520000000007</v>
      </c>
      <c r="AN29" s="88">
        <f t="shared" si="7"/>
        <v>0.015839388</v>
      </c>
      <c r="AO29" s="50">
        <v>2.2232000000000003</v>
      </c>
      <c r="AP29" s="20">
        <v>6.16</v>
      </c>
      <c r="AQ29" s="20">
        <v>0.30519999999999997</v>
      </c>
      <c r="AR29" s="20">
        <v>1.1451999999999998</v>
      </c>
      <c r="AS29" s="20">
        <v>5.768</v>
      </c>
      <c r="AT29" s="20">
        <v>0.9828</v>
      </c>
      <c r="AU29" s="20">
        <v>1.82</v>
      </c>
      <c r="AV29" s="20">
        <v>13.356</v>
      </c>
      <c r="AW29" s="20">
        <v>434</v>
      </c>
      <c r="AX29" s="20">
        <v>0.9912</v>
      </c>
      <c r="AY29" s="20">
        <v>9.324</v>
      </c>
      <c r="AZ29" s="51">
        <v>0.7812</v>
      </c>
      <c r="BB29" s="139">
        <v>0.04262214499999999</v>
      </c>
      <c r="BC29" s="140">
        <v>0.04262214499999999</v>
      </c>
      <c r="BD29" s="141">
        <v>0.002131107250000002</v>
      </c>
      <c r="BE29" s="145">
        <f t="shared" si="8"/>
        <v>0.04049103774999999</v>
      </c>
      <c r="BF29" s="139">
        <v>0.021613200000000003</v>
      </c>
      <c r="BG29" s="140">
        <v>0.021613200000000003</v>
      </c>
      <c r="BH29" s="141">
        <v>0.004307202000000001</v>
      </c>
      <c r="BI29" s="145">
        <f t="shared" si="9"/>
        <v>0.017305998000000003</v>
      </c>
      <c r="BJ29" s="139">
        <v>0.78010985</v>
      </c>
      <c r="BK29" s="140">
        <v>0.78010985</v>
      </c>
      <c r="BL29" s="141">
        <v>0.03900549250000004</v>
      </c>
      <c r="BM29" s="145">
        <f t="shared" si="10"/>
        <v>0.7411043574999999</v>
      </c>
      <c r="BN29" s="139">
        <v>0.0432264</v>
      </c>
      <c r="BO29" s="140">
        <v>0.0432264</v>
      </c>
      <c r="BP29" s="141">
        <v>0.0432264</v>
      </c>
      <c r="BQ29" s="145">
        <f t="shared" si="11"/>
        <v>0</v>
      </c>
      <c r="BR29" s="139">
        <v>0.048460794999999994</v>
      </c>
      <c r="BS29" s="140">
        <v>0.048460794999999994</v>
      </c>
      <c r="BT29" s="141">
        <v>0.0024230397500000023</v>
      </c>
      <c r="BU29" s="145">
        <f t="shared" si="12"/>
        <v>0.04603775524999999</v>
      </c>
      <c r="BV29" s="157"/>
      <c r="BW29" s="162">
        <f t="shared" si="13"/>
        <v>363.76189875</v>
      </c>
      <c r="BX29" s="156">
        <f t="shared" si="14"/>
        <v>25.667805937500017</v>
      </c>
      <c r="BY29" s="162">
        <f t="shared" si="15"/>
        <v>38.7477920195</v>
      </c>
      <c r="BZ29" s="156">
        <f t="shared" si="16"/>
        <v>1.937389600975002</v>
      </c>
      <c r="CA29" s="162">
        <f t="shared" si="17"/>
        <v>50015.622572</v>
      </c>
      <c r="CB29" s="156">
        <f t="shared" si="18"/>
        <v>4923.7096660000025</v>
      </c>
      <c r="CC29" s="162" t="s">
        <v>1186</v>
      </c>
      <c r="CD29" s="158" t="s">
        <v>1186</v>
      </c>
      <c r="CE29" s="157"/>
      <c r="CF29" s="162">
        <f t="shared" si="19"/>
        <v>288.15648450000003</v>
      </c>
      <c r="CG29" s="156">
        <f t="shared" si="20"/>
        <v>20.33292862500001</v>
      </c>
      <c r="CH29" s="162">
        <f t="shared" si="21"/>
        <v>3985.8507671999996</v>
      </c>
      <c r="CI29" s="156">
        <f t="shared" si="22"/>
        <v>785.9424048000002</v>
      </c>
      <c r="CJ29" s="162">
        <f t="shared" si="23"/>
        <v>1.27866435</v>
      </c>
      <c r="CK29" s="156">
        <f t="shared" si="24"/>
        <v>0.06393321750000007</v>
      </c>
      <c r="CL29" s="162">
        <f t="shared" si="25"/>
        <v>5922.9026730000005</v>
      </c>
      <c r="CM29" s="156">
        <f t="shared" si="26"/>
        <v>583.0708815000003</v>
      </c>
      <c r="CN29" s="162">
        <f t="shared" si="27"/>
        <v>32.04532629</v>
      </c>
      <c r="CO29" s="156">
        <f t="shared" si="28"/>
        <v>2.563809446250002</v>
      </c>
      <c r="CP29" s="162" t="s">
        <v>1186</v>
      </c>
      <c r="CQ29" s="156" t="s">
        <v>1186</v>
      </c>
      <c r="CR29" s="162">
        <f t="shared" si="29"/>
        <v>23.37486697</v>
      </c>
      <c r="CS29" s="156">
        <f t="shared" si="30"/>
        <v>4.5586657025</v>
      </c>
      <c r="CT29" s="162">
        <f t="shared" si="31"/>
        <v>3.9494000000000002</v>
      </c>
      <c r="CU29" s="164">
        <f t="shared" si="31"/>
        <v>3.9494000000000002</v>
      </c>
    </row>
    <row r="30" spans="1:99" ht="12.75">
      <c r="A30" s="56" t="s">
        <v>120</v>
      </c>
      <c r="B30" s="20" t="s">
        <v>121</v>
      </c>
      <c r="C30" s="20" t="s">
        <v>122</v>
      </c>
      <c r="D30" s="68" t="s">
        <v>537</v>
      </c>
      <c r="E30" s="68" t="s">
        <v>538</v>
      </c>
      <c r="F30" s="68" t="s">
        <v>539</v>
      </c>
      <c r="G30" s="68" t="s">
        <v>540</v>
      </c>
      <c r="H30" s="84" t="s">
        <v>541</v>
      </c>
      <c r="I30" s="44">
        <v>158.42925175</v>
      </c>
      <c r="J30" s="125">
        <v>39.87253875000001</v>
      </c>
      <c r="K30" s="22">
        <v>14.234770000000006</v>
      </c>
      <c r="L30" s="45">
        <f>J30-K30</f>
        <v>25.637768750000006</v>
      </c>
      <c r="M30" s="44">
        <v>324.8078847499999</v>
      </c>
      <c r="N30" s="125">
        <v>31.28045912500001</v>
      </c>
      <c r="O30" s="22">
        <v>24.52141100000001</v>
      </c>
      <c r="P30" s="45">
        <f>N30-O30</f>
        <v>6.759048125</v>
      </c>
      <c r="Q30" s="36">
        <v>2.03646</v>
      </c>
      <c r="R30" s="122">
        <v>0.4747360000000001</v>
      </c>
      <c r="S30" s="24">
        <v>0.1484371250000001</v>
      </c>
      <c r="T30" s="37">
        <f>R30-S30</f>
        <v>0.326298875</v>
      </c>
      <c r="U30" s="28">
        <v>0.06967585</v>
      </c>
      <c r="V30" s="129">
        <v>0.041707375</v>
      </c>
      <c r="W30" s="23">
        <v>0.013738900000000002</v>
      </c>
      <c r="X30" s="29">
        <f>V30-W30</f>
        <v>0.027968474999999996</v>
      </c>
      <c r="Y30" s="36">
        <v>48.29468875</v>
      </c>
      <c r="Z30" s="122">
        <v>16.0676345</v>
      </c>
      <c r="AA30" s="24">
        <v>4.880244500000002</v>
      </c>
      <c r="AB30" s="37">
        <f>Z30-AA30</f>
        <v>11.187389999999999</v>
      </c>
      <c r="AC30" s="36">
        <v>100.56597725</v>
      </c>
      <c r="AD30" s="122">
        <v>21.250311000000004</v>
      </c>
      <c r="AE30" s="24">
        <v>8.198356000000004</v>
      </c>
      <c r="AF30" s="37">
        <f>AD30-AE30</f>
        <v>13.051955</v>
      </c>
      <c r="AG30" s="36">
        <v>3.7607247499999996</v>
      </c>
      <c r="AH30" s="122">
        <v>1.4093263125000002</v>
      </c>
      <c r="AI30" s="24">
        <v>0.780035625</v>
      </c>
      <c r="AJ30" s="37">
        <f>AH30-AI30</f>
        <v>0.6292906875000002</v>
      </c>
      <c r="AK30" s="28">
        <v>0.026496449999999998</v>
      </c>
      <c r="AL30" s="129">
        <v>0.01391063625</v>
      </c>
      <c r="AM30" s="23">
        <v>0.001324822500000001</v>
      </c>
      <c r="AN30" s="88">
        <f>AL30-AM30</f>
        <v>0.012585813749999999</v>
      </c>
      <c r="AO30" s="50">
        <v>2.2232000000000003</v>
      </c>
      <c r="AP30" s="20">
        <v>6.16</v>
      </c>
      <c r="AQ30" s="20">
        <v>0.30519999999999997</v>
      </c>
      <c r="AR30" s="20">
        <v>1.1451999999999998</v>
      </c>
      <c r="AS30" s="20">
        <v>5.768</v>
      </c>
      <c r="AT30" s="20">
        <v>0.9828</v>
      </c>
      <c r="AU30" s="20">
        <v>1.82</v>
      </c>
      <c r="AV30" s="20">
        <v>13.356</v>
      </c>
      <c r="AW30" s="20">
        <v>434</v>
      </c>
      <c r="AX30" s="20">
        <v>0.9912</v>
      </c>
      <c r="AY30" s="20">
        <v>9.324</v>
      </c>
      <c r="AZ30" s="51">
        <v>0.7812</v>
      </c>
      <c r="BB30" s="139">
        <v>0.057534949999999994</v>
      </c>
      <c r="BC30" s="140">
        <v>0.0028767475000000026</v>
      </c>
      <c r="BD30" s="141">
        <v>0.0028767475000000026</v>
      </c>
      <c r="BE30" s="145">
        <f>BC30-BD30</f>
        <v>0</v>
      </c>
      <c r="BF30" s="139">
        <v>0.03434725</v>
      </c>
      <c r="BG30" s="140">
        <v>0.020596083125</v>
      </c>
      <c r="BH30" s="141">
        <v>0.006844916250000001</v>
      </c>
      <c r="BI30" s="145">
        <f>BG30-BH30</f>
        <v>0.013751166875</v>
      </c>
      <c r="BJ30" s="139">
        <v>1.1712734999999999</v>
      </c>
      <c r="BK30" s="140">
        <v>0.4314766750000001</v>
      </c>
      <c r="BL30" s="141">
        <v>0.05856367500000005</v>
      </c>
      <c r="BM30" s="145">
        <f>BK30-BL30</f>
        <v>0.37291300000000005</v>
      </c>
      <c r="BN30" s="139">
        <v>0.0686945</v>
      </c>
      <c r="BO30" s="140">
        <v>0.0686945</v>
      </c>
      <c r="BP30" s="141">
        <v>0.0686945</v>
      </c>
      <c r="BQ30" s="145">
        <f>BO30-BP30</f>
        <v>0</v>
      </c>
      <c r="BR30" s="139">
        <v>0.06541645</v>
      </c>
      <c r="BS30" s="140">
        <v>0.0032708225000000033</v>
      </c>
      <c r="BT30" s="141">
        <v>0.0032708225000000033</v>
      </c>
      <c r="BU30" s="145">
        <f>BS30-BT30</f>
        <v>0</v>
      </c>
      <c r="BV30" s="157"/>
      <c r="BW30" s="162">
        <f t="shared" si="13"/>
        <v>121.05768000000002</v>
      </c>
      <c r="BX30" s="156">
        <f t="shared" si="14"/>
        <v>37.85146687500002</v>
      </c>
      <c r="BY30" s="162">
        <f t="shared" si="15"/>
        <v>2.6152511522500026</v>
      </c>
      <c r="BZ30" s="156">
        <f t="shared" si="16"/>
        <v>2.6152511522500026</v>
      </c>
      <c r="CA30" s="162">
        <f t="shared" si="17"/>
        <v>24422.80444</v>
      </c>
      <c r="CB30" s="156">
        <f t="shared" si="18"/>
        <v>7417.9716400000025</v>
      </c>
      <c r="CC30" s="162" t="s">
        <v>1186</v>
      </c>
      <c r="CD30" s="158" t="s">
        <v>1186</v>
      </c>
      <c r="CE30" s="157"/>
      <c r="CF30" s="162">
        <f t="shared" si="19"/>
        <v>95.89667200000002</v>
      </c>
      <c r="CG30" s="156">
        <f t="shared" si="20"/>
        <v>29.984299250000017</v>
      </c>
      <c r="CH30" s="162">
        <f t="shared" si="21"/>
        <v>3791.61746125</v>
      </c>
      <c r="CI30" s="156">
        <f t="shared" si="22"/>
        <v>1249.0033990000002</v>
      </c>
      <c r="CJ30" s="162">
        <f t="shared" si="23"/>
        <v>0.08630242500000007</v>
      </c>
      <c r="CK30" s="156">
        <f t="shared" si="24"/>
        <v>0.08630242500000007</v>
      </c>
      <c r="CL30" s="162">
        <f t="shared" si="25"/>
        <v>2892.17421</v>
      </c>
      <c r="CM30" s="156">
        <f t="shared" si="26"/>
        <v>878.4440100000003</v>
      </c>
      <c r="CN30" s="162">
        <f t="shared" si="27"/>
        <v>9.562639950000001</v>
      </c>
      <c r="CO30" s="156">
        <f t="shared" si="28"/>
        <v>3.689260200000002</v>
      </c>
      <c r="CP30" s="162" t="s">
        <v>1186</v>
      </c>
      <c r="CQ30" s="156" t="s">
        <v>1186</v>
      </c>
      <c r="CR30" s="162">
        <f t="shared" si="29"/>
        <v>12.824869443750002</v>
      </c>
      <c r="CS30" s="156">
        <f t="shared" si="30"/>
        <v>7.098324187499999</v>
      </c>
      <c r="CT30" s="162">
        <f t="shared" si="31"/>
        <v>3.9494000000000002</v>
      </c>
      <c r="CU30" s="164">
        <f t="shared" si="31"/>
        <v>3.9494000000000002</v>
      </c>
    </row>
    <row r="31" spans="1:99" ht="12.75">
      <c r="A31" s="56" t="s">
        <v>153</v>
      </c>
      <c r="B31" s="20" t="s">
        <v>154</v>
      </c>
      <c r="C31" s="20" t="s">
        <v>125</v>
      </c>
      <c r="D31" s="68" t="s">
        <v>574</v>
      </c>
      <c r="E31" s="68" t="s">
        <v>575</v>
      </c>
      <c r="F31" s="68" t="s">
        <v>576</v>
      </c>
      <c r="G31" s="68" t="s">
        <v>577</v>
      </c>
      <c r="H31" s="84" t="s">
        <v>541</v>
      </c>
      <c r="I31" s="44">
        <v>234.84079404999997</v>
      </c>
      <c r="J31" s="125">
        <v>234.84079404999997</v>
      </c>
      <c r="K31" s="22">
        <v>19.78227545000001</v>
      </c>
      <c r="L31" s="45">
        <f t="shared" si="0"/>
        <v>215.05851859999996</v>
      </c>
      <c r="M31" s="44">
        <v>461.15025685</v>
      </c>
      <c r="N31" s="125">
        <v>461.15025685</v>
      </c>
      <c r="O31" s="22">
        <v>33.427306100000024</v>
      </c>
      <c r="P31" s="45">
        <f t="shared" si="1"/>
        <v>427.72295075</v>
      </c>
      <c r="Q31" s="36">
        <v>3.1939805</v>
      </c>
      <c r="R31" s="122">
        <v>3.1939805</v>
      </c>
      <c r="S31" s="24">
        <v>0.22011950000000013</v>
      </c>
      <c r="T31" s="37">
        <f t="shared" si="2"/>
        <v>2.973861</v>
      </c>
      <c r="U31" s="28">
        <v>0.09031271</v>
      </c>
      <c r="V31" s="129">
        <v>0.09031271</v>
      </c>
      <c r="W31" s="23">
        <v>0.017808140000000004</v>
      </c>
      <c r="X31" s="29">
        <f t="shared" si="3"/>
        <v>0.07250457</v>
      </c>
      <c r="Y31" s="36">
        <v>98.76886215</v>
      </c>
      <c r="Z31" s="122">
        <v>98.76886215</v>
      </c>
      <c r="AA31" s="24">
        <v>8.101054050000004</v>
      </c>
      <c r="AB31" s="37">
        <f t="shared" si="4"/>
        <v>90.6678081</v>
      </c>
      <c r="AC31" s="36">
        <v>124.18165635</v>
      </c>
      <c r="AD31" s="122">
        <v>124.18165635</v>
      </c>
      <c r="AE31" s="24">
        <v>10.207581850000004</v>
      </c>
      <c r="AF31" s="37">
        <f t="shared" si="5"/>
        <v>113.9740745</v>
      </c>
      <c r="AG31" s="36">
        <v>4.7172538500000005</v>
      </c>
      <c r="AH31" s="122">
        <v>4.7172538500000005</v>
      </c>
      <c r="AI31" s="24">
        <v>1.0032027250000002</v>
      </c>
      <c r="AJ31" s="37">
        <f t="shared" si="6"/>
        <v>3.714051125</v>
      </c>
      <c r="AK31" s="28">
        <v>0.03434427</v>
      </c>
      <c r="AL31" s="129">
        <v>0.03434427</v>
      </c>
      <c r="AM31" s="23">
        <v>0.0017172135000000015</v>
      </c>
      <c r="AN31" s="88">
        <f t="shared" si="7"/>
        <v>0.0326270565</v>
      </c>
      <c r="AO31" s="5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51">
        <v>0</v>
      </c>
      <c r="BB31" s="139">
        <v>0.06958214</v>
      </c>
      <c r="BC31" s="140">
        <v>0.06958214</v>
      </c>
      <c r="BD31" s="141">
        <v>0.003479107000000003</v>
      </c>
      <c r="BE31" s="145">
        <f aca="true" t="shared" si="32" ref="BE31:BE37">BC31-BD31</f>
        <v>0.06610303299999999</v>
      </c>
      <c r="BF31" s="139">
        <v>0.04452035</v>
      </c>
      <c r="BG31" s="140">
        <v>0.04452035</v>
      </c>
      <c r="BH31" s="141">
        <v>0.008872269750000002</v>
      </c>
      <c r="BI31" s="145">
        <f aca="true" t="shared" si="33" ref="BI31:BI37">BG31-BH31</f>
        <v>0.03564808025</v>
      </c>
      <c r="BJ31" s="139">
        <v>1.4846662</v>
      </c>
      <c r="BK31" s="140">
        <v>1.4846662</v>
      </c>
      <c r="BL31" s="141">
        <v>0.07423331000000005</v>
      </c>
      <c r="BM31" s="145">
        <f aca="true" t="shared" si="34" ref="BM31:BM37">BK31-BL31</f>
        <v>1.4104328899999998</v>
      </c>
      <c r="BN31" s="139">
        <v>0.0890407</v>
      </c>
      <c r="BO31" s="140">
        <v>0.0890407</v>
      </c>
      <c r="BP31" s="141">
        <v>0.0890407</v>
      </c>
      <c r="BQ31" s="145">
        <f aca="true" t="shared" si="35" ref="BQ31:BQ37">BO31-BP31</f>
        <v>0</v>
      </c>
      <c r="BR31" s="139">
        <v>0.07911394</v>
      </c>
      <c r="BS31" s="140">
        <v>0.07911394</v>
      </c>
      <c r="BT31" s="141">
        <v>0.003955697000000004</v>
      </c>
      <c r="BU31" s="145">
        <f aca="true" t="shared" si="36" ref="BU31:BU37">BS31-BT31</f>
        <v>0.07515824299999999</v>
      </c>
      <c r="BV31" s="157"/>
      <c r="BW31" s="162">
        <f t="shared" si="13"/>
        <v>814.4650275</v>
      </c>
      <c r="BX31" s="156">
        <f t="shared" si="14"/>
        <v>56.13047250000003</v>
      </c>
      <c r="BY31" s="162">
        <f t="shared" si="15"/>
        <v>63.257123474000004</v>
      </c>
      <c r="BZ31" s="156">
        <f t="shared" si="16"/>
        <v>3.162856173700003</v>
      </c>
      <c r="CA31" s="162">
        <f t="shared" si="17"/>
        <v>150128.670468</v>
      </c>
      <c r="CB31" s="156">
        <f t="shared" si="18"/>
        <v>12313.602156000006</v>
      </c>
      <c r="CC31" s="162" t="s">
        <v>1186</v>
      </c>
      <c r="CD31" s="158" t="s">
        <v>1186</v>
      </c>
      <c r="CE31" s="157"/>
      <c r="CF31" s="162">
        <f t="shared" si="19"/>
        <v>645.1840609999999</v>
      </c>
      <c r="CG31" s="156">
        <f t="shared" si="20"/>
        <v>44.464139000000024</v>
      </c>
      <c r="CH31" s="162">
        <f t="shared" si="21"/>
        <v>8210.3284661</v>
      </c>
      <c r="CI31" s="156">
        <f t="shared" si="22"/>
        <v>1618.9380074000003</v>
      </c>
      <c r="CJ31" s="162">
        <f t="shared" si="23"/>
        <v>2.0874642</v>
      </c>
      <c r="CK31" s="156">
        <f t="shared" si="24"/>
        <v>0.10437321000000009</v>
      </c>
      <c r="CL31" s="162">
        <f t="shared" si="25"/>
        <v>17778.395187000002</v>
      </c>
      <c r="CM31" s="156">
        <f t="shared" si="26"/>
        <v>1458.1897290000006</v>
      </c>
      <c r="CN31" s="162">
        <f t="shared" si="27"/>
        <v>55.8817453575</v>
      </c>
      <c r="CO31" s="156">
        <f t="shared" si="28"/>
        <v>4.593411832500002</v>
      </c>
      <c r="CP31" s="162" t="s">
        <v>1186</v>
      </c>
      <c r="CQ31" s="156" t="s">
        <v>1186</v>
      </c>
      <c r="CR31" s="162">
        <f t="shared" si="29"/>
        <v>42.927010035</v>
      </c>
      <c r="CS31" s="156">
        <f t="shared" si="30"/>
        <v>9.129144797500002</v>
      </c>
      <c r="CT31" s="162">
        <f t="shared" si="31"/>
        <v>0</v>
      </c>
      <c r="CU31" s="164">
        <f t="shared" si="31"/>
        <v>0</v>
      </c>
    </row>
    <row r="32" spans="1:99" ht="12.75">
      <c r="A32" s="56" t="s">
        <v>123</v>
      </c>
      <c r="B32" s="20" t="s">
        <v>124</v>
      </c>
      <c r="C32" s="20" t="s">
        <v>125</v>
      </c>
      <c r="D32" s="68" t="s">
        <v>542</v>
      </c>
      <c r="E32" s="68" t="s">
        <v>543</v>
      </c>
      <c r="F32" s="68" t="s">
        <v>544</v>
      </c>
      <c r="G32" s="68" t="s">
        <v>545</v>
      </c>
      <c r="H32" s="84" t="s">
        <v>541</v>
      </c>
      <c r="I32" s="44">
        <v>180.50007945000002</v>
      </c>
      <c r="J32" s="125">
        <v>180.50007945000002</v>
      </c>
      <c r="K32" s="22">
        <v>14.925595950000005</v>
      </c>
      <c r="L32" s="45">
        <f t="shared" si="0"/>
        <v>165.5744835</v>
      </c>
      <c r="M32" s="44">
        <v>364.67258265000004</v>
      </c>
      <c r="N32" s="125">
        <v>364.67258265000004</v>
      </c>
      <c r="O32" s="22">
        <v>26.04716790000002</v>
      </c>
      <c r="P32" s="45">
        <f t="shared" si="1"/>
        <v>338.62541475</v>
      </c>
      <c r="Q32" s="36">
        <v>2.4617475</v>
      </c>
      <c r="R32" s="122">
        <v>2.4617475</v>
      </c>
      <c r="S32" s="24">
        <v>0.16621215000000014</v>
      </c>
      <c r="T32" s="37">
        <f t="shared" si="2"/>
        <v>2.2955353499999998</v>
      </c>
      <c r="U32" s="28">
        <v>0.06446019</v>
      </c>
      <c r="V32" s="129">
        <v>0.06446019</v>
      </c>
      <c r="W32" s="23">
        <v>0.012710460000000003</v>
      </c>
      <c r="X32" s="29">
        <f t="shared" si="3"/>
        <v>0.051749729999999994</v>
      </c>
      <c r="Y32" s="36">
        <v>75.81115215</v>
      </c>
      <c r="Z32" s="122">
        <v>75.81115215</v>
      </c>
      <c r="AA32" s="24">
        <v>6.085389150000003</v>
      </c>
      <c r="AB32" s="37">
        <f t="shared" si="4"/>
        <v>69.725763</v>
      </c>
      <c r="AC32" s="36">
        <v>95.62203614999999</v>
      </c>
      <c r="AD32" s="122">
        <v>95.62203614999999</v>
      </c>
      <c r="AE32" s="24">
        <v>7.760127150000004</v>
      </c>
      <c r="AF32" s="37">
        <f t="shared" si="5"/>
        <v>87.86190899999998</v>
      </c>
      <c r="AG32" s="36">
        <v>3.5451016500000003</v>
      </c>
      <c r="AH32" s="122">
        <v>3.5451016500000003</v>
      </c>
      <c r="AI32" s="24">
        <v>0.7249397250000001</v>
      </c>
      <c r="AJ32" s="37">
        <f t="shared" si="6"/>
        <v>2.8201619250000003</v>
      </c>
      <c r="AK32" s="28">
        <v>0.02451303</v>
      </c>
      <c r="AL32" s="129">
        <v>0.02451303</v>
      </c>
      <c r="AM32" s="23">
        <v>0.001225651500000001</v>
      </c>
      <c r="AN32" s="88">
        <f t="shared" si="7"/>
        <v>0.0232873785</v>
      </c>
      <c r="AO32" s="5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51">
        <v>0</v>
      </c>
      <c r="BB32" s="139">
        <v>0.0553194</v>
      </c>
      <c r="BC32" s="140">
        <v>0.0553194</v>
      </c>
      <c r="BD32" s="141">
        <v>0.0027659700000000026</v>
      </c>
      <c r="BE32" s="145">
        <f t="shared" si="32"/>
        <v>0.05255343</v>
      </c>
      <c r="BF32" s="139">
        <v>0.03177615</v>
      </c>
      <c r="BG32" s="140">
        <v>0.03177615</v>
      </c>
      <c r="BH32" s="141">
        <v>0.006332532750000001</v>
      </c>
      <c r="BI32" s="145">
        <f t="shared" si="33"/>
        <v>0.02544361725</v>
      </c>
      <c r="BJ32" s="139">
        <v>1.097634</v>
      </c>
      <c r="BK32" s="140">
        <v>1.097634</v>
      </c>
      <c r="BL32" s="141">
        <v>0.05488170000000005</v>
      </c>
      <c r="BM32" s="145">
        <f t="shared" si="34"/>
        <v>1.0427522999999999</v>
      </c>
      <c r="BN32" s="139">
        <v>0.0635523</v>
      </c>
      <c r="BO32" s="140">
        <v>0.0635523</v>
      </c>
      <c r="BP32" s="141">
        <v>0.0635523</v>
      </c>
      <c r="BQ32" s="145">
        <f t="shared" si="35"/>
        <v>0</v>
      </c>
      <c r="BR32" s="139">
        <v>0.06289739999999999</v>
      </c>
      <c r="BS32" s="140">
        <v>0.06289739999999999</v>
      </c>
      <c r="BT32" s="141">
        <v>0.003144870000000003</v>
      </c>
      <c r="BU32" s="145">
        <f t="shared" si="36"/>
        <v>0.05975252999999999</v>
      </c>
      <c r="BV32" s="157"/>
      <c r="BW32" s="162">
        <f t="shared" si="13"/>
        <v>627.7456125</v>
      </c>
      <c r="BX32" s="156">
        <f t="shared" si="14"/>
        <v>42.38409825000004</v>
      </c>
      <c r="BY32" s="162">
        <f t="shared" si="15"/>
        <v>50.290866539999996</v>
      </c>
      <c r="BZ32" s="156">
        <f t="shared" si="16"/>
        <v>2.5145433270000024</v>
      </c>
      <c r="CA32" s="162">
        <f t="shared" si="17"/>
        <v>115232.951268</v>
      </c>
      <c r="CB32" s="156">
        <f t="shared" si="18"/>
        <v>9249.791508000004</v>
      </c>
      <c r="CC32" s="162" t="s">
        <v>1186</v>
      </c>
      <c r="CD32" s="158" t="s">
        <v>1186</v>
      </c>
      <c r="CE32" s="157"/>
      <c r="CF32" s="162">
        <f t="shared" si="19"/>
        <v>497.272995</v>
      </c>
      <c r="CG32" s="156">
        <f t="shared" si="20"/>
        <v>33.57485430000003</v>
      </c>
      <c r="CH32" s="162">
        <f t="shared" si="21"/>
        <v>5860.0758729</v>
      </c>
      <c r="CI32" s="156">
        <f t="shared" si="22"/>
        <v>1155.5079186000003</v>
      </c>
      <c r="CJ32" s="162">
        <f t="shared" si="23"/>
        <v>1.659582</v>
      </c>
      <c r="CK32" s="156">
        <f t="shared" si="24"/>
        <v>0.08297910000000008</v>
      </c>
      <c r="CL32" s="162">
        <f t="shared" si="25"/>
        <v>13646.007387</v>
      </c>
      <c r="CM32" s="156">
        <f t="shared" si="26"/>
        <v>1095.3700470000006</v>
      </c>
      <c r="CN32" s="162">
        <f t="shared" si="27"/>
        <v>43.02991626749999</v>
      </c>
      <c r="CO32" s="156">
        <f t="shared" si="28"/>
        <v>3.492057217500002</v>
      </c>
      <c r="CP32" s="162" t="s">
        <v>1186</v>
      </c>
      <c r="CQ32" s="156" t="s">
        <v>1186</v>
      </c>
      <c r="CR32" s="162">
        <f t="shared" si="29"/>
        <v>32.260425015</v>
      </c>
      <c r="CS32" s="156">
        <f t="shared" si="30"/>
        <v>6.596951497500001</v>
      </c>
      <c r="CT32" s="162">
        <f t="shared" si="31"/>
        <v>0</v>
      </c>
      <c r="CU32" s="164">
        <f t="shared" si="31"/>
        <v>0</v>
      </c>
    </row>
    <row r="33" spans="1:99" ht="12.75">
      <c r="A33" s="56" t="s">
        <v>159</v>
      </c>
      <c r="B33" s="20" t="s">
        <v>160</v>
      </c>
      <c r="C33" s="20" t="s">
        <v>31</v>
      </c>
      <c r="D33" s="68" t="s">
        <v>586</v>
      </c>
      <c r="E33" s="68" t="s">
        <v>587</v>
      </c>
      <c r="F33" s="68" t="s">
        <v>588</v>
      </c>
      <c r="G33" s="68" t="s">
        <v>589</v>
      </c>
      <c r="H33" s="84" t="s">
        <v>541</v>
      </c>
      <c r="I33" s="44">
        <v>26.729585000000004</v>
      </c>
      <c r="J33" s="125">
        <v>26.729585000000004</v>
      </c>
      <c r="K33" s="22">
        <v>7.449905000000001</v>
      </c>
      <c r="L33" s="45">
        <f t="shared" si="0"/>
        <v>19.279680000000003</v>
      </c>
      <c r="M33" s="44">
        <v>15.658065</v>
      </c>
      <c r="N33" s="125">
        <v>15.658065</v>
      </c>
      <c r="O33" s="22">
        <v>2.076390000000001</v>
      </c>
      <c r="P33" s="45">
        <f t="shared" si="1"/>
        <v>13.581675</v>
      </c>
      <c r="Q33" s="36">
        <v>0.11775000000000001</v>
      </c>
      <c r="R33" s="122">
        <v>0.11775000000000001</v>
      </c>
      <c r="S33" s="24">
        <v>0.013345000000000006</v>
      </c>
      <c r="T33" s="37">
        <f t="shared" si="2"/>
        <v>0.104405</v>
      </c>
      <c r="U33" s="28">
        <v>0.011146999999999999</v>
      </c>
      <c r="V33" s="129">
        <v>0.011146999999999999</v>
      </c>
      <c r="W33" s="23">
        <v>0.0021980000000000003</v>
      </c>
      <c r="X33" s="29">
        <f t="shared" si="3"/>
        <v>0.008948999999999999</v>
      </c>
      <c r="Y33" s="36">
        <v>4.942265</v>
      </c>
      <c r="Z33" s="122">
        <v>4.942265</v>
      </c>
      <c r="AA33" s="24">
        <v>1.2656035</v>
      </c>
      <c r="AB33" s="37">
        <f t="shared" si="4"/>
        <v>3.6766615</v>
      </c>
      <c r="AC33" s="36">
        <v>21.182895</v>
      </c>
      <c r="AD33" s="122">
        <v>21.182895</v>
      </c>
      <c r="AE33" s="24">
        <v>6.044455</v>
      </c>
      <c r="AF33" s="37">
        <f t="shared" si="5"/>
        <v>15.13844</v>
      </c>
      <c r="AG33" s="36">
        <v>0.311645</v>
      </c>
      <c r="AH33" s="122">
        <v>0.311645</v>
      </c>
      <c r="AI33" s="24">
        <v>0.11029250000000002</v>
      </c>
      <c r="AJ33" s="37">
        <f t="shared" si="6"/>
        <v>0.2013525</v>
      </c>
      <c r="AK33" s="28">
        <v>0.004239</v>
      </c>
      <c r="AL33" s="129">
        <v>0.004239</v>
      </c>
      <c r="AM33" s="23">
        <v>0.00021195000000000016</v>
      </c>
      <c r="AN33" s="88">
        <f t="shared" si="7"/>
        <v>0.00402705</v>
      </c>
      <c r="AO33" s="50">
        <v>2.2232000000000003</v>
      </c>
      <c r="AP33" s="20">
        <v>6.16</v>
      </c>
      <c r="AQ33" s="20">
        <v>0.30519999999999997</v>
      </c>
      <c r="AR33" s="20">
        <v>1.1451999999999998</v>
      </c>
      <c r="AS33" s="20">
        <v>5.768</v>
      </c>
      <c r="AT33" s="20">
        <v>0.9828</v>
      </c>
      <c r="AU33" s="20">
        <v>1.82</v>
      </c>
      <c r="AV33" s="20">
        <v>13.356</v>
      </c>
      <c r="AW33" s="20">
        <v>434</v>
      </c>
      <c r="AX33" s="20">
        <v>0.9912</v>
      </c>
      <c r="AY33" s="20">
        <v>9.324</v>
      </c>
      <c r="AZ33" s="51">
        <v>0.7812</v>
      </c>
      <c r="BB33" s="139">
        <v>0</v>
      </c>
      <c r="BC33" s="140">
        <v>0</v>
      </c>
      <c r="BD33" s="141">
        <v>0</v>
      </c>
      <c r="BE33" s="145">
        <f t="shared" si="32"/>
        <v>0</v>
      </c>
      <c r="BF33" s="139">
        <v>0.005495</v>
      </c>
      <c r="BG33" s="140">
        <v>0.005495</v>
      </c>
      <c r="BH33" s="141">
        <v>0.0010950750000000003</v>
      </c>
      <c r="BI33" s="145">
        <f t="shared" si="33"/>
        <v>0.004399925</v>
      </c>
      <c r="BJ33" s="139">
        <v>0.12560000000000002</v>
      </c>
      <c r="BK33" s="140">
        <v>0.12560000000000002</v>
      </c>
      <c r="BL33" s="141">
        <v>0.006280000000000005</v>
      </c>
      <c r="BM33" s="145">
        <f t="shared" si="34"/>
        <v>0.11932000000000001</v>
      </c>
      <c r="BN33" s="139">
        <v>0.01099</v>
      </c>
      <c r="BO33" s="140">
        <v>0.01099</v>
      </c>
      <c r="BP33" s="141">
        <v>0.01099</v>
      </c>
      <c r="BQ33" s="145">
        <f t="shared" si="35"/>
        <v>0</v>
      </c>
      <c r="BR33" s="139">
        <v>0</v>
      </c>
      <c r="BS33" s="140">
        <v>0</v>
      </c>
      <c r="BT33" s="141">
        <v>0</v>
      </c>
      <c r="BU33" s="145">
        <f t="shared" si="36"/>
        <v>0</v>
      </c>
      <c r="BV33" s="157"/>
      <c r="BW33" s="162">
        <f t="shared" si="13"/>
        <v>30.02625</v>
      </c>
      <c r="BX33" s="156">
        <f t="shared" si="14"/>
        <v>3.4029750000000014</v>
      </c>
      <c r="BY33" s="162">
        <f t="shared" si="15"/>
        <v>0</v>
      </c>
      <c r="BZ33" s="156">
        <f t="shared" si="16"/>
        <v>0</v>
      </c>
      <c r="CA33" s="162">
        <f t="shared" si="17"/>
        <v>7512.2428</v>
      </c>
      <c r="CB33" s="156">
        <f t="shared" si="18"/>
        <v>1923.7173200000002</v>
      </c>
      <c r="CC33" s="162" t="s">
        <v>1186</v>
      </c>
      <c r="CD33" s="158" t="s">
        <v>1186</v>
      </c>
      <c r="CE33" s="157"/>
      <c r="CF33" s="162">
        <f t="shared" si="19"/>
        <v>23.785500000000003</v>
      </c>
      <c r="CG33" s="156">
        <f t="shared" si="20"/>
        <v>2.6956900000000013</v>
      </c>
      <c r="CH33" s="162">
        <f t="shared" si="21"/>
        <v>1013.3737699999999</v>
      </c>
      <c r="CI33" s="156">
        <f t="shared" si="22"/>
        <v>199.82018000000002</v>
      </c>
      <c r="CJ33" s="162">
        <f t="shared" si="23"/>
        <v>0</v>
      </c>
      <c r="CK33" s="156">
        <f t="shared" si="24"/>
        <v>0</v>
      </c>
      <c r="CL33" s="162">
        <f t="shared" si="25"/>
        <v>889.6077</v>
      </c>
      <c r="CM33" s="156">
        <f t="shared" si="26"/>
        <v>227.80863000000002</v>
      </c>
      <c r="CN33" s="162">
        <f t="shared" si="27"/>
        <v>9.53230275</v>
      </c>
      <c r="CO33" s="156">
        <f t="shared" si="28"/>
        <v>2.72000475</v>
      </c>
      <c r="CP33" s="162" t="s">
        <v>1186</v>
      </c>
      <c r="CQ33" s="156" t="s">
        <v>1186</v>
      </c>
      <c r="CR33" s="162">
        <f t="shared" si="29"/>
        <v>2.8359695</v>
      </c>
      <c r="CS33" s="156">
        <f t="shared" si="30"/>
        <v>1.00366175</v>
      </c>
      <c r="CT33" s="162">
        <f t="shared" si="31"/>
        <v>3.9494000000000002</v>
      </c>
      <c r="CU33" s="164">
        <f t="shared" si="31"/>
        <v>3.9494000000000002</v>
      </c>
    </row>
    <row r="34" spans="1:99" ht="12.75">
      <c r="A34" s="56">
        <v>8</v>
      </c>
      <c r="B34" s="20"/>
      <c r="C34" s="20"/>
      <c r="D34" s="20"/>
      <c r="E34" s="20"/>
      <c r="F34" s="20"/>
      <c r="G34" s="20"/>
      <c r="H34" s="84" t="s">
        <v>541</v>
      </c>
      <c r="I34" s="44">
        <v>168.3291515225</v>
      </c>
      <c r="J34" s="125">
        <v>102.86526831000003</v>
      </c>
      <c r="K34" s="22">
        <v>14.367723525000006</v>
      </c>
      <c r="L34" s="45">
        <f t="shared" si="0"/>
        <v>88.49754478500003</v>
      </c>
      <c r="M34" s="44">
        <v>342.55582258249996</v>
      </c>
      <c r="N34" s="125">
        <v>198.46414175750002</v>
      </c>
      <c r="O34" s="22">
        <v>23.850457538750014</v>
      </c>
      <c r="P34" s="45">
        <f t="shared" si="1"/>
        <v>174.61368421875</v>
      </c>
      <c r="Q34" s="36">
        <v>2.015525775</v>
      </c>
      <c r="R34" s="122">
        <v>1.2073275487500001</v>
      </c>
      <c r="S34" s="24">
        <v>0.13041092125000006</v>
      </c>
      <c r="T34" s="37">
        <f t="shared" si="2"/>
        <v>1.0769166275000002</v>
      </c>
      <c r="U34" s="28">
        <v>0.0562749195</v>
      </c>
      <c r="V34" s="129">
        <v>0.03893473337499999</v>
      </c>
      <c r="W34" s="23">
        <v>0.009333365125000003</v>
      </c>
      <c r="X34" s="29">
        <f t="shared" si="3"/>
        <v>0.029601368249999985</v>
      </c>
      <c r="Y34" s="36">
        <v>69.78106248</v>
      </c>
      <c r="Z34" s="122">
        <v>42.11135200625</v>
      </c>
      <c r="AA34" s="24">
        <v>5.342955495000003</v>
      </c>
      <c r="AB34" s="37">
        <f t="shared" si="4"/>
        <v>36.768396511249996</v>
      </c>
      <c r="AC34" s="36">
        <v>90.49804473249999</v>
      </c>
      <c r="AD34" s="122">
        <v>55.72121622750001</v>
      </c>
      <c r="AE34" s="24">
        <v>8.083799701250003</v>
      </c>
      <c r="AF34" s="37">
        <f t="shared" si="5"/>
        <v>47.63741652625001</v>
      </c>
      <c r="AG34" s="36">
        <v>3.2073543574999994</v>
      </c>
      <c r="AH34" s="122">
        <v>2.1388989192500008</v>
      </c>
      <c r="AI34" s="24">
        <v>0.6385063824999999</v>
      </c>
      <c r="AJ34" s="37">
        <f t="shared" si="6"/>
        <v>1.5003925367500008</v>
      </c>
      <c r="AK34" s="28">
        <v>0.021400321500000003</v>
      </c>
      <c r="AL34" s="129">
        <v>0.0143906317875</v>
      </c>
      <c r="AM34" s="23">
        <v>0.0010700160750000008</v>
      </c>
      <c r="AN34" s="88">
        <f t="shared" si="7"/>
        <v>0.0133206157125</v>
      </c>
      <c r="AO34" s="5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51">
        <v>0</v>
      </c>
      <c r="BB34" s="139">
        <v>0.019578271499999998</v>
      </c>
      <c r="BC34" s="140">
        <v>0.012320273875</v>
      </c>
      <c r="BD34" s="141">
        <v>0.0009789135750000008</v>
      </c>
      <c r="BE34" s="145">
        <f t="shared" si="32"/>
        <v>0.011341360299999999</v>
      </c>
      <c r="BF34" s="139">
        <v>0.027741157500000002</v>
      </c>
      <c r="BG34" s="140">
        <v>0.01920087350625</v>
      </c>
      <c r="BH34" s="141">
        <v>0.004646867450000001</v>
      </c>
      <c r="BI34" s="145">
        <f t="shared" si="33"/>
        <v>0.014554006056249999</v>
      </c>
      <c r="BJ34" s="139">
        <v>0.9822039774999999</v>
      </c>
      <c r="BK34" s="140">
        <v>0.6215504384625</v>
      </c>
      <c r="BL34" s="141">
        <v>0.04911019887500005</v>
      </c>
      <c r="BM34" s="145">
        <f t="shared" si="34"/>
        <v>0.5724402395875</v>
      </c>
      <c r="BN34" s="139">
        <v>0.055482315000000004</v>
      </c>
      <c r="BO34" s="140">
        <v>0.055482315000000004</v>
      </c>
      <c r="BP34" s="141">
        <v>0.055482315000000004</v>
      </c>
      <c r="BQ34" s="145">
        <f t="shared" si="35"/>
        <v>0</v>
      </c>
      <c r="BR34" s="139">
        <v>0.0222602265</v>
      </c>
      <c r="BS34" s="140">
        <v>0.014007982624999998</v>
      </c>
      <c r="BT34" s="141">
        <v>0.001113011325000001</v>
      </c>
      <c r="BU34" s="145">
        <f t="shared" si="36"/>
        <v>0.012894971299999997</v>
      </c>
      <c r="BV34" s="157"/>
      <c r="BW34" s="162">
        <f t="shared" si="13"/>
        <v>307.86852493125</v>
      </c>
      <c r="BX34" s="156">
        <f t="shared" si="14"/>
        <v>33.25478491875002</v>
      </c>
      <c r="BY34" s="162">
        <f t="shared" si="15"/>
        <v>11.2003609797625</v>
      </c>
      <c r="BZ34" s="156">
        <f t="shared" si="16"/>
        <v>0.8899303310325007</v>
      </c>
      <c r="CA34" s="162">
        <f t="shared" si="17"/>
        <v>64009.2550495</v>
      </c>
      <c r="CB34" s="156">
        <f t="shared" si="18"/>
        <v>8121.292352400004</v>
      </c>
      <c r="CC34" s="162" t="s">
        <v>1186</v>
      </c>
      <c r="CD34" s="158" t="s">
        <v>1186</v>
      </c>
      <c r="CE34" s="157"/>
      <c r="CF34" s="162">
        <f t="shared" si="19"/>
        <v>243.88016484750003</v>
      </c>
      <c r="CG34" s="156">
        <f t="shared" si="20"/>
        <v>26.343006092500012</v>
      </c>
      <c r="CH34" s="162">
        <f t="shared" si="21"/>
        <v>3539.556611121249</v>
      </c>
      <c r="CI34" s="156">
        <f t="shared" si="22"/>
        <v>848.4962235137502</v>
      </c>
      <c r="CJ34" s="162">
        <f t="shared" si="23"/>
        <v>0.36960821624999995</v>
      </c>
      <c r="CK34" s="156">
        <f t="shared" si="24"/>
        <v>0.029367407250000026</v>
      </c>
      <c r="CL34" s="162">
        <f t="shared" si="25"/>
        <v>7580.043361125</v>
      </c>
      <c r="CM34" s="156">
        <f t="shared" si="26"/>
        <v>961.7319891000005</v>
      </c>
      <c r="CN34" s="162">
        <f t="shared" si="27"/>
        <v>25.074547302375006</v>
      </c>
      <c r="CO34" s="156">
        <f t="shared" si="28"/>
        <v>3.6377098655625013</v>
      </c>
      <c r="CP34" s="162" t="s">
        <v>1186</v>
      </c>
      <c r="CQ34" s="156" t="s">
        <v>1186</v>
      </c>
      <c r="CR34" s="162">
        <f t="shared" si="29"/>
        <v>19.463980165175006</v>
      </c>
      <c r="CS34" s="156">
        <f t="shared" si="30"/>
        <v>5.810408080749999</v>
      </c>
      <c r="CT34" s="162">
        <f t="shared" si="31"/>
        <v>0</v>
      </c>
      <c r="CU34" s="164">
        <f t="shared" si="31"/>
        <v>0</v>
      </c>
    </row>
    <row r="35" spans="1:99" ht="12.75">
      <c r="A35" s="56">
        <v>9</v>
      </c>
      <c r="B35" s="20"/>
      <c r="C35" s="20"/>
      <c r="D35" s="20"/>
      <c r="E35" s="20"/>
      <c r="F35" s="20"/>
      <c r="G35" s="20"/>
      <c r="H35" s="84" t="s">
        <v>541</v>
      </c>
      <c r="I35" s="44">
        <v>168.3291515225</v>
      </c>
      <c r="J35" s="125">
        <v>102.86526831000003</v>
      </c>
      <c r="K35" s="22">
        <v>14.367723525000006</v>
      </c>
      <c r="L35" s="45">
        <f t="shared" si="0"/>
        <v>88.49754478500003</v>
      </c>
      <c r="M35" s="44">
        <v>342.55582258249996</v>
      </c>
      <c r="N35" s="125">
        <v>198.46414175750002</v>
      </c>
      <c r="O35" s="22">
        <v>23.850457538750014</v>
      </c>
      <c r="P35" s="45">
        <f t="shared" si="1"/>
        <v>174.61368421875</v>
      </c>
      <c r="Q35" s="36">
        <v>2.015525775</v>
      </c>
      <c r="R35" s="122">
        <v>1.2073275487500001</v>
      </c>
      <c r="S35" s="24">
        <v>0.13041092125000006</v>
      </c>
      <c r="T35" s="37">
        <f t="shared" si="2"/>
        <v>1.0769166275000002</v>
      </c>
      <c r="U35" s="28">
        <v>0.0562749195</v>
      </c>
      <c r="V35" s="129">
        <v>0.03893473337499999</v>
      </c>
      <c r="W35" s="23">
        <v>0.009333365125000003</v>
      </c>
      <c r="X35" s="29">
        <f t="shared" si="3"/>
        <v>0.029601368249999985</v>
      </c>
      <c r="Y35" s="36">
        <v>69.78106248</v>
      </c>
      <c r="Z35" s="122">
        <v>42.11135200625</v>
      </c>
      <c r="AA35" s="24">
        <v>5.342955495000003</v>
      </c>
      <c r="AB35" s="37">
        <f t="shared" si="4"/>
        <v>36.768396511249996</v>
      </c>
      <c r="AC35" s="36">
        <v>90.49804473249999</v>
      </c>
      <c r="AD35" s="122">
        <v>55.72121622750001</v>
      </c>
      <c r="AE35" s="24">
        <v>8.083799701250003</v>
      </c>
      <c r="AF35" s="37">
        <f t="shared" si="5"/>
        <v>47.63741652625001</v>
      </c>
      <c r="AG35" s="36">
        <v>3.2073543574999994</v>
      </c>
      <c r="AH35" s="122">
        <v>2.1388989192500008</v>
      </c>
      <c r="AI35" s="24">
        <v>0.6385063824999999</v>
      </c>
      <c r="AJ35" s="37">
        <f t="shared" si="6"/>
        <v>1.5003925367500008</v>
      </c>
      <c r="AK35" s="28">
        <v>0.021400321500000003</v>
      </c>
      <c r="AL35" s="129">
        <v>0.0143906317875</v>
      </c>
      <c r="AM35" s="23">
        <v>0.0010700160750000008</v>
      </c>
      <c r="AN35" s="88">
        <f t="shared" si="7"/>
        <v>0.0133206157125</v>
      </c>
      <c r="AO35" s="5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51">
        <v>0</v>
      </c>
      <c r="BB35" s="139">
        <v>0.019578271499999998</v>
      </c>
      <c r="BC35" s="140">
        <v>0.012320273875</v>
      </c>
      <c r="BD35" s="141">
        <v>0.0009789135750000008</v>
      </c>
      <c r="BE35" s="145">
        <f t="shared" si="32"/>
        <v>0.011341360299999999</v>
      </c>
      <c r="BF35" s="139">
        <v>0.027741157500000002</v>
      </c>
      <c r="BG35" s="140">
        <v>0.01920087350625</v>
      </c>
      <c r="BH35" s="141">
        <v>0.004646867450000001</v>
      </c>
      <c r="BI35" s="145">
        <f t="shared" si="33"/>
        <v>0.014554006056249999</v>
      </c>
      <c r="BJ35" s="139">
        <v>0.9822039774999999</v>
      </c>
      <c r="BK35" s="140">
        <v>0.6215504384625</v>
      </c>
      <c r="BL35" s="141">
        <v>0.04911019887500005</v>
      </c>
      <c r="BM35" s="145">
        <f t="shared" si="34"/>
        <v>0.5724402395875</v>
      </c>
      <c r="BN35" s="139">
        <v>0.055482315000000004</v>
      </c>
      <c r="BO35" s="140">
        <v>0.055482315000000004</v>
      </c>
      <c r="BP35" s="141">
        <v>0.055482315000000004</v>
      </c>
      <c r="BQ35" s="145">
        <f t="shared" si="35"/>
        <v>0</v>
      </c>
      <c r="BR35" s="139">
        <v>0.0222602265</v>
      </c>
      <c r="BS35" s="140">
        <v>0.014007982624999998</v>
      </c>
      <c r="BT35" s="141">
        <v>0.001113011325000001</v>
      </c>
      <c r="BU35" s="145">
        <f t="shared" si="36"/>
        <v>0.012894971299999997</v>
      </c>
      <c r="BV35" s="157"/>
      <c r="BW35" s="162">
        <f t="shared" si="13"/>
        <v>307.86852493125</v>
      </c>
      <c r="BX35" s="156">
        <f t="shared" si="14"/>
        <v>33.25478491875002</v>
      </c>
      <c r="BY35" s="162">
        <f t="shared" si="15"/>
        <v>11.2003609797625</v>
      </c>
      <c r="BZ35" s="156">
        <f t="shared" si="16"/>
        <v>0.8899303310325007</v>
      </c>
      <c r="CA35" s="162">
        <f t="shared" si="17"/>
        <v>64009.2550495</v>
      </c>
      <c r="CB35" s="156">
        <f t="shared" si="18"/>
        <v>8121.292352400004</v>
      </c>
      <c r="CC35" s="162" t="s">
        <v>1186</v>
      </c>
      <c r="CD35" s="158" t="s">
        <v>1186</v>
      </c>
      <c r="CE35" s="157"/>
      <c r="CF35" s="162">
        <f t="shared" si="19"/>
        <v>243.88016484750003</v>
      </c>
      <c r="CG35" s="156">
        <f t="shared" si="20"/>
        <v>26.343006092500012</v>
      </c>
      <c r="CH35" s="162">
        <f t="shared" si="21"/>
        <v>3539.556611121249</v>
      </c>
      <c r="CI35" s="156">
        <f t="shared" si="22"/>
        <v>848.4962235137502</v>
      </c>
      <c r="CJ35" s="162">
        <f t="shared" si="23"/>
        <v>0.36960821624999995</v>
      </c>
      <c r="CK35" s="156">
        <f t="shared" si="24"/>
        <v>0.029367407250000026</v>
      </c>
      <c r="CL35" s="162">
        <f t="shared" si="25"/>
        <v>7580.043361125</v>
      </c>
      <c r="CM35" s="156">
        <f t="shared" si="26"/>
        <v>961.7319891000005</v>
      </c>
      <c r="CN35" s="162">
        <f t="shared" si="27"/>
        <v>25.074547302375006</v>
      </c>
      <c r="CO35" s="156">
        <f t="shared" si="28"/>
        <v>3.6377098655625013</v>
      </c>
      <c r="CP35" s="162" t="s">
        <v>1186</v>
      </c>
      <c r="CQ35" s="156" t="s">
        <v>1186</v>
      </c>
      <c r="CR35" s="162">
        <f t="shared" si="29"/>
        <v>19.463980165175006</v>
      </c>
      <c r="CS35" s="156">
        <f t="shared" si="30"/>
        <v>5.810408080749999</v>
      </c>
      <c r="CT35" s="162">
        <f t="shared" si="31"/>
        <v>0</v>
      </c>
      <c r="CU35" s="164">
        <f t="shared" si="31"/>
        <v>0</v>
      </c>
    </row>
    <row r="36" spans="1:99" ht="12.75">
      <c r="A36" s="56">
        <v>10</v>
      </c>
      <c r="B36" s="20"/>
      <c r="C36" s="20"/>
      <c r="D36" s="20"/>
      <c r="E36" s="20"/>
      <c r="F36" s="20"/>
      <c r="G36" s="20"/>
      <c r="H36" s="84" t="s">
        <v>541</v>
      </c>
      <c r="I36" s="44">
        <v>168.3291515225</v>
      </c>
      <c r="J36" s="125">
        <v>102.86526831000003</v>
      </c>
      <c r="K36" s="22">
        <v>14.367723525000006</v>
      </c>
      <c r="L36" s="45">
        <f t="shared" si="0"/>
        <v>88.49754478500003</v>
      </c>
      <c r="M36" s="44">
        <v>342.55582258249996</v>
      </c>
      <c r="N36" s="125">
        <v>198.46414175750002</v>
      </c>
      <c r="O36" s="22">
        <v>23.850457538750014</v>
      </c>
      <c r="P36" s="45">
        <f t="shared" si="1"/>
        <v>174.61368421875</v>
      </c>
      <c r="Q36" s="36">
        <v>2.015525775</v>
      </c>
      <c r="R36" s="122">
        <v>1.2073275487500001</v>
      </c>
      <c r="S36" s="24">
        <v>0.13041092125000006</v>
      </c>
      <c r="T36" s="37">
        <f t="shared" si="2"/>
        <v>1.0769166275000002</v>
      </c>
      <c r="U36" s="28">
        <v>0.0562749195</v>
      </c>
      <c r="V36" s="129">
        <v>0.03893473337499999</v>
      </c>
      <c r="W36" s="23">
        <v>0.009333365125000003</v>
      </c>
      <c r="X36" s="29">
        <f t="shared" si="3"/>
        <v>0.029601368249999985</v>
      </c>
      <c r="Y36" s="36">
        <v>69.78106248</v>
      </c>
      <c r="Z36" s="122">
        <v>42.11135200625</v>
      </c>
      <c r="AA36" s="24">
        <v>5.342955495000003</v>
      </c>
      <c r="AB36" s="37">
        <f t="shared" si="4"/>
        <v>36.768396511249996</v>
      </c>
      <c r="AC36" s="36">
        <v>90.49804473249999</v>
      </c>
      <c r="AD36" s="122">
        <v>55.72121622750001</v>
      </c>
      <c r="AE36" s="24">
        <v>8.083799701250003</v>
      </c>
      <c r="AF36" s="37">
        <f t="shared" si="5"/>
        <v>47.63741652625001</v>
      </c>
      <c r="AG36" s="36">
        <v>3.2073543574999994</v>
      </c>
      <c r="AH36" s="122">
        <v>2.1388989192500008</v>
      </c>
      <c r="AI36" s="24">
        <v>0.6385063824999999</v>
      </c>
      <c r="AJ36" s="37">
        <f t="shared" si="6"/>
        <v>1.5003925367500008</v>
      </c>
      <c r="AK36" s="28">
        <v>0.021400321500000003</v>
      </c>
      <c r="AL36" s="129">
        <v>0.0143906317875</v>
      </c>
      <c r="AM36" s="23">
        <v>0.0010700160750000008</v>
      </c>
      <c r="AN36" s="88">
        <f t="shared" si="7"/>
        <v>0.0133206157125</v>
      </c>
      <c r="AO36" s="5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51">
        <v>0</v>
      </c>
      <c r="BB36" s="139">
        <v>0.019578271499999998</v>
      </c>
      <c r="BC36" s="140">
        <v>0.012320273875</v>
      </c>
      <c r="BD36" s="141">
        <v>0.0009789135750000008</v>
      </c>
      <c r="BE36" s="145">
        <f t="shared" si="32"/>
        <v>0.011341360299999999</v>
      </c>
      <c r="BF36" s="139">
        <v>0.027741157500000002</v>
      </c>
      <c r="BG36" s="140">
        <v>0.01920087350625</v>
      </c>
      <c r="BH36" s="141">
        <v>0.004646867450000001</v>
      </c>
      <c r="BI36" s="145">
        <f t="shared" si="33"/>
        <v>0.014554006056249999</v>
      </c>
      <c r="BJ36" s="139">
        <v>0.9822039774999999</v>
      </c>
      <c r="BK36" s="140">
        <v>0.6215504384625</v>
      </c>
      <c r="BL36" s="141">
        <v>0.04911019887500005</v>
      </c>
      <c r="BM36" s="145">
        <f t="shared" si="34"/>
        <v>0.5724402395875</v>
      </c>
      <c r="BN36" s="139">
        <v>0.055482315000000004</v>
      </c>
      <c r="BO36" s="140">
        <v>0.055482315000000004</v>
      </c>
      <c r="BP36" s="141">
        <v>0.055482315000000004</v>
      </c>
      <c r="BQ36" s="145">
        <f t="shared" si="35"/>
        <v>0</v>
      </c>
      <c r="BR36" s="139">
        <v>0.0222602265</v>
      </c>
      <c r="BS36" s="140">
        <v>0.014007982624999998</v>
      </c>
      <c r="BT36" s="141">
        <v>0.001113011325000001</v>
      </c>
      <c r="BU36" s="145">
        <f t="shared" si="36"/>
        <v>0.012894971299999997</v>
      </c>
      <c r="BV36" s="157"/>
      <c r="BW36" s="162">
        <f t="shared" si="13"/>
        <v>307.86852493125</v>
      </c>
      <c r="BX36" s="156">
        <f t="shared" si="14"/>
        <v>33.25478491875002</v>
      </c>
      <c r="BY36" s="162">
        <f t="shared" si="15"/>
        <v>11.2003609797625</v>
      </c>
      <c r="BZ36" s="156">
        <f t="shared" si="16"/>
        <v>0.8899303310325007</v>
      </c>
      <c r="CA36" s="162">
        <f t="shared" si="17"/>
        <v>64009.2550495</v>
      </c>
      <c r="CB36" s="156">
        <f t="shared" si="18"/>
        <v>8121.292352400004</v>
      </c>
      <c r="CC36" s="162" t="s">
        <v>1186</v>
      </c>
      <c r="CD36" s="158" t="s">
        <v>1186</v>
      </c>
      <c r="CE36" s="157"/>
      <c r="CF36" s="162">
        <f t="shared" si="19"/>
        <v>243.88016484750003</v>
      </c>
      <c r="CG36" s="156">
        <f t="shared" si="20"/>
        <v>26.343006092500012</v>
      </c>
      <c r="CH36" s="162">
        <f t="shared" si="21"/>
        <v>3539.556611121249</v>
      </c>
      <c r="CI36" s="156">
        <f t="shared" si="22"/>
        <v>848.4962235137502</v>
      </c>
      <c r="CJ36" s="162">
        <f t="shared" si="23"/>
        <v>0.36960821624999995</v>
      </c>
      <c r="CK36" s="156">
        <f t="shared" si="24"/>
        <v>0.029367407250000026</v>
      </c>
      <c r="CL36" s="162">
        <f t="shared" si="25"/>
        <v>7580.043361125</v>
      </c>
      <c r="CM36" s="156">
        <f t="shared" si="26"/>
        <v>961.7319891000005</v>
      </c>
      <c r="CN36" s="162">
        <f t="shared" si="27"/>
        <v>25.074547302375006</v>
      </c>
      <c r="CO36" s="156">
        <f t="shared" si="28"/>
        <v>3.6377098655625013</v>
      </c>
      <c r="CP36" s="162" t="s">
        <v>1186</v>
      </c>
      <c r="CQ36" s="156" t="s">
        <v>1186</v>
      </c>
      <c r="CR36" s="162">
        <f t="shared" si="29"/>
        <v>19.463980165175006</v>
      </c>
      <c r="CS36" s="156">
        <f t="shared" si="30"/>
        <v>5.810408080749999</v>
      </c>
      <c r="CT36" s="162">
        <f t="shared" si="31"/>
        <v>0</v>
      </c>
      <c r="CU36" s="164">
        <f t="shared" si="31"/>
        <v>0</v>
      </c>
    </row>
    <row r="37" spans="1:99" ht="13.5" thickBot="1">
      <c r="A37" s="82">
        <v>234</v>
      </c>
      <c r="B37" s="57"/>
      <c r="C37" s="57"/>
      <c r="D37" s="57"/>
      <c r="E37" s="57"/>
      <c r="F37" s="57"/>
      <c r="G37" s="57"/>
      <c r="H37" s="85" t="s">
        <v>541</v>
      </c>
      <c r="I37" s="46">
        <v>168.3291515225</v>
      </c>
      <c r="J37" s="126">
        <v>102.86526831000003</v>
      </c>
      <c r="K37" s="47">
        <v>14.367723525000006</v>
      </c>
      <c r="L37" s="48">
        <f t="shared" si="0"/>
        <v>88.49754478500003</v>
      </c>
      <c r="M37" s="46">
        <v>342.55582258249996</v>
      </c>
      <c r="N37" s="126">
        <v>198.46414175750002</v>
      </c>
      <c r="O37" s="47">
        <v>23.850457538750014</v>
      </c>
      <c r="P37" s="48">
        <f t="shared" si="1"/>
        <v>174.61368421875</v>
      </c>
      <c r="Q37" s="38">
        <v>2.015525775</v>
      </c>
      <c r="R37" s="123">
        <v>1.2073275487500001</v>
      </c>
      <c r="S37" s="39">
        <v>0.13041092125000006</v>
      </c>
      <c r="T37" s="40">
        <f t="shared" si="2"/>
        <v>1.0769166275000002</v>
      </c>
      <c r="U37" s="30">
        <v>0.0562749195</v>
      </c>
      <c r="V37" s="130">
        <v>0.03893473337499999</v>
      </c>
      <c r="W37" s="31">
        <v>0.009333365125000003</v>
      </c>
      <c r="X37" s="32">
        <f t="shared" si="3"/>
        <v>0.029601368249999985</v>
      </c>
      <c r="Y37" s="38">
        <v>69.78106248</v>
      </c>
      <c r="Z37" s="123">
        <v>42.11135200625</v>
      </c>
      <c r="AA37" s="39">
        <v>5.342955495000003</v>
      </c>
      <c r="AB37" s="40">
        <f t="shared" si="4"/>
        <v>36.768396511249996</v>
      </c>
      <c r="AC37" s="38">
        <v>90.49804473249999</v>
      </c>
      <c r="AD37" s="123">
        <v>55.72121622750001</v>
      </c>
      <c r="AE37" s="39">
        <v>8.083799701250003</v>
      </c>
      <c r="AF37" s="40">
        <f t="shared" si="5"/>
        <v>47.63741652625001</v>
      </c>
      <c r="AG37" s="38">
        <v>3.2073543574999994</v>
      </c>
      <c r="AH37" s="123">
        <v>2.1388989192500008</v>
      </c>
      <c r="AI37" s="39">
        <v>0.6385063824999999</v>
      </c>
      <c r="AJ37" s="40">
        <f t="shared" si="6"/>
        <v>1.5003925367500008</v>
      </c>
      <c r="AK37" s="30">
        <v>0.021400321500000003</v>
      </c>
      <c r="AL37" s="130">
        <v>0.0143906317875</v>
      </c>
      <c r="AM37" s="31">
        <v>0.0010700160750000008</v>
      </c>
      <c r="AN37" s="89">
        <f t="shared" si="7"/>
        <v>0.0133206157125</v>
      </c>
      <c r="AO37" s="52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3">
        <v>0</v>
      </c>
      <c r="BB37" s="142">
        <v>0.019578271499999998</v>
      </c>
      <c r="BC37" s="143">
        <v>0.012320273875</v>
      </c>
      <c r="BD37" s="144">
        <v>0.0009789135750000008</v>
      </c>
      <c r="BE37" s="146">
        <f t="shared" si="32"/>
        <v>0.011341360299999999</v>
      </c>
      <c r="BF37" s="142">
        <v>0.027741157500000002</v>
      </c>
      <c r="BG37" s="143">
        <v>0.01920087350625</v>
      </c>
      <c r="BH37" s="144">
        <v>0.004646867450000001</v>
      </c>
      <c r="BI37" s="146">
        <f t="shared" si="33"/>
        <v>0.014554006056249999</v>
      </c>
      <c r="BJ37" s="142">
        <v>0.9822039774999999</v>
      </c>
      <c r="BK37" s="143">
        <v>0.6215504384625</v>
      </c>
      <c r="BL37" s="144">
        <v>0.04911019887500005</v>
      </c>
      <c r="BM37" s="146">
        <f t="shared" si="34"/>
        <v>0.5724402395875</v>
      </c>
      <c r="BN37" s="142">
        <v>0.055482315000000004</v>
      </c>
      <c r="BO37" s="143">
        <v>0.055482315000000004</v>
      </c>
      <c r="BP37" s="144">
        <v>0.055482315000000004</v>
      </c>
      <c r="BQ37" s="146">
        <f t="shared" si="35"/>
        <v>0</v>
      </c>
      <c r="BR37" s="142">
        <v>0.0222602265</v>
      </c>
      <c r="BS37" s="143">
        <v>0.014007982624999998</v>
      </c>
      <c r="BT37" s="144">
        <v>0.001113011325000001</v>
      </c>
      <c r="BU37" s="146">
        <f t="shared" si="36"/>
        <v>0.012894971299999997</v>
      </c>
      <c r="BV37" s="159"/>
      <c r="BW37" s="163">
        <f t="shared" si="13"/>
        <v>307.86852493125</v>
      </c>
      <c r="BX37" s="160">
        <f t="shared" si="14"/>
        <v>33.25478491875002</v>
      </c>
      <c r="BY37" s="163">
        <f t="shared" si="15"/>
        <v>11.2003609797625</v>
      </c>
      <c r="BZ37" s="160">
        <f t="shared" si="16"/>
        <v>0.8899303310325007</v>
      </c>
      <c r="CA37" s="163">
        <f t="shared" si="17"/>
        <v>64009.2550495</v>
      </c>
      <c r="CB37" s="160">
        <f t="shared" si="18"/>
        <v>8121.292352400004</v>
      </c>
      <c r="CC37" s="163" t="s">
        <v>1186</v>
      </c>
      <c r="CD37" s="161" t="s">
        <v>1186</v>
      </c>
      <c r="CE37" s="159"/>
      <c r="CF37" s="163">
        <f t="shared" si="19"/>
        <v>243.88016484750003</v>
      </c>
      <c r="CG37" s="160">
        <f t="shared" si="20"/>
        <v>26.343006092500012</v>
      </c>
      <c r="CH37" s="163">
        <f t="shared" si="21"/>
        <v>3539.556611121249</v>
      </c>
      <c r="CI37" s="160">
        <f t="shared" si="22"/>
        <v>848.4962235137502</v>
      </c>
      <c r="CJ37" s="163">
        <f t="shared" si="23"/>
        <v>0.36960821624999995</v>
      </c>
      <c r="CK37" s="160">
        <f t="shared" si="24"/>
        <v>0.029367407250000026</v>
      </c>
      <c r="CL37" s="163">
        <f t="shared" si="25"/>
        <v>7580.043361125</v>
      </c>
      <c r="CM37" s="160">
        <f t="shared" si="26"/>
        <v>961.7319891000005</v>
      </c>
      <c r="CN37" s="163">
        <f t="shared" si="27"/>
        <v>25.074547302375006</v>
      </c>
      <c r="CO37" s="160">
        <f t="shared" si="28"/>
        <v>3.6377098655625013</v>
      </c>
      <c r="CP37" s="163" t="s">
        <v>1186</v>
      </c>
      <c r="CQ37" s="160" t="s">
        <v>1186</v>
      </c>
      <c r="CR37" s="163">
        <f t="shared" si="29"/>
        <v>19.463980165175006</v>
      </c>
      <c r="CS37" s="160">
        <f t="shared" si="30"/>
        <v>5.810408080749999</v>
      </c>
      <c r="CT37" s="163">
        <f t="shared" si="31"/>
        <v>0</v>
      </c>
      <c r="CU37" s="165">
        <f t="shared" si="31"/>
        <v>0</v>
      </c>
    </row>
    <row r="39" spans="1:99" ht="12.75">
      <c r="A39" s="1" t="s">
        <v>165</v>
      </c>
      <c r="B39" s="1" t="s">
        <v>12</v>
      </c>
      <c r="C39" s="1"/>
      <c r="D39" s="1"/>
      <c r="E39" s="1"/>
      <c r="F39" s="1"/>
      <c r="G39" s="1"/>
      <c r="H39" s="1"/>
      <c r="I39" s="16">
        <f aca="true" t="shared" si="37" ref="I39:AZ39">SUM(I14:I37)</f>
        <v>4039.89963654</v>
      </c>
      <c r="J39" s="16">
        <f t="shared" si="37"/>
        <v>2468.76643944</v>
      </c>
      <c r="K39" s="16">
        <f t="shared" si="37"/>
        <v>344.8253646000002</v>
      </c>
      <c r="L39" s="16">
        <f t="shared" si="37"/>
        <v>2123.94107484</v>
      </c>
      <c r="M39" s="16">
        <f t="shared" si="37"/>
        <v>8221.339741979999</v>
      </c>
      <c r="N39" s="16">
        <f t="shared" si="37"/>
        <v>4763.1394021800015</v>
      </c>
      <c r="O39" s="16">
        <f t="shared" si="37"/>
        <v>572.4109809300003</v>
      </c>
      <c r="P39" s="16">
        <f t="shared" si="37"/>
        <v>4190.728421249999</v>
      </c>
      <c r="Q39" s="19">
        <f t="shared" si="37"/>
        <v>48.37261860000001</v>
      </c>
      <c r="R39" s="19">
        <f t="shared" si="37"/>
        <v>28.975861170000005</v>
      </c>
      <c r="S39" s="19">
        <f t="shared" si="37"/>
        <v>3.1298621100000026</v>
      </c>
      <c r="T39" s="19">
        <f t="shared" si="37"/>
        <v>25.845999060000004</v>
      </c>
      <c r="U39" s="17">
        <f t="shared" si="37"/>
        <v>1.350598068</v>
      </c>
      <c r="V39" s="17">
        <f t="shared" si="37"/>
        <v>0.934433601</v>
      </c>
      <c r="W39" s="17">
        <f t="shared" si="37"/>
        <v>0.22400076300000002</v>
      </c>
      <c r="X39" s="17">
        <f t="shared" si="37"/>
        <v>0.7104328380000001</v>
      </c>
      <c r="Y39" s="19">
        <f t="shared" si="37"/>
        <v>1674.7454995199994</v>
      </c>
      <c r="Z39" s="19">
        <f t="shared" si="37"/>
        <v>1010.67244815</v>
      </c>
      <c r="AA39" s="19">
        <f t="shared" si="37"/>
        <v>128.23093188000007</v>
      </c>
      <c r="AB39" s="19">
        <f t="shared" si="37"/>
        <v>882.44151627</v>
      </c>
      <c r="AC39" s="19">
        <f t="shared" si="37"/>
        <v>2171.95307358</v>
      </c>
      <c r="AD39" s="19">
        <f t="shared" si="37"/>
        <v>1337.30918946</v>
      </c>
      <c r="AE39" s="19">
        <f t="shared" si="37"/>
        <v>194.01119283000006</v>
      </c>
      <c r="AF39" s="19">
        <f t="shared" si="37"/>
        <v>1143.2979966300002</v>
      </c>
      <c r="AG39" s="19">
        <f t="shared" si="37"/>
        <v>76.97650457999998</v>
      </c>
      <c r="AH39" s="19">
        <f t="shared" si="37"/>
        <v>51.333574062000004</v>
      </c>
      <c r="AI39" s="19">
        <f t="shared" si="37"/>
        <v>15.324153179999998</v>
      </c>
      <c r="AJ39" s="19">
        <f t="shared" si="37"/>
        <v>36.009420882</v>
      </c>
      <c r="AK39" s="17">
        <f t="shared" si="37"/>
        <v>0.5136077159999999</v>
      </c>
      <c r="AL39" s="17">
        <f t="shared" si="37"/>
        <v>0.3453751629</v>
      </c>
      <c r="AM39" s="17">
        <f t="shared" si="37"/>
        <v>0.025680385800000014</v>
      </c>
      <c r="AN39" s="17">
        <f t="shared" si="37"/>
        <v>0.31969477709999994</v>
      </c>
      <c r="AO39" s="17">
        <f t="shared" si="37"/>
        <v>26.678399999999996</v>
      </c>
      <c r="AP39" s="17">
        <f t="shared" si="37"/>
        <v>73.91999999999999</v>
      </c>
      <c r="AQ39" s="17">
        <f t="shared" si="37"/>
        <v>3.6624000000000003</v>
      </c>
      <c r="AR39" s="17">
        <f t="shared" si="37"/>
        <v>13.742399999999995</v>
      </c>
      <c r="AS39" s="17">
        <f t="shared" si="37"/>
        <v>69.216</v>
      </c>
      <c r="AT39" s="17">
        <f t="shared" si="37"/>
        <v>11.793599999999998</v>
      </c>
      <c r="AU39" s="17">
        <f t="shared" si="37"/>
        <v>21.84</v>
      </c>
      <c r="AV39" s="17">
        <f t="shared" si="37"/>
        <v>160.272</v>
      </c>
      <c r="AW39" s="17">
        <f t="shared" si="37"/>
        <v>5208</v>
      </c>
      <c r="AX39" s="17">
        <f t="shared" si="37"/>
        <v>11.894399999999997</v>
      </c>
      <c r="AY39" s="17">
        <f t="shared" si="37"/>
        <v>111.88799999999999</v>
      </c>
      <c r="AZ39" s="17">
        <f t="shared" si="37"/>
        <v>9.3744</v>
      </c>
      <c r="BB39" s="17">
        <f aca="true" t="shared" si="38" ref="BB39:BU39">SUM(BB14:BB37)</f>
        <v>0.4698785160000001</v>
      </c>
      <c r="BC39" s="17">
        <f t="shared" si="38"/>
        <v>0.295686573</v>
      </c>
      <c r="BD39" s="17">
        <f t="shared" si="38"/>
        <v>0.02349392580000002</v>
      </c>
      <c r="BE39" s="17">
        <f t="shared" si="38"/>
        <v>0.27219264719999997</v>
      </c>
      <c r="BF39" s="17">
        <f t="shared" si="38"/>
        <v>0.6657877799999998</v>
      </c>
      <c r="BG39" s="17">
        <f t="shared" si="38"/>
        <v>0.46082096415000007</v>
      </c>
      <c r="BH39" s="17">
        <f t="shared" si="38"/>
        <v>0.11152481880000001</v>
      </c>
      <c r="BI39" s="17">
        <f t="shared" si="38"/>
        <v>0.34929614535000003</v>
      </c>
      <c r="BJ39" s="17">
        <f t="shared" si="38"/>
        <v>23.572895459999994</v>
      </c>
      <c r="BK39" s="17">
        <f t="shared" si="38"/>
        <v>14.917210523099998</v>
      </c>
      <c r="BL39" s="17">
        <f t="shared" si="38"/>
        <v>1.1786447730000007</v>
      </c>
      <c r="BM39" s="17">
        <f t="shared" si="38"/>
        <v>13.7385657501</v>
      </c>
      <c r="BN39" s="17">
        <f t="shared" si="38"/>
        <v>1.3315755599999997</v>
      </c>
      <c r="BO39" s="17">
        <f t="shared" si="38"/>
        <v>1.3315755599999997</v>
      </c>
      <c r="BP39" s="17">
        <f t="shared" si="38"/>
        <v>1.3315755599999997</v>
      </c>
      <c r="BQ39" s="17">
        <f t="shared" si="38"/>
        <v>0</v>
      </c>
      <c r="BR39" s="17">
        <f t="shared" si="38"/>
        <v>0.534245436</v>
      </c>
      <c r="BS39" s="17">
        <f t="shared" si="38"/>
        <v>0.33619158300000007</v>
      </c>
      <c r="BT39" s="17">
        <f t="shared" si="38"/>
        <v>0.02671227180000002</v>
      </c>
      <c r="BU39" s="17">
        <f t="shared" si="38"/>
        <v>0.30947931119999994</v>
      </c>
      <c r="BW39" s="16">
        <f>SUM(BW14:BW37)</f>
        <v>7388.844598350001</v>
      </c>
      <c r="BX39" s="16">
        <f aca="true" t="shared" si="39" ref="BX39:CD39">SUM(BX14:BX37)</f>
        <v>798.1148380500005</v>
      </c>
      <c r="BY39" s="16">
        <f t="shared" si="39"/>
        <v>268.80866351429995</v>
      </c>
      <c r="BZ39" s="16">
        <f t="shared" si="39"/>
        <v>21.358327944780026</v>
      </c>
      <c r="CA39" s="16">
        <f t="shared" si="39"/>
        <v>1536222.1211879996</v>
      </c>
      <c r="CB39" s="16">
        <f t="shared" si="39"/>
        <v>194911.01645760005</v>
      </c>
      <c r="CC39" s="16">
        <f t="shared" si="39"/>
        <v>0</v>
      </c>
      <c r="CD39" s="16">
        <f t="shared" si="39"/>
        <v>0</v>
      </c>
      <c r="CF39" s="16">
        <f aca="true" t="shared" si="40" ref="CF39:CU39">SUM(CF14:CF37)</f>
        <v>5853.12395634</v>
      </c>
      <c r="CG39" s="16">
        <f t="shared" si="40"/>
        <v>632.2321462200002</v>
      </c>
      <c r="CH39" s="16">
        <f t="shared" si="40"/>
        <v>84949.35866691002</v>
      </c>
      <c r="CI39" s="16">
        <f t="shared" si="40"/>
        <v>20363.909364330004</v>
      </c>
      <c r="CJ39" s="17">
        <f t="shared" si="40"/>
        <v>8.87059719</v>
      </c>
      <c r="CK39" s="172">
        <f t="shared" si="40"/>
        <v>0.7048177740000005</v>
      </c>
      <c r="CL39" s="16">
        <f t="shared" si="40"/>
        <v>181921.04066699996</v>
      </c>
      <c r="CM39" s="16">
        <f t="shared" si="40"/>
        <v>23081.567738400012</v>
      </c>
      <c r="CN39" s="19">
        <f t="shared" si="40"/>
        <v>601.789135257</v>
      </c>
      <c r="CO39" s="19">
        <f t="shared" si="40"/>
        <v>87.30503677350003</v>
      </c>
      <c r="CP39" s="16">
        <f t="shared" si="40"/>
        <v>0</v>
      </c>
      <c r="CQ39" s="16">
        <f t="shared" si="40"/>
        <v>0</v>
      </c>
      <c r="CR39" s="16">
        <f t="shared" si="40"/>
        <v>467.13552396420016</v>
      </c>
      <c r="CS39" s="16">
        <f t="shared" si="40"/>
        <v>139.44979393800003</v>
      </c>
      <c r="CT39" s="19">
        <f t="shared" si="40"/>
        <v>47.392799999999994</v>
      </c>
      <c r="CU39" s="19">
        <f t="shared" si="40"/>
        <v>47.392799999999994</v>
      </c>
    </row>
    <row r="42" spans="20:21" ht="12.75">
      <c r="T42" s="3"/>
      <c r="U42" s="3"/>
    </row>
  </sheetData>
  <printOptions/>
  <pageMargins left="0.75" right="0.75" top="1" bottom="1" header="0.5" footer="0.5"/>
  <pageSetup horizontalDpi="600" verticalDpi="600" orientation="landscape" scale="49" r:id="rId1"/>
  <headerFooter alignWithMargins="0">
    <oddFooter>&amp;L&amp;A&amp;C&amp;P of &amp;N&amp;R&amp;F, &amp;D</oddFooter>
  </headerFooter>
  <colBreaks count="7" manualBreakCount="7">
    <brk id="16" min="8" max="38" man="1"/>
    <brk id="32" min="8" max="38" man="1"/>
    <brk id="40" min="8" max="38" man="1"/>
    <brk id="52" min="8" max="38" man="1"/>
    <brk id="65" min="8" max="38" man="1"/>
    <brk id="73" min="8" max="38" man="1"/>
    <brk id="82" min="8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9:DV38"/>
  <sheetViews>
    <sheetView view="pageBreakPreview" zoomScale="60" zoomScaleNormal="75" workbookViewId="0" topLeftCell="A1">
      <selection activeCell="E17" sqref="E17"/>
    </sheetView>
  </sheetViews>
  <sheetFormatPr defaultColWidth="9.140625" defaultRowHeight="12.75"/>
  <cols>
    <col min="1" max="1" width="12.57421875" style="0" customWidth="1"/>
    <col min="2" max="2" width="15.28125" style="0" customWidth="1"/>
    <col min="3" max="3" width="6.28125" style="0" customWidth="1"/>
    <col min="4" max="6" width="10.7109375" style="0" customWidth="1"/>
    <col min="7" max="7" width="12.00390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3.00390625" style="0" customWidth="1"/>
    <col min="12" max="12" width="11.7109375" style="0" customWidth="1"/>
    <col min="13" max="13" width="14.00390625" style="0" customWidth="1"/>
    <col min="14" max="14" width="12.28125" style="0" customWidth="1"/>
    <col min="15" max="15" width="13.00390625" style="0" customWidth="1"/>
    <col min="16" max="16" width="12.140625" style="0" customWidth="1"/>
    <col min="17" max="17" width="14.7109375" style="0" customWidth="1"/>
    <col min="18" max="18" width="9.7109375" style="0" customWidth="1"/>
    <col min="19" max="19" width="13.7109375" style="0" customWidth="1"/>
    <col min="20" max="20" width="12.140625" style="0" customWidth="1"/>
    <col min="21" max="21" width="14.8515625" style="0" customWidth="1"/>
    <col min="22" max="22" width="9.7109375" style="0" customWidth="1"/>
    <col min="23" max="23" width="12.7109375" style="0" customWidth="1"/>
    <col min="24" max="24" width="12.140625" style="0" customWidth="1"/>
    <col min="25" max="25" width="14.421875" style="0" customWidth="1"/>
    <col min="26" max="26" width="10.00390625" style="0" customWidth="1"/>
    <col min="27" max="27" width="12.7109375" style="0" customWidth="1"/>
    <col min="28" max="28" width="12.140625" style="0" customWidth="1"/>
    <col min="29" max="29" width="14.28125" style="0" customWidth="1"/>
    <col min="30" max="30" width="10.28125" style="0" customWidth="1"/>
    <col min="31" max="31" width="13.57421875" style="0" customWidth="1"/>
    <col min="32" max="32" width="12.140625" style="0" customWidth="1"/>
    <col min="33" max="33" width="14.140625" style="0" customWidth="1"/>
    <col min="34" max="34" width="10.28125" style="0" customWidth="1"/>
    <col min="35" max="35" width="13.00390625" style="0" customWidth="1"/>
    <col min="36" max="36" width="12.140625" style="0" customWidth="1"/>
    <col min="37" max="37" width="13.8515625" style="0" customWidth="1"/>
    <col min="38" max="38" width="11.140625" style="0" customWidth="1"/>
    <col min="39" max="39" width="13.00390625" style="0" customWidth="1"/>
    <col min="40" max="40" width="12.140625" style="0" customWidth="1"/>
    <col min="41" max="41" width="10.7109375" style="0" customWidth="1"/>
    <col min="43" max="43" width="10.00390625" style="0" customWidth="1"/>
    <col min="44" max="44" width="9.8515625" style="0" customWidth="1"/>
    <col min="45" max="45" width="10.7109375" style="0" customWidth="1"/>
    <col min="46" max="46" width="21.28125" style="0" customWidth="1"/>
    <col min="49" max="49" width="11.7109375" style="0" customWidth="1"/>
    <col min="52" max="52" width="9.8515625" style="0" customWidth="1"/>
    <col min="53" max="53" width="16.28125" style="0" bestFit="1" customWidth="1"/>
    <col min="54" max="54" width="11.140625" style="0" bestFit="1" customWidth="1"/>
    <col min="55" max="55" width="15.140625" style="0" bestFit="1" customWidth="1"/>
    <col min="56" max="56" width="13.00390625" style="0" bestFit="1" customWidth="1"/>
    <col min="57" max="57" width="16.28125" style="0" bestFit="1" customWidth="1"/>
    <col min="58" max="58" width="11.140625" style="0" bestFit="1" customWidth="1"/>
    <col min="59" max="59" width="15.140625" style="0" bestFit="1" customWidth="1"/>
    <col min="60" max="60" width="13.00390625" style="0" bestFit="1" customWidth="1"/>
    <col min="61" max="61" width="16.28125" style="0" bestFit="1" customWidth="1"/>
    <col min="62" max="62" width="11.140625" style="0" bestFit="1" customWidth="1"/>
    <col min="63" max="63" width="15.140625" style="0" bestFit="1" customWidth="1"/>
    <col min="64" max="64" width="13.00390625" style="0" bestFit="1" customWidth="1"/>
    <col min="65" max="65" width="15.8515625" style="0" customWidth="1"/>
    <col min="66" max="66" width="9.57421875" style="0" customWidth="1"/>
    <col min="67" max="67" width="14.140625" style="0" customWidth="1"/>
    <col min="68" max="68" width="13.140625" style="0" customWidth="1"/>
    <col min="69" max="69" width="15.140625" style="0" customWidth="1"/>
    <col min="70" max="70" width="10.28125" style="0" customWidth="1"/>
    <col min="71" max="71" width="14.28125" style="0" customWidth="1"/>
    <col min="72" max="72" width="13.57421875" style="0" customWidth="1"/>
    <col min="73" max="73" width="15.421875" style="0" customWidth="1"/>
    <col min="74" max="74" width="10.28125" style="0" customWidth="1"/>
    <col min="75" max="75" width="13.8515625" style="0" customWidth="1"/>
    <col min="76" max="76" width="12.7109375" style="0" customWidth="1"/>
    <col min="77" max="77" width="15.7109375" style="0" customWidth="1"/>
    <col min="78" max="78" width="11.00390625" style="0" customWidth="1"/>
    <col min="79" max="79" width="14.140625" style="0" customWidth="1"/>
    <col min="80" max="80" width="13.00390625" style="0" customWidth="1"/>
    <col min="81" max="81" width="16.57421875" style="0" bestFit="1" customWidth="1"/>
    <col min="82" max="82" width="11.140625" style="0" bestFit="1" customWidth="1"/>
    <col min="83" max="83" width="15.140625" style="0" bestFit="1" customWidth="1"/>
    <col min="84" max="84" width="13.00390625" style="0" bestFit="1" customWidth="1"/>
    <col min="85" max="85" width="18.28125" style="0" bestFit="1" customWidth="1"/>
    <col min="86" max="86" width="11.140625" style="0" bestFit="1" customWidth="1"/>
    <col min="87" max="87" width="15.140625" style="0" bestFit="1" customWidth="1"/>
    <col min="88" max="88" width="13.00390625" style="0" bestFit="1" customWidth="1"/>
    <col min="89" max="89" width="16.28125" style="0" bestFit="1" customWidth="1"/>
    <col min="90" max="90" width="11.140625" style="0" bestFit="1" customWidth="1"/>
    <col min="91" max="91" width="15.140625" style="0" bestFit="1" customWidth="1"/>
    <col min="92" max="92" width="13.00390625" style="0" bestFit="1" customWidth="1"/>
    <col min="93" max="93" width="16.28125" style="0" bestFit="1" customWidth="1"/>
    <col min="94" max="94" width="11.140625" style="0" bestFit="1" customWidth="1"/>
    <col min="95" max="95" width="15.140625" style="0" bestFit="1" customWidth="1"/>
    <col min="96" max="96" width="13.00390625" style="0" bestFit="1" customWidth="1"/>
    <col min="97" max="97" width="16.28125" style="0" bestFit="1" customWidth="1"/>
    <col min="98" max="98" width="11.140625" style="0" bestFit="1" customWidth="1"/>
    <col min="99" max="99" width="15.140625" style="0" bestFit="1" customWidth="1"/>
    <col min="100" max="100" width="13.00390625" style="0" bestFit="1" customWidth="1"/>
    <col min="101" max="101" width="35.421875" style="0" bestFit="1" customWidth="1"/>
    <col min="102" max="102" width="10.8515625" style="0" customWidth="1"/>
    <col min="103" max="103" width="15.140625" style="0" bestFit="1" customWidth="1"/>
    <col min="104" max="104" width="12.00390625" style="0" customWidth="1"/>
    <col min="105" max="105" width="15.140625" style="0" bestFit="1" customWidth="1"/>
    <col min="106" max="106" width="11.57421875" style="0" customWidth="1"/>
    <col min="107" max="107" width="15.140625" style="0" bestFit="1" customWidth="1"/>
    <col min="108" max="108" width="10.8515625" style="0" customWidth="1"/>
    <col min="109" max="109" width="15.7109375" style="0" customWidth="1"/>
    <col min="110" max="110" width="40.421875" style="0" bestFit="1" customWidth="1"/>
    <col min="111" max="111" width="11.28125" style="0" customWidth="1"/>
    <col min="112" max="112" width="15.421875" style="0" customWidth="1"/>
    <col min="113" max="113" width="11.57421875" style="0" customWidth="1"/>
    <col min="114" max="114" width="14.8515625" style="0" customWidth="1"/>
    <col min="115" max="115" width="11.57421875" style="0" customWidth="1"/>
    <col min="116" max="116" width="14.57421875" style="0" customWidth="1"/>
    <col min="117" max="117" width="11.57421875" style="0" customWidth="1"/>
    <col min="118" max="118" width="15.140625" style="0" bestFit="1" customWidth="1"/>
    <col min="119" max="119" width="10.8515625" style="0" customWidth="1"/>
    <col min="120" max="120" width="15.140625" style="0" bestFit="1" customWidth="1"/>
    <col min="121" max="121" width="11.57421875" style="0" customWidth="1"/>
    <col min="122" max="122" width="15.140625" style="0" bestFit="1" customWidth="1"/>
    <col min="123" max="123" width="10.28125" style="0" customWidth="1"/>
    <col min="124" max="124" width="15.140625" style="0" bestFit="1" customWidth="1"/>
    <col min="125" max="125" width="10.8515625" style="0" customWidth="1"/>
    <col min="126" max="126" width="15.140625" style="0" bestFit="1" customWidth="1"/>
  </cols>
  <sheetData>
    <row r="9" spans="1:119" ht="12.75">
      <c r="A9" s="11"/>
      <c r="CX9" s="1" t="s">
        <v>1182</v>
      </c>
      <c r="DG9" s="1" t="s">
        <v>1187</v>
      </c>
      <c r="DO9" s="1" t="s">
        <v>1203</v>
      </c>
    </row>
    <row r="10" spans="1:119" ht="13.5" thickBot="1">
      <c r="A10" s="1" t="s">
        <v>1204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1" t="s">
        <v>1183</v>
      </c>
      <c r="DG10" s="1" t="s">
        <v>1188</v>
      </c>
      <c r="DO10" s="1" t="s">
        <v>1188</v>
      </c>
    </row>
    <row r="11" spans="1:126" ht="12.75">
      <c r="A11" s="4"/>
      <c r="B11" s="62"/>
      <c r="C11" s="62"/>
      <c r="D11" s="62"/>
      <c r="E11" s="62"/>
      <c r="F11" s="62"/>
      <c r="G11" s="62"/>
      <c r="H11" s="65"/>
      <c r="I11" s="4" t="s">
        <v>1200</v>
      </c>
      <c r="J11" s="5"/>
      <c r="K11" s="5"/>
      <c r="L11" s="6"/>
      <c r="M11" s="4" t="s">
        <v>17</v>
      </c>
      <c r="N11" s="5"/>
      <c r="O11" s="5"/>
      <c r="P11" s="6"/>
      <c r="Q11" s="4" t="s">
        <v>21</v>
      </c>
      <c r="R11" s="5"/>
      <c r="S11" s="5"/>
      <c r="T11" s="6"/>
      <c r="U11" s="4" t="s">
        <v>22</v>
      </c>
      <c r="V11" s="5"/>
      <c r="W11" s="5"/>
      <c r="X11" s="6"/>
      <c r="Y11" s="4" t="s">
        <v>1124</v>
      </c>
      <c r="Z11" s="5"/>
      <c r="AA11" s="5"/>
      <c r="AB11" s="6"/>
      <c r="AC11" s="4" t="s">
        <v>1125</v>
      </c>
      <c r="AD11" s="5"/>
      <c r="AE11" s="5"/>
      <c r="AF11" s="6"/>
      <c r="AG11" s="4" t="s">
        <v>23</v>
      </c>
      <c r="AH11" s="5"/>
      <c r="AI11" s="5"/>
      <c r="AJ11" s="6"/>
      <c r="AK11" s="4" t="s">
        <v>24</v>
      </c>
      <c r="AL11" s="5"/>
      <c r="AM11" s="5"/>
      <c r="AN11" s="10"/>
      <c r="AO11" s="4" t="s">
        <v>1141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10"/>
      <c r="BA11" s="4" t="s">
        <v>1144</v>
      </c>
      <c r="BB11" s="5"/>
      <c r="BC11" s="5"/>
      <c r="BD11" s="6"/>
      <c r="BE11" s="4" t="s">
        <v>1151</v>
      </c>
      <c r="BF11" s="5"/>
      <c r="BG11" s="5"/>
      <c r="BH11" s="6"/>
      <c r="BI11" s="4" t="s">
        <v>1145</v>
      </c>
      <c r="BJ11" s="5"/>
      <c r="BK11" s="5"/>
      <c r="BL11" s="6"/>
      <c r="BM11" s="4" t="s">
        <v>1146</v>
      </c>
      <c r="BN11" s="5"/>
      <c r="BO11" s="5"/>
      <c r="BP11" s="6"/>
      <c r="BQ11" s="4" t="s">
        <v>1147</v>
      </c>
      <c r="BR11" s="5"/>
      <c r="BS11" s="5"/>
      <c r="BT11" s="6"/>
      <c r="BU11" s="4" t="s">
        <v>1148</v>
      </c>
      <c r="BV11" s="5"/>
      <c r="BW11" s="5"/>
      <c r="BX11" s="6"/>
      <c r="BY11" s="4" t="s">
        <v>1154</v>
      </c>
      <c r="BZ11" s="5"/>
      <c r="CA11" s="5"/>
      <c r="CB11" s="6"/>
      <c r="CC11" s="4" t="s">
        <v>1155</v>
      </c>
      <c r="CD11" s="5"/>
      <c r="CE11" s="5"/>
      <c r="CF11" s="6"/>
      <c r="CG11" s="4" t="s">
        <v>1156</v>
      </c>
      <c r="CH11" s="5"/>
      <c r="CI11" s="5"/>
      <c r="CJ11" s="6"/>
      <c r="CK11" s="4" t="s">
        <v>1157</v>
      </c>
      <c r="CL11" s="5"/>
      <c r="CM11" s="5"/>
      <c r="CN11" s="6"/>
      <c r="CO11" s="4" t="s">
        <v>1158</v>
      </c>
      <c r="CP11" s="5"/>
      <c r="CQ11" s="5"/>
      <c r="CR11" s="6"/>
      <c r="CS11" s="4" t="s">
        <v>1159</v>
      </c>
      <c r="CT11" s="5"/>
      <c r="CU11" s="5"/>
      <c r="CV11" s="6"/>
      <c r="CW11" s="4" t="s">
        <v>1184</v>
      </c>
      <c r="CX11" s="62" t="s">
        <v>21</v>
      </c>
      <c r="CY11" s="5"/>
      <c r="CZ11" s="62" t="s">
        <v>1144</v>
      </c>
      <c r="DA11" s="5"/>
      <c r="DB11" s="62" t="s">
        <v>1124</v>
      </c>
      <c r="DC11" s="5"/>
      <c r="DD11" s="62" t="s">
        <v>1210</v>
      </c>
      <c r="DE11" s="6"/>
      <c r="DF11" s="4" t="s">
        <v>1184</v>
      </c>
      <c r="DG11" s="62" t="s">
        <v>21</v>
      </c>
      <c r="DH11" s="5"/>
      <c r="DI11" s="62" t="s">
        <v>22</v>
      </c>
      <c r="DJ11" s="5"/>
      <c r="DK11" s="62" t="s">
        <v>1144</v>
      </c>
      <c r="DL11" s="5"/>
      <c r="DM11" s="62" t="s">
        <v>1124</v>
      </c>
      <c r="DN11" s="5"/>
      <c r="DO11" s="62" t="s">
        <v>1125</v>
      </c>
      <c r="DP11" s="5"/>
      <c r="DQ11" s="62" t="s">
        <v>1210</v>
      </c>
      <c r="DR11" s="5"/>
      <c r="DS11" s="62" t="s">
        <v>23</v>
      </c>
      <c r="DT11" s="5"/>
      <c r="DU11" s="62" t="s">
        <v>1137</v>
      </c>
      <c r="DV11" s="10"/>
    </row>
    <row r="12" spans="1:126" ht="12.75">
      <c r="A12" s="12" t="s">
        <v>119</v>
      </c>
      <c r="B12" s="63"/>
      <c r="C12" s="63"/>
      <c r="D12" s="63"/>
      <c r="E12" s="63"/>
      <c r="F12" s="63"/>
      <c r="G12" s="63"/>
      <c r="H12" s="66" t="s">
        <v>28</v>
      </c>
      <c r="I12" s="119" t="s">
        <v>1143</v>
      </c>
      <c r="J12" s="8" t="s">
        <v>18</v>
      </c>
      <c r="K12" s="63" t="s">
        <v>19</v>
      </c>
      <c r="L12" s="66" t="s">
        <v>117</v>
      </c>
      <c r="M12" s="119" t="s">
        <v>1143</v>
      </c>
      <c r="N12" s="8" t="s">
        <v>18</v>
      </c>
      <c r="O12" s="63" t="s">
        <v>19</v>
      </c>
      <c r="P12" s="66" t="s">
        <v>117</v>
      </c>
      <c r="Q12" s="119" t="s">
        <v>1143</v>
      </c>
      <c r="R12" s="8" t="s">
        <v>18</v>
      </c>
      <c r="S12" s="63" t="s">
        <v>19</v>
      </c>
      <c r="T12" s="66" t="s">
        <v>117</v>
      </c>
      <c r="U12" s="119" t="s">
        <v>1143</v>
      </c>
      <c r="V12" s="8" t="s">
        <v>18</v>
      </c>
      <c r="W12" s="63" t="s">
        <v>19</v>
      </c>
      <c r="X12" s="66" t="s">
        <v>117</v>
      </c>
      <c r="Y12" s="119" t="s">
        <v>1143</v>
      </c>
      <c r="Z12" s="8" t="s">
        <v>18</v>
      </c>
      <c r="AA12" s="63" t="s">
        <v>19</v>
      </c>
      <c r="AB12" s="66" t="s">
        <v>117</v>
      </c>
      <c r="AC12" s="119" t="s">
        <v>1143</v>
      </c>
      <c r="AD12" s="8" t="s">
        <v>18</v>
      </c>
      <c r="AE12" s="63" t="s">
        <v>19</v>
      </c>
      <c r="AF12" s="66" t="s">
        <v>117</v>
      </c>
      <c r="AG12" s="119" t="s">
        <v>1143</v>
      </c>
      <c r="AH12" s="8" t="s">
        <v>18</v>
      </c>
      <c r="AI12" s="63" t="s">
        <v>19</v>
      </c>
      <c r="AJ12" s="66" t="s">
        <v>117</v>
      </c>
      <c r="AK12" s="119" t="s">
        <v>1143</v>
      </c>
      <c r="AL12" s="8" t="s">
        <v>18</v>
      </c>
      <c r="AM12" s="63" t="s">
        <v>19</v>
      </c>
      <c r="AN12" s="66" t="s">
        <v>117</v>
      </c>
      <c r="AO12" s="7" t="s">
        <v>1142</v>
      </c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9"/>
      <c r="BA12" s="119" t="s">
        <v>1143</v>
      </c>
      <c r="BB12" s="8" t="s">
        <v>18</v>
      </c>
      <c r="BC12" s="63" t="s">
        <v>19</v>
      </c>
      <c r="BD12" s="66" t="s">
        <v>117</v>
      </c>
      <c r="BE12" s="119" t="s">
        <v>1143</v>
      </c>
      <c r="BF12" s="8" t="s">
        <v>18</v>
      </c>
      <c r="BG12" s="63" t="s">
        <v>19</v>
      </c>
      <c r="BH12" s="66" t="s">
        <v>117</v>
      </c>
      <c r="BI12" s="119" t="s">
        <v>1143</v>
      </c>
      <c r="BJ12" s="8" t="s">
        <v>18</v>
      </c>
      <c r="BK12" s="63" t="s">
        <v>19</v>
      </c>
      <c r="BL12" s="66" t="s">
        <v>117</v>
      </c>
      <c r="BM12" s="119" t="s">
        <v>1143</v>
      </c>
      <c r="BN12" s="8" t="s">
        <v>18</v>
      </c>
      <c r="BO12" s="63" t="s">
        <v>19</v>
      </c>
      <c r="BP12" s="66" t="s">
        <v>117</v>
      </c>
      <c r="BQ12" s="119" t="s">
        <v>1143</v>
      </c>
      <c r="BR12" s="8" t="s">
        <v>18</v>
      </c>
      <c r="BS12" s="63" t="s">
        <v>19</v>
      </c>
      <c r="BT12" s="66" t="s">
        <v>117</v>
      </c>
      <c r="BU12" s="119" t="s">
        <v>1143</v>
      </c>
      <c r="BV12" s="8" t="s">
        <v>18</v>
      </c>
      <c r="BW12" s="63" t="s">
        <v>19</v>
      </c>
      <c r="BX12" s="66" t="s">
        <v>117</v>
      </c>
      <c r="BY12" s="119" t="s">
        <v>1143</v>
      </c>
      <c r="BZ12" s="8" t="s">
        <v>18</v>
      </c>
      <c r="CA12" s="63" t="s">
        <v>19</v>
      </c>
      <c r="CB12" s="66" t="s">
        <v>117</v>
      </c>
      <c r="CC12" s="119" t="s">
        <v>1143</v>
      </c>
      <c r="CD12" s="8" t="s">
        <v>18</v>
      </c>
      <c r="CE12" s="63" t="s">
        <v>19</v>
      </c>
      <c r="CF12" s="66" t="s">
        <v>117</v>
      </c>
      <c r="CG12" s="119" t="s">
        <v>1143</v>
      </c>
      <c r="CH12" s="8" t="s">
        <v>18</v>
      </c>
      <c r="CI12" s="63" t="s">
        <v>19</v>
      </c>
      <c r="CJ12" s="66" t="s">
        <v>117</v>
      </c>
      <c r="CK12" s="119" t="s">
        <v>1143</v>
      </c>
      <c r="CL12" s="8" t="s">
        <v>18</v>
      </c>
      <c r="CM12" s="63" t="s">
        <v>19</v>
      </c>
      <c r="CN12" s="66" t="s">
        <v>117</v>
      </c>
      <c r="CO12" s="119" t="s">
        <v>1143</v>
      </c>
      <c r="CP12" s="8" t="s">
        <v>18</v>
      </c>
      <c r="CQ12" s="63" t="s">
        <v>19</v>
      </c>
      <c r="CR12" s="66" t="s">
        <v>117</v>
      </c>
      <c r="CS12" s="119" t="s">
        <v>1143</v>
      </c>
      <c r="CT12" s="8" t="s">
        <v>18</v>
      </c>
      <c r="CU12" s="63" t="s">
        <v>19</v>
      </c>
      <c r="CV12" s="66" t="s">
        <v>117</v>
      </c>
      <c r="CW12" s="7"/>
      <c r="CX12" s="63" t="s">
        <v>18</v>
      </c>
      <c r="CY12" s="8" t="s">
        <v>19</v>
      </c>
      <c r="CZ12" s="63" t="s">
        <v>18</v>
      </c>
      <c r="DA12" s="8" t="s">
        <v>19</v>
      </c>
      <c r="DB12" s="63" t="s">
        <v>18</v>
      </c>
      <c r="DC12" s="8" t="s">
        <v>19</v>
      </c>
      <c r="DD12" s="63" t="s">
        <v>18</v>
      </c>
      <c r="DE12" s="9" t="s">
        <v>19</v>
      </c>
      <c r="DF12" s="7"/>
      <c r="DG12" s="63" t="s">
        <v>18</v>
      </c>
      <c r="DH12" s="8" t="s">
        <v>19</v>
      </c>
      <c r="DI12" s="63" t="s">
        <v>18</v>
      </c>
      <c r="DJ12" s="8" t="s">
        <v>19</v>
      </c>
      <c r="DK12" s="63" t="s">
        <v>18</v>
      </c>
      <c r="DL12" s="8" t="s">
        <v>19</v>
      </c>
      <c r="DM12" s="63" t="s">
        <v>18</v>
      </c>
      <c r="DN12" s="8" t="s">
        <v>19</v>
      </c>
      <c r="DO12" s="63" t="s">
        <v>18</v>
      </c>
      <c r="DP12" s="8" t="s">
        <v>19</v>
      </c>
      <c r="DQ12" s="63" t="s">
        <v>18</v>
      </c>
      <c r="DR12" s="8" t="s">
        <v>19</v>
      </c>
      <c r="DS12" s="63" t="s">
        <v>18</v>
      </c>
      <c r="DT12" s="8" t="s">
        <v>19</v>
      </c>
      <c r="DU12" s="63" t="s">
        <v>18</v>
      </c>
      <c r="DV12" s="9" t="s">
        <v>19</v>
      </c>
    </row>
    <row r="13" spans="1:126" ht="13.5" thickBot="1">
      <c r="A13" s="12" t="s">
        <v>118</v>
      </c>
      <c r="B13" s="63" t="s">
        <v>26</v>
      </c>
      <c r="C13" s="63" t="s">
        <v>27</v>
      </c>
      <c r="D13" s="63" t="s">
        <v>454</v>
      </c>
      <c r="E13" s="63" t="s">
        <v>456</v>
      </c>
      <c r="F13" s="63" t="s">
        <v>8</v>
      </c>
      <c r="G13" s="63" t="s">
        <v>455</v>
      </c>
      <c r="H13" s="66" t="s">
        <v>166</v>
      </c>
      <c r="I13" s="119" t="s">
        <v>20</v>
      </c>
      <c r="J13" s="8" t="s">
        <v>20</v>
      </c>
      <c r="K13" s="63" t="s">
        <v>20</v>
      </c>
      <c r="L13" s="66" t="s">
        <v>20</v>
      </c>
      <c r="M13" s="119" t="s">
        <v>20</v>
      </c>
      <c r="N13" s="8" t="s">
        <v>20</v>
      </c>
      <c r="O13" s="63" t="s">
        <v>20</v>
      </c>
      <c r="P13" s="66" t="s">
        <v>20</v>
      </c>
      <c r="Q13" s="119" t="s">
        <v>20</v>
      </c>
      <c r="R13" s="8" t="s">
        <v>20</v>
      </c>
      <c r="S13" s="63" t="s">
        <v>20</v>
      </c>
      <c r="T13" s="66" t="s">
        <v>20</v>
      </c>
      <c r="U13" s="119" t="s">
        <v>20</v>
      </c>
      <c r="V13" s="8" t="s">
        <v>20</v>
      </c>
      <c r="W13" s="63" t="s">
        <v>20</v>
      </c>
      <c r="X13" s="66" t="s">
        <v>20</v>
      </c>
      <c r="Y13" s="119" t="s">
        <v>20</v>
      </c>
      <c r="Z13" s="8" t="s">
        <v>20</v>
      </c>
      <c r="AA13" s="63" t="s">
        <v>20</v>
      </c>
      <c r="AB13" s="66" t="s">
        <v>20</v>
      </c>
      <c r="AC13" s="119" t="s">
        <v>20</v>
      </c>
      <c r="AD13" s="8" t="s">
        <v>20</v>
      </c>
      <c r="AE13" s="63" t="s">
        <v>20</v>
      </c>
      <c r="AF13" s="66" t="s">
        <v>20</v>
      </c>
      <c r="AG13" s="119" t="s">
        <v>20</v>
      </c>
      <c r="AH13" s="8" t="s">
        <v>20</v>
      </c>
      <c r="AI13" s="63" t="s">
        <v>20</v>
      </c>
      <c r="AJ13" s="66" t="s">
        <v>20</v>
      </c>
      <c r="AK13" s="119" t="s">
        <v>20</v>
      </c>
      <c r="AL13" s="8" t="s">
        <v>20</v>
      </c>
      <c r="AM13" s="63" t="s">
        <v>20</v>
      </c>
      <c r="AN13" s="66" t="s">
        <v>20</v>
      </c>
      <c r="AO13" s="90" t="s">
        <v>1129</v>
      </c>
      <c r="AP13" s="91" t="s">
        <v>1130</v>
      </c>
      <c r="AQ13" s="91" t="s">
        <v>1131</v>
      </c>
      <c r="AR13" s="91" t="s">
        <v>1132</v>
      </c>
      <c r="AS13" s="91" t="s">
        <v>1133</v>
      </c>
      <c r="AT13" s="91" t="s">
        <v>1134</v>
      </c>
      <c r="AU13" s="91" t="s">
        <v>1135</v>
      </c>
      <c r="AV13" s="91" t="s">
        <v>1136</v>
      </c>
      <c r="AW13" s="91" t="s">
        <v>1137</v>
      </c>
      <c r="AX13" s="91" t="s">
        <v>1138</v>
      </c>
      <c r="AY13" s="91" t="s">
        <v>1139</v>
      </c>
      <c r="AZ13" s="92" t="s">
        <v>1140</v>
      </c>
      <c r="BA13" s="119" t="s">
        <v>20</v>
      </c>
      <c r="BB13" s="8" t="s">
        <v>20</v>
      </c>
      <c r="BC13" s="63" t="s">
        <v>20</v>
      </c>
      <c r="BD13" s="66" t="s">
        <v>20</v>
      </c>
      <c r="BE13" s="119" t="s">
        <v>20</v>
      </c>
      <c r="BF13" s="8" t="s">
        <v>20</v>
      </c>
      <c r="BG13" s="63" t="s">
        <v>20</v>
      </c>
      <c r="BH13" s="66" t="s">
        <v>20</v>
      </c>
      <c r="BI13" s="119" t="s">
        <v>20</v>
      </c>
      <c r="BJ13" s="8" t="s">
        <v>20</v>
      </c>
      <c r="BK13" s="63" t="s">
        <v>20</v>
      </c>
      <c r="BL13" s="66" t="s">
        <v>20</v>
      </c>
      <c r="BM13" s="119" t="s">
        <v>20</v>
      </c>
      <c r="BN13" s="8" t="s">
        <v>20</v>
      </c>
      <c r="BO13" s="63" t="s">
        <v>20</v>
      </c>
      <c r="BP13" s="66" t="s">
        <v>20</v>
      </c>
      <c r="BQ13" s="119" t="s">
        <v>20</v>
      </c>
      <c r="BR13" s="8" t="s">
        <v>20</v>
      </c>
      <c r="BS13" s="63" t="s">
        <v>20</v>
      </c>
      <c r="BT13" s="66" t="s">
        <v>20</v>
      </c>
      <c r="BU13" s="119" t="s">
        <v>20</v>
      </c>
      <c r="BV13" s="8" t="s">
        <v>20</v>
      </c>
      <c r="BW13" s="63" t="s">
        <v>20</v>
      </c>
      <c r="BX13" s="66" t="s">
        <v>20</v>
      </c>
      <c r="BY13" s="119" t="s">
        <v>20</v>
      </c>
      <c r="BZ13" s="8" t="s">
        <v>20</v>
      </c>
      <c r="CA13" s="63" t="s">
        <v>20</v>
      </c>
      <c r="CB13" s="66" t="s">
        <v>20</v>
      </c>
      <c r="CC13" s="119" t="s">
        <v>20</v>
      </c>
      <c r="CD13" s="8" t="s">
        <v>20</v>
      </c>
      <c r="CE13" s="63" t="s">
        <v>20</v>
      </c>
      <c r="CF13" s="66" t="s">
        <v>20</v>
      </c>
      <c r="CG13" s="119" t="s">
        <v>20</v>
      </c>
      <c r="CH13" s="8" t="s">
        <v>20</v>
      </c>
      <c r="CI13" s="63" t="s">
        <v>20</v>
      </c>
      <c r="CJ13" s="66" t="s">
        <v>20</v>
      </c>
      <c r="CK13" s="119" t="s">
        <v>20</v>
      </c>
      <c r="CL13" s="8" t="s">
        <v>20</v>
      </c>
      <c r="CM13" s="63" t="s">
        <v>20</v>
      </c>
      <c r="CN13" s="66" t="s">
        <v>20</v>
      </c>
      <c r="CO13" s="119" t="s">
        <v>20</v>
      </c>
      <c r="CP13" s="8" t="s">
        <v>20</v>
      </c>
      <c r="CQ13" s="63" t="s">
        <v>20</v>
      </c>
      <c r="CR13" s="66" t="s">
        <v>20</v>
      </c>
      <c r="CS13" s="119" t="s">
        <v>20</v>
      </c>
      <c r="CT13" s="8" t="s">
        <v>20</v>
      </c>
      <c r="CU13" s="63" t="s">
        <v>20</v>
      </c>
      <c r="CV13" s="66" t="s">
        <v>20</v>
      </c>
      <c r="CW13" s="7" t="s">
        <v>1185</v>
      </c>
      <c r="CX13" s="166">
        <v>255</v>
      </c>
      <c r="CY13" s="167">
        <v>255</v>
      </c>
      <c r="CZ13" s="166">
        <v>909.1</v>
      </c>
      <c r="DA13" s="167">
        <v>909.1</v>
      </c>
      <c r="DB13" s="166">
        <v>1520</v>
      </c>
      <c r="DC13" s="167">
        <v>1520</v>
      </c>
      <c r="DD13" s="166">
        <v>55</v>
      </c>
      <c r="DE13" s="171">
        <v>55</v>
      </c>
      <c r="DF13" s="7" t="s">
        <v>1189</v>
      </c>
      <c r="DG13" s="166">
        <v>202</v>
      </c>
      <c r="DH13" s="167">
        <v>202</v>
      </c>
      <c r="DI13" s="166">
        <v>90910</v>
      </c>
      <c r="DJ13" s="167">
        <v>90910</v>
      </c>
      <c r="DK13" s="166">
        <v>30</v>
      </c>
      <c r="DL13" s="167">
        <v>30</v>
      </c>
      <c r="DM13" s="166">
        <v>180</v>
      </c>
      <c r="DN13" s="167">
        <v>180</v>
      </c>
      <c r="DO13" s="166">
        <v>0.45</v>
      </c>
      <c r="DP13" s="167">
        <v>0.45</v>
      </c>
      <c r="DQ13" s="166">
        <v>1.8</v>
      </c>
      <c r="DR13" s="167">
        <v>1.8</v>
      </c>
      <c r="DS13" s="168">
        <v>9.1</v>
      </c>
      <c r="DT13" s="169">
        <v>9.1</v>
      </c>
      <c r="DU13" s="168">
        <v>18.2</v>
      </c>
      <c r="DV13" s="170">
        <v>18.2</v>
      </c>
    </row>
    <row r="14" spans="1:126" ht="12.75">
      <c r="A14" s="59" t="s">
        <v>172</v>
      </c>
      <c r="B14" s="54" t="s">
        <v>173</v>
      </c>
      <c r="C14" s="54" t="s">
        <v>122</v>
      </c>
      <c r="D14" s="81" t="s">
        <v>465</v>
      </c>
      <c r="E14" s="81" t="s">
        <v>466</v>
      </c>
      <c r="F14" s="81" t="s">
        <v>467</v>
      </c>
      <c r="G14" s="81" t="s">
        <v>468</v>
      </c>
      <c r="H14" s="49" t="s">
        <v>169</v>
      </c>
      <c r="I14" s="41">
        <v>20.947592320000002</v>
      </c>
      <c r="J14" s="124">
        <v>20.947592320000002</v>
      </c>
      <c r="K14" s="42">
        <v>20.947592320000002</v>
      </c>
      <c r="L14" s="43">
        <f aca="true" t="shared" si="0" ref="L14:L35">J14-K14</f>
        <v>0</v>
      </c>
      <c r="M14" s="41">
        <v>99.274386112</v>
      </c>
      <c r="N14" s="124">
        <v>99.274386112</v>
      </c>
      <c r="O14" s="42">
        <v>99.274386112</v>
      </c>
      <c r="P14" s="43">
        <f aca="true" t="shared" si="1" ref="P14:P35">N14-O14</f>
        <v>0</v>
      </c>
      <c r="Q14" s="33">
        <v>2.3451408000000002</v>
      </c>
      <c r="R14" s="121">
        <v>2.3451408000000002</v>
      </c>
      <c r="S14" s="34">
        <v>2.3451408000000002</v>
      </c>
      <c r="T14" s="35">
        <f aca="true" t="shared" si="2" ref="T14:T35">R14-S14</f>
        <v>0</v>
      </c>
      <c r="U14" s="33">
        <v>0.1475712</v>
      </c>
      <c r="V14" s="121">
        <v>0.1475712</v>
      </c>
      <c r="W14" s="34">
        <v>0.1475712</v>
      </c>
      <c r="X14" s="35">
        <f aca="true" t="shared" si="3" ref="X14:X35">V14-W14</f>
        <v>0</v>
      </c>
      <c r="Y14" s="33">
        <v>5.07166144</v>
      </c>
      <c r="Z14" s="121">
        <v>5.07166144</v>
      </c>
      <c r="AA14" s="34">
        <v>5.07166144</v>
      </c>
      <c r="AB14" s="35">
        <f aca="true" t="shared" si="4" ref="AB14:AB35">Z14-AA14</f>
        <v>0</v>
      </c>
      <c r="AC14" s="41">
        <v>11.253121919999998</v>
      </c>
      <c r="AD14" s="124">
        <v>11.253121919999998</v>
      </c>
      <c r="AE14" s="42">
        <v>11.253121919999998</v>
      </c>
      <c r="AF14" s="43">
        <f aca="true" t="shared" si="5" ref="AF14:AF35">AD14-AE14</f>
        <v>0</v>
      </c>
      <c r="AG14" s="33">
        <v>0.195</v>
      </c>
      <c r="AH14" s="121">
        <v>0.195</v>
      </c>
      <c r="AI14" s="34">
        <v>0.195</v>
      </c>
      <c r="AJ14" s="35">
        <f aca="true" t="shared" si="6" ref="AJ14:AJ35">AH14-AI14</f>
        <v>0</v>
      </c>
      <c r="AK14" s="33">
        <v>0.11849504</v>
      </c>
      <c r="AL14" s="121">
        <v>0.11849504</v>
      </c>
      <c r="AM14" s="34">
        <v>0.11849504</v>
      </c>
      <c r="AN14" s="94">
        <f aca="true" t="shared" si="7" ref="AN14:AN35">AL14-AM14</f>
        <v>0</v>
      </c>
      <c r="AO14" s="99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1">
        <v>0</v>
      </c>
      <c r="BA14" s="136">
        <v>0.0345</v>
      </c>
      <c r="BB14" s="137">
        <v>0.0345</v>
      </c>
      <c r="BC14" s="138">
        <v>0.0345</v>
      </c>
      <c r="BD14" s="147">
        <f>BB14-BC14</f>
        <v>0</v>
      </c>
      <c r="BE14" s="136">
        <v>0.17647359999999998</v>
      </c>
      <c r="BF14" s="137">
        <v>0.17647359999999998</v>
      </c>
      <c r="BG14" s="138">
        <v>0.17647359999999998</v>
      </c>
      <c r="BH14" s="147">
        <f>BF14-BG14</f>
        <v>0</v>
      </c>
      <c r="BI14" s="136">
        <v>0.11739984</v>
      </c>
      <c r="BJ14" s="137">
        <v>0.11739984</v>
      </c>
      <c r="BK14" s="138">
        <v>0.11739984</v>
      </c>
      <c r="BL14" s="147">
        <f>BJ14-BK14</f>
        <v>0</v>
      </c>
      <c r="BM14" s="136">
        <v>1.005</v>
      </c>
      <c r="BN14" s="137">
        <v>1.005</v>
      </c>
      <c r="BO14" s="138">
        <v>1.005</v>
      </c>
      <c r="BP14" s="147">
        <f>BN14-BO14</f>
        <v>0</v>
      </c>
      <c r="BQ14" s="136">
        <v>0</v>
      </c>
      <c r="BR14" s="137">
        <v>0</v>
      </c>
      <c r="BS14" s="138">
        <v>0</v>
      </c>
      <c r="BT14" s="147">
        <f>BR14-BS14</f>
        <v>0</v>
      </c>
      <c r="BU14" s="136">
        <v>0.40205216</v>
      </c>
      <c r="BV14" s="137">
        <v>0.40205216</v>
      </c>
      <c r="BW14" s="138">
        <v>0.40205216</v>
      </c>
      <c r="BX14" s="147">
        <f>BV14-BW14</f>
        <v>0</v>
      </c>
      <c r="BY14" s="136">
        <v>0</v>
      </c>
      <c r="BZ14" s="137">
        <v>0</v>
      </c>
      <c r="CA14" s="138">
        <v>0</v>
      </c>
      <c r="CB14" s="147">
        <f>BZ14-CA14</f>
        <v>0</v>
      </c>
      <c r="CC14" s="136">
        <v>0</v>
      </c>
      <c r="CD14" s="137">
        <v>0</v>
      </c>
      <c r="CE14" s="138">
        <v>0</v>
      </c>
      <c r="CF14" s="147">
        <f>CD14-CE14</f>
        <v>0</v>
      </c>
      <c r="CG14" s="136">
        <v>0</v>
      </c>
      <c r="CH14" s="137">
        <v>0</v>
      </c>
      <c r="CI14" s="138">
        <v>0</v>
      </c>
      <c r="CJ14" s="147">
        <f>CH14-CI14</f>
        <v>0</v>
      </c>
      <c r="CK14" s="136">
        <v>0</v>
      </c>
      <c r="CL14" s="137">
        <v>0</v>
      </c>
      <c r="CM14" s="138">
        <v>0</v>
      </c>
      <c r="CN14" s="147">
        <f>CL14-CM14</f>
        <v>0</v>
      </c>
      <c r="CO14" s="136">
        <v>0</v>
      </c>
      <c r="CP14" s="137">
        <v>0</v>
      </c>
      <c r="CQ14" s="138">
        <v>0</v>
      </c>
      <c r="CR14" s="147">
        <f>CP14-CQ14</f>
        <v>0</v>
      </c>
      <c r="CS14" s="136">
        <v>0</v>
      </c>
      <c r="CT14" s="137">
        <v>0</v>
      </c>
      <c r="CU14" s="138">
        <v>0</v>
      </c>
      <c r="CV14" s="147">
        <f>CT14-CU14</f>
        <v>0</v>
      </c>
      <c r="CW14" s="157"/>
      <c r="CX14" s="162">
        <f>CX$13*$R14</f>
        <v>598.0109040000001</v>
      </c>
      <c r="CY14" s="156">
        <f>CY$13*$S14</f>
        <v>598.0109040000001</v>
      </c>
      <c r="CZ14" s="162">
        <f>CZ$13*$BB14</f>
        <v>31.363950000000003</v>
      </c>
      <c r="DA14" s="156">
        <f>DA$13*$BC14</f>
        <v>31.363950000000003</v>
      </c>
      <c r="DB14" s="162">
        <f>DB$13*$Z14</f>
        <v>7708.925388799999</v>
      </c>
      <c r="DC14" s="156">
        <f>DC$13*$AA14</f>
        <v>7708.925388799999</v>
      </c>
      <c r="DD14" s="162" t="s">
        <v>1186</v>
      </c>
      <c r="DE14" s="158" t="s">
        <v>1186</v>
      </c>
      <c r="DF14" s="157"/>
      <c r="DG14" s="162">
        <f>DG$13*$R14</f>
        <v>473.71844160000006</v>
      </c>
      <c r="DH14" s="156">
        <f>DH$13*$S14</f>
        <v>473.71844160000006</v>
      </c>
      <c r="DI14" s="162">
        <f>DI$13*$V14</f>
        <v>13415.697792</v>
      </c>
      <c r="DJ14" s="156">
        <f>DJ$13*$W14</f>
        <v>13415.697792</v>
      </c>
      <c r="DK14" s="162">
        <f>DK$13*$BB14</f>
        <v>1.0350000000000001</v>
      </c>
      <c r="DL14" s="156">
        <f>DL$13*$BC14</f>
        <v>1.0350000000000001</v>
      </c>
      <c r="DM14" s="162">
        <f>DM$13*$Z14</f>
        <v>912.8990592</v>
      </c>
      <c r="DN14" s="156">
        <f>DN$13*$AA14</f>
        <v>912.8990592</v>
      </c>
      <c r="DO14" s="162">
        <f>DO$13*$AD14</f>
        <v>5.0639048639999995</v>
      </c>
      <c r="DP14" s="156">
        <f>DP$13*$AE14</f>
        <v>5.0639048639999995</v>
      </c>
      <c r="DQ14" s="162" t="s">
        <v>1186</v>
      </c>
      <c r="DR14" s="156" t="s">
        <v>1186</v>
      </c>
      <c r="DS14" s="162">
        <f>DS$13*$AH14</f>
        <v>1.7745</v>
      </c>
      <c r="DT14" s="156">
        <f>DT$13*$AI14</f>
        <v>1.7745</v>
      </c>
      <c r="DU14" s="162">
        <f>DU$13/2000*$AW14</f>
        <v>0</v>
      </c>
      <c r="DV14" s="164">
        <f>DV$13/2000*$AW14</f>
        <v>0</v>
      </c>
    </row>
    <row r="15" spans="1:126" ht="12.75">
      <c r="A15" s="60" t="s">
        <v>170</v>
      </c>
      <c r="B15" s="20" t="s">
        <v>171</v>
      </c>
      <c r="C15" s="20" t="s">
        <v>40</v>
      </c>
      <c r="D15" s="68" t="s">
        <v>461</v>
      </c>
      <c r="E15" s="68" t="s">
        <v>462</v>
      </c>
      <c r="F15" s="68" t="s">
        <v>463</v>
      </c>
      <c r="G15" s="68" t="s">
        <v>464</v>
      </c>
      <c r="H15" s="51" t="s">
        <v>169</v>
      </c>
      <c r="I15" s="44">
        <v>17.877537935</v>
      </c>
      <c r="J15" s="125">
        <v>17.877537935</v>
      </c>
      <c r="K15" s="22">
        <v>17.877537935</v>
      </c>
      <c r="L15" s="45">
        <f t="shared" si="0"/>
        <v>0</v>
      </c>
      <c r="M15" s="44">
        <v>75.4217538335</v>
      </c>
      <c r="N15" s="125">
        <v>75.4217538335</v>
      </c>
      <c r="O15" s="22">
        <v>75.4217538335</v>
      </c>
      <c r="P15" s="45">
        <f t="shared" si="1"/>
        <v>0</v>
      </c>
      <c r="Q15" s="36">
        <v>1.95315015</v>
      </c>
      <c r="R15" s="122">
        <v>1.95315015</v>
      </c>
      <c r="S15" s="24">
        <v>1.95315015</v>
      </c>
      <c r="T15" s="37">
        <f t="shared" si="2"/>
        <v>0</v>
      </c>
      <c r="U15" s="36">
        <v>0.10070084999999998</v>
      </c>
      <c r="V15" s="122">
        <v>0.10070084999999998</v>
      </c>
      <c r="W15" s="24">
        <v>0.10070084999999998</v>
      </c>
      <c r="X15" s="37">
        <f t="shared" si="3"/>
        <v>0</v>
      </c>
      <c r="Y15" s="36">
        <v>2.721909095</v>
      </c>
      <c r="Z15" s="122">
        <v>2.721909095</v>
      </c>
      <c r="AA15" s="24">
        <v>2.721909095</v>
      </c>
      <c r="AB15" s="37">
        <f t="shared" si="4"/>
        <v>0</v>
      </c>
      <c r="AC15" s="44">
        <v>12.037709734999998</v>
      </c>
      <c r="AD15" s="125">
        <v>12.037709734999998</v>
      </c>
      <c r="AE15" s="22">
        <v>12.037709734999998</v>
      </c>
      <c r="AF15" s="45">
        <f t="shared" si="5"/>
        <v>0</v>
      </c>
      <c r="AG15" s="36">
        <v>0.10115</v>
      </c>
      <c r="AH15" s="122">
        <v>0.10115</v>
      </c>
      <c r="AI15" s="24">
        <v>0.10115</v>
      </c>
      <c r="AJ15" s="37">
        <f t="shared" si="6"/>
        <v>0</v>
      </c>
      <c r="AK15" s="36">
        <v>0.01213407</v>
      </c>
      <c r="AL15" s="122">
        <v>0.01213407</v>
      </c>
      <c r="AM15" s="24">
        <v>0.01213407</v>
      </c>
      <c r="AN15" s="95">
        <f t="shared" si="7"/>
        <v>0</v>
      </c>
      <c r="AO15" s="102">
        <v>0</v>
      </c>
      <c r="AP15" s="98">
        <v>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103">
        <v>0</v>
      </c>
      <c r="BA15" s="139">
        <v>0</v>
      </c>
      <c r="BB15" s="140">
        <v>0</v>
      </c>
      <c r="BC15" s="141">
        <v>0</v>
      </c>
      <c r="BD15" s="145">
        <f>BB15-BC15</f>
        <v>0</v>
      </c>
      <c r="BE15" s="139">
        <v>0.1586763</v>
      </c>
      <c r="BF15" s="140">
        <v>0.1586763</v>
      </c>
      <c r="BG15" s="141">
        <v>0.1586763</v>
      </c>
      <c r="BH15" s="145">
        <f>BF15-BG15</f>
        <v>0</v>
      </c>
      <c r="BI15" s="139">
        <v>0.009800595</v>
      </c>
      <c r="BJ15" s="140">
        <v>0.009800595</v>
      </c>
      <c r="BK15" s="141">
        <v>0.009800595</v>
      </c>
      <c r="BL15" s="145">
        <f>BJ15-BK15</f>
        <v>0</v>
      </c>
      <c r="BM15" s="139">
        <v>0.4335</v>
      </c>
      <c r="BN15" s="140">
        <v>0.4335</v>
      </c>
      <c r="BO15" s="141">
        <v>0.4335</v>
      </c>
      <c r="BP15" s="145">
        <f>BN15-BO15</f>
        <v>0</v>
      </c>
      <c r="BQ15" s="139">
        <v>0</v>
      </c>
      <c r="BR15" s="140">
        <v>0</v>
      </c>
      <c r="BS15" s="141">
        <v>0</v>
      </c>
      <c r="BT15" s="145">
        <f>BR15-BS15</f>
        <v>0</v>
      </c>
      <c r="BU15" s="139">
        <v>0.179709155</v>
      </c>
      <c r="BV15" s="140">
        <v>0.179709155</v>
      </c>
      <c r="BW15" s="141">
        <v>0.179709155</v>
      </c>
      <c r="BX15" s="145">
        <f>BV15-BW15</f>
        <v>0</v>
      </c>
      <c r="BY15" s="139">
        <v>0</v>
      </c>
      <c r="BZ15" s="140">
        <v>0</v>
      </c>
      <c r="CA15" s="141">
        <v>0</v>
      </c>
      <c r="CB15" s="145">
        <f>BZ15-CA15</f>
        <v>0</v>
      </c>
      <c r="CC15" s="139">
        <v>0</v>
      </c>
      <c r="CD15" s="140">
        <v>0</v>
      </c>
      <c r="CE15" s="141">
        <v>0</v>
      </c>
      <c r="CF15" s="145">
        <f>CD15-CE15</f>
        <v>0</v>
      </c>
      <c r="CG15" s="139">
        <v>0</v>
      </c>
      <c r="CH15" s="140">
        <v>0</v>
      </c>
      <c r="CI15" s="141">
        <v>0</v>
      </c>
      <c r="CJ15" s="145">
        <f>CH15-CI15</f>
        <v>0</v>
      </c>
      <c r="CK15" s="139">
        <v>0</v>
      </c>
      <c r="CL15" s="140">
        <v>0</v>
      </c>
      <c r="CM15" s="141">
        <v>0</v>
      </c>
      <c r="CN15" s="145">
        <f>CL15-CM15</f>
        <v>0</v>
      </c>
      <c r="CO15" s="139">
        <v>0</v>
      </c>
      <c r="CP15" s="140">
        <v>0</v>
      </c>
      <c r="CQ15" s="141">
        <v>0</v>
      </c>
      <c r="CR15" s="145">
        <f>CP15-CQ15</f>
        <v>0</v>
      </c>
      <c r="CS15" s="139">
        <v>0</v>
      </c>
      <c r="CT15" s="140">
        <v>0</v>
      </c>
      <c r="CU15" s="141">
        <v>0</v>
      </c>
      <c r="CV15" s="145">
        <f>CT15-CU15</f>
        <v>0</v>
      </c>
      <c r="CW15" s="157"/>
      <c r="CX15" s="162">
        <f aca="true" t="shared" si="8" ref="CX15:CX35">CX$13*$R15</f>
        <v>498.05328825</v>
      </c>
      <c r="CY15" s="156">
        <f aca="true" t="shared" si="9" ref="CY15:CY35">CY$13*$S15</f>
        <v>498.05328825</v>
      </c>
      <c r="CZ15" s="162">
        <f aca="true" t="shared" si="10" ref="CZ15:CZ35">CZ$13*$BB15</f>
        <v>0</v>
      </c>
      <c r="DA15" s="156">
        <f aca="true" t="shared" si="11" ref="DA15:DA35">DA$13*$BC15</f>
        <v>0</v>
      </c>
      <c r="DB15" s="162">
        <f aca="true" t="shared" si="12" ref="DB15:DB35">DB$13*$Z15</f>
        <v>4137.3018244</v>
      </c>
      <c r="DC15" s="156">
        <f aca="true" t="shared" si="13" ref="DC15:DC35">DC$13*$AA15</f>
        <v>4137.3018244</v>
      </c>
      <c r="DD15" s="162" t="s">
        <v>1186</v>
      </c>
      <c r="DE15" s="158" t="s">
        <v>1186</v>
      </c>
      <c r="DF15" s="157"/>
      <c r="DG15" s="162">
        <f aca="true" t="shared" si="14" ref="DG15:DG35">DG$13*$R15</f>
        <v>394.5363303</v>
      </c>
      <c r="DH15" s="156">
        <f aca="true" t="shared" si="15" ref="DH15:DH35">DH$13*$S15</f>
        <v>394.5363303</v>
      </c>
      <c r="DI15" s="162">
        <f aca="true" t="shared" si="16" ref="DI15:DI35">DI$13*$V15</f>
        <v>9154.714273499998</v>
      </c>
      <c r="DJ15" s="156">
        <f aca="true" t="shared" si="17" ref="DJ15:DJ35">DJ$13*$W15</f>
        <v>9154.714273499998</v>
      </c>
      <c r="DK15" s="162">
        <f aca="true" t="shared" si="18" ref="DK15:DK35">DK$13*$BB15</f>
        <v>0</v>
      </c>
      <c r="DL15" s="156">
        <f aca="true" t="shared" si="19" ref="DL15:DL35">DL$13*$BC15</f>
        <v>0</v>
      </c>
      <c r="DM15" s="162">
        <f aca="true" t="shared" si="20" ref="DM15:DM35">DM$13*$Z15</f>
        <v>489.9436371</v>
      </c>
      <c r="DN15" s="156">
        <f aca="true" t="shared" si="21" ref="DN15:DN35">DN$13*$AA15</f>
        <v>489.9436371</v>
      </c>
      <c r="DO15" s="162">
        <f aca="true" t="shared" si="22" ref="DO15:DO35">DO$13*$AD15</f>
        <v>5.4169693807499995</v>
      </c>
      <c r="DP15" s="156">
        <f aca="true" t="shared" si="23" ref="DP15:DP35">DP$13*$AE15</f>
        <v>5.4169693807499995</v>
      </c>
      <c r="DQ15" s="162" t="s">
        <v>1186</v>
      </c>
      <c r="DR15" s="156" t="s">
        <v>1186</v>
      </c>
      <c r="DS15" s="162">
        <f aca="true" t="shared" si="24" ref="DS15:DS35">DS$13*$AH15</f>
        <v>0.920465</v>
      </c>
      <c r="DT15" s="156">
        <f aca="true" t="shared" si="25" ref="DT15:DT35">DT$13*$AI15</f>
        <v>0.920465</v>
      </c>
      <c r="DU15" s="162">
        <f aca="true" t="shared" si="26" ref="DU15:DV35">DU$13/2000*$AW15</f>
        <v>0</v>
      </c>
      <c r="DV15" s="164">
        <f t="shared" si="26"/>
        <v>0</v>
      </c>
    </row>
    <row r="16" spans="1:126" ht="12.75">
      <c r="A16" s="60" t="s">
        <v>167</v>
      </c>
      <c r="B16" s="20" t="s">
        <v>168</v>
      </c>
      <c r="C16" s="20" t="s">
        <v>31</v>
      </c>
      <c r="D16" s="68" t="s">
        <v>457</v>
      </c>
      <c r="E16" s="68" t="s">
        <v>458</v>
      </c>
      <c r="F16" s="68" t="s">
        <v>459</v>
      </c>
      <c r="G16" s="68" t="s">
        <v>460</v>
      </c>
      <c r="H16" s="51" t="s">
        <v>169</v>
      </c>
      <c r="I16" s="44">
        <v>17.025936</v>
      </c>
      <c r="J16" s="125">
        <v>17.025936</v>
      </c>
      <c r="K16" s="22">
        <v>17.025936</v>
      </c>
      <c r="L16" s="45">
        <f>J16-K16</f>
        <v>0</v>
      </c>
      <c r="M16" s="44">
        <v>76.0339056</v>
      </c>
      <c r="N16" s="125">
        <v>76.0339056</v>
      </c>
      <c r="O16" s="22">
        <v>76.0339056</v>
      </c>
      <c r="P16" s="45">
        <f>N16-O16</f>
        <v>0</v>
      </c>
      <c r="Q16" s="36">
        <v>1.9281647999999998</v>
      </c>
      <c r="R16" s="122">
        <v>1.9281647999999998</v>
      </c>
      <c r="S16" s="24">
        <v>1.9281647999999998</v>
      </c>
      <c r="T16" s="37">
        <f>R16-S16</f>
        <v>0</v>
      </c>
      <c r="U16" s="36">
        <v>0.15156959999999997</v>
      </c>
      <c r="V16" s="122">
        <v>0.15156959999999997</v>
      </c>
      <c r="W16" s="24">
        <v>0.15156959999999997</v>
      </c>
      <c r="X16" s="37">
        <f>V16-W16</f>
        <v>0</v>
      </c>
      <c r="Y16" s="36">
        <v>4.2047568</v>
      </c>
      <c r="Z16" s="122">
        <v>4.2047568</v>
      </c>
      <c r="AA16" s="24">
        <v>4.2047568</v>
      </c>
      <c r="AB16" s="37">
        <f>Z16-AA16</f>
        <v>0</v>
      </c>
      <c r="AC16" s="44">
        <v>9.355412000000001</v>
      </c>
      <c r="AD16" s="125">
        <v>9.355412000000001</v>
      </c>
      <c r="AE16" s="22">
        <v>9.355412000000001</v>
      </c>
      <c r="AF16" s="45">
        <f>AD16-AE16</f>
        <v>0</v>
      </c>
      <c r="AG16" s="36">
        <v>0.1645112</v>
      </c>
      <c r="AH16" s="122">
        <v>0.1645112</v>
      </c>
      <c r="AI16" s="24">
        <v>0.1645112</v>
      </c>
      <c r="AJ16" s="37">
        <f>AH16-AI16</f>
        <v>0</v>
      </c>
      <c r="AK16" s="36">
        <v>0.009151999999999999</v>
      </c>
      <c r="AL16" s="122">
        <v>0.009151999999999999</v>
      </c>
      <c r="AM16" s="24">
        <v>0.009151999999999999</v>
      </c>
      <c r="AN16" s="95">
        <f>AL16-AM16</f>
        <v>0</v>
      </c>
      <c r="AO16" s="102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103">
        <v>0</v>
      </c>
      <c r="BA16" s="139">
        <v>0</v>
      </c>
      <c r="BB16" s="140">
        <v>0</v>
      </c>
      <c r="BC16" s="141">
        <v>0</v>
      </c>
      <c r="BD16" s="145">
        <f>BB16-BC16</f>
        <v>0</v>
      </c>
      <c r="BE16" s="139">
        <v>0.11968</v>
      </c>
      <c r="BF16" s="140">
        <v>0.11968</v>
      </c>
      <c r="BG16" s="141">
        <v>0.11968</v>
      </c>
      <c r="BH16" s="145">
        <f>BF16-BG16</f>
        <v>0</v>
      </c>
      <c r="BI16" s="139">
        <v>0.007392</v>
      </c>
      <c r="BJ16" s="140">
        <v>0.007392</v>
      </c>
      <c r="BK16" s="141">
        <v>0.007392</v>
      </c>
      <c r="BL16" s="145">
        <f>BJ16-BK16</f>
        <v>0</v>
      </c>
      <c r="BM16" s="139">
        <v>0.705048</v>
      </c>
      <c r="BN16" s="140">
        <v>0.705048</v>
      </c>
      <c r="BO16" s="141">
        <v>0.705048</v>
      </c>
      <c r="BP16" s="145">
        <f>BN16-BO16</f>
        <v>0</v>
      </c>
      <c r="BQ16" s="139">
        <v>0</v>
      </c>
      <c r="BR16" s="140">
        <v>0</v>
      </c>
      <c r="BS16" s="141">
        <v>0</v>
      </c>
      <c r="BT16" s="145">
        <f>BR16-BS16</f>
        <v>0</v>
      </c>
      <c r="BU16" s="139">
        <v>0.28047639999999996</v>
      </c>
      <c r="BV16" s="140">
        <v>0.28047639999999996</v>
      </c>
      <c r="BW16" s="141">
        <v>0.28047639999999996</v>
      </c>
      <c r="BX16" s="145">
        <f>BV16-BW16</f>
        <v>0</v>
      </c>
      <c r="BY16" s="139">
        <v>0</v>
      </c>
      <c r="BZ16" s="140">
        <v>0</v>
      </c>
      <c r="CA16" s="141">
        <v>0</v>
      </c>
      <c r="CB16" s="145">
        <f>BZ16-CA16</f>
        <v>0</v>
      </c>
      <c r="CC16" s="139">
        <v>0</v>
      </c>
      <c r="CD16" s="140">
        <v>0</v>
      </c>
      <c r="CE16" s="141">
        <v>0</v>
      </c>
      <c r="CF16" s="145">
        <f>CD16-CE16</f>
        <v>0</v>
      </c>
      <c r="CG16" s="139">
        <v>0</v>
      </c>
      <c r="CH16" s="140">
        <v>0</v>
      </c>
      <c r="CI16" s="141">
        <v>0</v>
      </c>
      <c r="CJ16" s="145">
        <f>CH16-CI16</f>
        <v>0</v>
      </c>
      <c r="CK16" s="139">
        <v>0</v>
      </c>
      <c r="CL16" s="140">
        <v>0</v>
      </c>
      <c r="CM16" s="141">
        <v>0</v>
      </c>
      <c r="CN16" s="145">
        <f>CL16-CM16</f>
        <v>0</v>
      </c>
      <c r="CO16" s="139">
        <v>0</v>
      </c>
      <c r="CP16" s="140">
        <v>0</v>
      </c>
      <c r="CQ16" s="141">
        <v>0</v>
      </c>
      <c r="CR16" s="145">
        <f>CP16-CQ16</f>
        <v>0</v>
      </c>
      <c r="CS16" s="139">
        <v>0</v>
      </c>
      <c r="CT16" s="140">
        <v>0</v>
      </c>
      <c r="CU16" s="141">
        <v>0</v>
      </c>
      <c r="CV16" s="145">
        <f>CT16-CU16</f>
        <v>0</v>
      </c>
      <c r="CW16" s="157"/>
      <c r="CX16" s="162">
        <f t="shared" si="8"/>
        <v>491.68202399999996</v>
      </c>
      <c r="CY16" s="156">
        <f t="shared" si="9"/>
        <v>491.68202399999996</v>
      </c>
      <c r="CZ16" s="162">
        <f t="shared" si="10"/>
        <v>0</v>
      </c>
      <c r="DA16" s="156">
        <f t="shared" si="11"/>
        <v>0</v>
      </c>
      <c r="DB16" s="162">
        <f t="shared" si="12"/>
        <v>6391.2303360000005</v>
      </c>
      <c r="DC16" s="156">
        <f t="shared" si="13"/>
        <v>6391.2303360000005</v>
      </c>
      <c r="DD16" s="162" t="s">
        <v>1186</v>
      </c>
      <c r="DE16" s="158" t="s">
        <v>1186</v>
      </c>
      <c r="DF16" s="157"/>
      <c r="DG16" s="162">
        <f t="shared" si="14"/>
        <v>389.48928959999995</v>
      </c>
      <c r="DH16" s="156">
        <f t="shared" si="15"/>
        <v>389.48928959999995</v>
      </c>
      <c r="DI16" s="162">
        <f t="shared" si="16"/>
        <v>13779.192335999998</v>
      </c>
      <c r="DJ16" s="156">
        <f t="shared" si="17"/>
        <v>13779.192335999998</v>
      </c>
      <c r="DK16" s="162">
        <f t="shared" si="18"/>
        <v>0</v>
      </c>
      <c r="DL16" s="156">
        <f t="shared" si="19"/>
        <v>0</v>
      </c>
      <c r="DM16" s="162">
        <f t="shared" si="20"/>
        <v>756.856224</v>
      </c>
      <c r="DN16" s="156">
        <f t="shared" si="21"/>
        <v>756.856224</v>
      </c>
      <c r="DO16" s="162">
        <f t="shared" si="22"/>
        <v>4.209935400000001</v>
      </c>
      <c r="DP16" s="156">
        <f t="shared" si="23"/>
        <v>4.209935400000001</v>
      </c>
      <c r="DQ16" s="162" t="s">
        <v>1186</v>
      </c>
      <c r="DR16" s="156" t="s">
        <v>1186</v>
      </c>
      <c r="DS16" s="162">
        <f t="shared" si="24"/>
        <v>1.4970519199999999</v>
      </c>
      <c r="DT16" s="156">
        <f t="shared" si="25"/>
        <v>1.4970519199999999</v>
      </c>
      <c r="DU16" s="162">
        <f t="shared" si="26"/>
        <v>0</v>
      </c>
      <c r="DV16" s="164">
        <f t="shared" si="26"/>
        <v>0</v>
      </c>
    </row>
    <row r="17" spans="1:126" ht="12.75">
      <c r="A17" s="56"/>
      <c r="B17" s="20"/>
      <c r="C17" s="20"/>
      <c r="D17" s="20"/>
      <c r="E17" s="20"/>
      <c r="F17" s="20"/>
      <c r="G17" s="20"/>
      <c r="H17" s="51"/>
      <c r="I17" s="44"/>
      <c r="J17" s="125"/>
      <c r="K17" s="22"/>
      <c r="L17" s="45"/>
      <c r="M17" s="44"/>
      <c r="N17" s="125"/>
      <c r="O17" s="22"/>
      <c r="P17" s="45"/>
      <c r="Q17" s="36"/>
      <c r="R17" s="122"/>
      <c r="S17" s="24"/>
      <c r="T17" s="37"/>
      <c r="U17" s="36"/>
      <c r="V17" s="122"/>
      <c r="W17" s="24"/>
      <c r="X17" s="37"/>
      <c r="Y17" s="36"/>
      <c r="Z17" s="122"/>
      <c r="AA17" s="24"/>
      <c r="AB17" s="37"/>
      <c r="AC17" s="44"/>
      <c r="AD17" s="125"/>
      <c r="AE17" s="22"/>
      <c r="AF17" s="45"/>
      <c r="AG17" s="36"/>
      <c r="AH17" s="122"/>
      <c r="AI17" s="24"/>
      <c r="AJ17" s="37"/>
      <c r="AK17" s="36"/>
      <c r="AL17" s="122"/>
      <c r="AM17" s="24"/>
      <c r="AN17" s="95"/>
      <c r="AO17" s="102">
        <v>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8">
        <v>0</v>
      </c>
      <c r="AY17" s="98">
        <v>0</v>
      </c>
      <c r="AZ17" s="103">
        <v>0</v>
      </c>
      <c r="BA17" s="139"/>
      <c r="BB17" s="140"/>
      <c r="BC17" s="141"/>
      <c r="BD17" s="145"/>
      <c r="BE17" s="139"/>
      <c r="BF17" s="140"/>
      <c r="BG17" s="141"/>
      <c r="BH17" s="145"/>
      <c r="BI17" s="139"/>
      <c r="BJ17" s="140"/>
      <c r="BK17" s="141"/>
      <c r="BL17" s="145"/>
      <c r="BM17" s="139"/>
      <c r="BN17" s="140"/>
      <c r="BO17" s="141"/>
      <c r="BP17" s="145"/>
      <c r="BQ17" s="139"/>
      <c r="BR17" s="140"/>
      <c r="BS17" s="141"/>
      <c r="BT17" s="145"/>
      <c r="BU17" s="139"/>
      <c r="BV17" s="140"/>
      <c r="BW17" s="141"/>
      <c r="BX17" s="145"/>
      <c r="BY17" s="139"/>
      <c r="BZ17" s="140"/>
      <c r="CA17" s="141"/>
      <c r="CB17" s="145"/>
      <c r="CC17" s="139"/>
      <c r="CD17" s="140"/>
      <c r="CE17" s="141"/>
      <c r="CF17" s="145"/>
      <c r="CG17" s="139"/>
      <c r="CH17" s="140"/>
      <c r="CI17" s="141"/>
      <c r="CJ17" s="145"/>
      <c r="CK17" s="139"/>
      <c r="CL17" s="140"/>
      <c r="CM17" s="141"/>
      <c r="CN17" s="145"/>
      <c r="CO17" s="139"/>
      <c r="CP17" s="140"/>
      <c r="CQ17" s="141"/>
      <c r="CR17" s="145"/>
      <c r="CS17" s="139"/>
      <c r="CT17" s="140"/>
      <c r="CU17" s="141"/>
      <c r="CV17" s="145"/>
      <c r="CW17" s="157"/>
      <c r="CX17" s="162"/>
      <c r="CY17" s="156"/>
      <c r="CZ17" s="162"/>
      <c r="DA17" s="156"/>
      <c r="DB17" s="162"/>
      <c r="DC17" s="156"/>
      <c r="DD17" s="162"/>
      <c r="DE17" s="158"/>
      <c r="DF17" s="157"/>
      <c r="DG17" s="162"/>
      <c r="DH17" s="156"/>
      <c r="DI17" s="162"/>
      <c r="DJ17" s="156"/>
      <c r="DK17" s="162"/>
      <c r="DL17" s="156"/>
      <c r="DM17" s="162"/>
      <c r="DN17" s="156"/>
      <c r="DO17" s="162"/>
      <c r="DP17" s="156"/>
      <c r="DQ17" s="162"/>
      <c r="DR17" s="156"/>
      <c r="DS17" s="162"/>
      <c r="DT17" s="156"/>
      <c r="DU17" s="162"/>
      <c r="DV17" s="164"/>
    </row>
    <row r="18" spans="1:126" ht="12.75">
      <c r="A18" s="56" t="s">
        <v>200</v>
      </c>
      <c r="B18" s="20" t="s">
        <v>201</v>
      </c>
      <c r="C18" s="20" t="s">
        <v>150</v>
      </c>
      <c r="D18" s="68" t="s">
        <v>508</v>
      </c>
      <c r="E18" s="68" t="s">
        <v>509</v>
      </c>
      <c r="F18" s="68" t="s">
        <v>510</v>
      </c>
      <c r="G18" s="68" t="s">
        <v>511</v>
      </c>
      <c r="H18" s="51" t="s">
        <v>176</v>
      </c>
      <c r="I18" s="44">
        <v>33.694735448408</v>
      </c>
      <c r="J18" s="125">
        <v>33.694735448408</v>
      </c>
      <c r="K18" s="22">
        <v>14.495415948407993</v>
      </c>
      <c r="L18" s="45">
        <f t="shared" si="0"/>
        <v>19.1993195</v>
      </c>
      <c r="M18" s="44">
        <v>86.9806491818328</v>
      </c>
      <c r="N18" s="125">
        <v>86.9806491818328</v>
      </c>
      <c r="O18" s="22">
        <v>59.17473818183281</v>
      </c>
      <c r="P18" s="45">
        <f t="shared" si="1"/>
        <v>27.805910999999995</v>
      </c>
      <c r="Q18" s="36">
        <v>2.1822318020799996</v>
      </c>
      <c r="R18" s="122">
        <v>2.1822318020799996</v>
      </c>
      <c r="S18" s="24">
        <v>1.1229590020799995</v>
      </c>
      <c r="T18" s="37">
        <f t="shared" si="2"/>
        <v>1.0592728</v>
      </c>
      <c r="U18" s="36">
        <v>0.6694295582399998</v>
      </c>
      <c r="V18" s="122">
        <v>0.6694295582399998</v>
      </c>
      <c r="W18" s="24">
        <v>0.6694295582399998</v>
      </c>
      <c r="X18" s="37">
        <f t="shared" si="3"/>
        <v>0</v>
      </c>
      <c r="Y18" s="36">
        <v>1.1705532621760002</v>
      </c>
      <c r="Z18" s="122">
        <v>1.1705532621760002</v>
      </c>
      <c r="AA18" s="24">
        <v>0.24368956217600005</v>
      </c>
      <c r="AB18" s="37">
        <f t="shared" si="4"/>
        <v>0.9268637000000002</v>
      </c>
      <c r="AC18" s="44">
        <v>27.361809568408</v>
      </c>
      <c r="AD18" s="125">
        <v>27.361809568408</v>
      </c>
      <c r="AE18" s="22">
        <v>11.472717568407997</v>
      </c>
      <c r="AF18" s="45">
        <f t="shared" si="5"/>
        <v>15.889092000000002</v>
      </c>
      <c r="AG18" s="36">
        <v>0.7868578730160001</v>
      </c>
      <c r="AH18" s="122">
        <v>0.7868578730160001</v>
      </c>
      <c r="AI18" s="24">
        <v>0.12481237301600001</v>
      </c>
      <c r="AJ18" s="37">
        <f t="shared" si="6"/>
        <v>0.6620455000000001</v>
      </c>
      <c r="AK18" s="36">
        <v>0.5660684205120001</v>
      </c>
      <c r="AL18" s="122">
        <v>0.5660684205120001</v>
      </c>
      <c r="AM18" s="24">
        <v>0.5660684205120001</v>
      </c>
      <c r="AN18" s="95">
        <f t="shared" si="7"/>
        <v>0</v>
      </c>
      <c r="AO18" s="102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103">
        <v>0</v>
      </c>
      <c r="BA18" s="139">
        <v>0.0004320718000000001</v>
      </c>
      <c r="BB18" s="140">
        <v>0.0004320718000000001</v>
      </c>
      <c r="BC18" s="141">
        <v>0.0004320718000000001</v>
      </c>
      <c r="BD18" s="145">
        <f aca="true" t="shared" si="27" ref="BD18:BD35">BB18-BC18</f>
        <v>0</v>
      </c>
      <c r="BE18" s="139">
        <v>0</v>
      </c>
      <c r="BF18" s="140">
        <v>0</v>
      </c>
      <c r="BG18" s="141">
        <v>0</v>
      </c>
      <c r="BH18" s="145">
        <f aca="true" t="shared" si="28" ref="BH18:BH35">BF18-BG18</f>
        <v>0</v>
      </c>
      <c r="BI18" s="139">
        <v>0.11203309668</v>
      </c>
      <c r="BJ18" s="140">
        <v>0.11203309668</v>
      </c>
      <c r="BK18" s="141">
        <v>0.11203309668</v>
      </c>
      <c r="BL18" s="145">
        <f aca="true" t="shared" si="29" ref="BL18:BL35">BJ18-BK18</f>
        <v>0</v>
      </c>
      <c r="BM18" s="139">
        <v>0.012363988071999997</v>
      </c>
      <c r="BN18" s="140">
        <v>0.012363988071999997</v>
      </c>
      <c r="BO18" s="141">
        <v>0.012363988071999997</v>
      </c>
      <c r="BP18" s="145">
        <f aca="true" t="shared" si="30" ref="BP18:BP35">BN18-BO18</f>
        <v>0</v>
      </c>
      <c r="BQ18" s="139">
        <v>0.004209017216</v>
      </c>
      <c r="BR18" s="140">
        <v>0.004209017216</v>
      </c>
      <c r="BS18" s="141">
        <v>0.004209017216</v>
      </c>
      <c r="BT18" s="145">
        <f aca="true" t="shared" si="31" ref="BT18:BT35">BR18-BS18</f>
        <v>0</v>
      </c>
      <c r="BU18" s="139">
        <v>0.13953194848</v>
      </c>
      <c r="BV18" s="140">
        <v>0.13953194848</v>
      </c>
      <c r="BW18" s="141">
        <v>0.06670694347999999</v>
      </c>
      <c r="BX18" s="145">
        <f aca="true" t="shared" si="32" ref="BX18:BX35">BV18-BW18</f>
        <v>0.07282500500000001</v>
      </c>
      <c r="BY18" s="139">
        <v>0.6231590379999999</v>
      </c>
      <c r="BZ18" s="140">
        <v>0.6231590379999999</v>
      </c>
      <c r="CA18" s="141">
        <v>0.03393854300000003</v>
      </c>
      <c r="CB18" s="145">
        <f aca="true" t="shared" si="33" ref="CB18:CB35">BZ18-CA18</f>
        <v>0.589220495</v>
      </c>
      <c r="CC18" s="139">
        <v>0.000975646</v>
      </c>
      <c r="CD18" s="140">
        <v>0.000975646</v>
      </c>
      <c r="CE18" s="141">
        <v>0.000975646</v>
      </c>
      <c r="CF18" s="145">
        <f aca="true" t="shared" si="34" ref="CF18:CF35">CD18-CE18</f>
        <v>0</v>
      </c>
      <c r="CG18" s="139">
        <v>0.00836268</v>
      </c>
      <c r="CH18" s="140">
        <v>0.00836268</v>
      </c>
      <c r="CI18" s="141">
        <v>0.00836268</v>
      </c>
      <c r="CJ18" s="145">
        <f aca="true" t="shared" si="35" ref="CJ18:CJ35">CH18-CI18</f>
        <v>0</v>
      </c>
      <c r="CK18" s="139">
        <v>0.002230048</v>
      </c>
      <c r="CL18" s="140">
        <v>0.002230048</v>
      </c>
      <c r="CM18" s="141">
        <v>0.002230048</v>
      </c>
      <c r="CN18" s="145">
        <f aca="true" t="shared" si="36" ref="CN18:CN35">CL18-CM18</f>
        <v>0</v>
      </c>
      <c r="CO18" s="139">
        <v>0.022997370000000003</v>
      </c>
      <c r="CP18" s="140">
        <v>0.022997370000000003</v>
      </c>
      <c r="CQ18" s="141">
        <v>0.022997370000000003</v>
      </c>
      <c r="CR18" s="145">
        <f aca="true" t="shared" si="37" ref="CR18:CR35">CP18-CQ18</f>
        <v>0</v>
      </c>
      <c r="CS18" s="139">
        <v>0.014634690000000002</v>
      </c>
      <c r="CT18" s="140">
        <v>0.014634690000000002</v>
      </c>
      <c r="CU18" s="141">
        <v>0.014634690000000002</v>
      </c>
      <c r="CV18" s="145">
        <f aca="true" t="shared" si="38" ref="CV18:CV35">CT18-CU18</f>
        <v>0</v>
      </c>
      <c r="CW18" s="157"/>
      <c r="CX18" s="162">
        <f t="shared" si="8"/>
        <v>556.4691095303999</v>
      </c>
      <c r="CY18" s="156">
        <f t="shared" si="9"/>
        <v>286.3545455303999</v>
      </c>
      <c r="CZ18" s="162">
        <f t="shared" si="10"/>
        <v>0.39279647338000007</v>
      </c>
      <c r="DA18" s="156">
        <f t="shared" si="11"/>
        <v>0.39279647338000007</v>
      </c>
      <c r="DB18" s="162">
        <f t="shared" si="12"/>
        <v>1779.2409585075202</v>
      </c>
      <c r="DC18" s="156">
        <f t="shared" si="13"/>
        <v>370.40813450752006</v>
      </c>
      <c r="DD18" s="162" t="s">
        <v>1186</v>
      </c>
      <c r="DE18" s="158" t="s">
        <v>1186</v>
      </c>
      <c r="DF18" s="157"/>
      <c r="DG18" s="162">
        <f t="shared" si="14"/>
        <v>440.8108240201599</v>
      </c>
      <c r="DH18" s="156">
        <f t="shared" si="15"/>
        <v>226.83771842015992</v>
      </c>
      <c r="DI18" s="162">
        <f t="shared" si="16"/>
        <v>60857.841139598386</v>
      </c>
      <c r="DJ18" s="156">
        <f t="shared" si="17"/>
        <v>60857.841139598386</v>
      </c>
      <c r="DK18" s="162">
        <f t="shared" si="18"/>
        <v>0.012962154000000002</v>
      </c>
      <c r="DL18" s="156">
        <f t="shared" si="19"/>
        <v>0.012962154000000002</v>
      </c>
      <c r="DM18" s="162">
        <f t="shared" si="20"/>
        <v>210.69958719168002</v>
      </c>
      <c r="DN18" s="156">
        <f t="shared" si="21"/>
        <v>43.864121191680006</v>
      </c>
      <c r="DO18" s="162">
        <f t="shared" si="22"/>
        <v>12.3128143057836</v>
      </c>
      <c r="DP18" s="156">
        <f t="shared" si="23"/>
        <v>5.162722905783599</v>
      </c>
      <c r="DQ18" s="162" t="s">
        <v>1186</v>
      </c>
      <c r="DR18" s="156" t="s">
        <v>1186</v>
      </c>
      <c r="DS18" s="162">
        <f t="shared" si="24"/>
        <v>7.1604066444456</v>
      </c>
      <c r="DT18" s="156">
        <f t="shared" si="25"/>
        <v>1.1357925944456</v>
      </c>
      <c r="DU18" s="162">
        <f t="shared" si="26"/>
        <v>0</v>
      </c>
      <c r="DV18" s="164">
        <f t="shared" si="26"/>
        <v>0</v>
      </c>
    </row>
    <row r="19" spans="1:126" ht="12.75">
      <c r="A19" s="56" t="s">
        <v>131</v>
      </c>
      <c r="B19" s="20" t="s">
        <v>132</v>
      </c>
      <c r="C19" s="20" t="s">
        <v>133</v>
      </c>
      <c r="D19" s="68" t="s">
        <v>485</v>
      </c>
      <c r="E19" s="68" t="s">
        <v>486</v>
      </c>
      <c r="F19" s="68" t="s">
        <v>487</v>
      </c>
      <c r="G19" s="68" t="s">
        <v>488</v>
      </c>
      <c r="H19" s="51" t="s">
        <v>176</v>
      </c>
      <c r="I19" s="44">
        <v>139.65413999999998</v>
      </c>
      <c r="J19" s="125">
        <v>139.65413999999998</v>
      </c>
      <c r="K19" s="22">
        <v>7.000890000000006</v>
      </c>
      <c r="L19" s="45">
        <f t="shared" si="0"/>
        <v>132.65324999999999</v>
      </c>
      <c r="M19" s="44">
        <v>144.508474</v>
      </c>
      <c r="N19" s="125">
        <v>144.508474</v>
      </c>
      <c r="O19" s="22">
        <v>7.299974000000006</v>
      </c>
      <c r="P19" s="45">
        <f t="shared" si="1"/>
        <v>137.20850000000002</v>
      </c>
      <c r="Q19" s="36">
        <v>4.668</v>
      </c>
      <c r="R19" s="122">
        <v>4.668</v>
      </c>
      <c r="S19" s="24">
        <v>0.23340000000000022</v>
      </c>
      <c r="T19" s="37">
        <f t="shared" si="2"/>
        <v>4.4346</v>
      </c>
      <c r="U19" s="36">
        <v>0.2378</v>
      </c>
      <c r="V19" s="122">
        <v>0.2378</v>
      </c>
      <c r="W19" s="24">
        <v>0.011890000000000013</v>
      </c>
      <c r="X19" s="37">
        <f t="shared" si="3"/>
        <v>0.22591</v>
      </c>
      <c r="Y19" s="36">
        <v>40.001</v>
      </c>
      <c r="Z19" s="122">
        <v>40.001</v>
      </c>
      <c r="AA19" s="24">
        <v>2.000050000000002</v>
      </c>
      <c r="AB19" s="37">
        <f t="shared" si="4"/>
        <v>38.000949999999996</v>
      </c>
      <c r="AC19" s="44">
        <v>89.17913999999999</v>
      </c>
      <c r="AD19" s="125">
        <v>89.17913999999999</v>
      </c>
      <c r="AE19" s="22">
        <v>4.477140000000004</v>
      </c>
      <c r="AF19" s="45">
        <f t="shared" si="5"/>
        <v>84.70199999999998</v>
      </c>
      <c r="AG19" s="36">
        <v>4.817</v>
      </c>
      <c r="AH19" s="122">
        <v>4.817</v>
      </c>
      <c r="AI19" s="24">
        <v>0.24085000000000023</v>
      </c>
      <c r="AJ19" s="37">
        <f t="shared" si="6"/>
        <v>4.57615</v>
      </c>
      <c r="AK19" s="36">
        <v>1.392</v>
      </c>
      <c r="AL19" s="122">
        <v>1.392</v>
      </c>
      <c r="AM19" s="24">
        <v>0.06960000000000006</v>
      </c>
      <c r="AN19" s="95">
        <f t="shared" si="7"/>
        <v>1.3223999999999998</v>
      </c>
      <c r="AO19" s="102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103">
        <v>0</v>
      </c>
      <c r="BA19" s="139">
        <v>0.005104</v>
      </c>
      <c r="BB19" s="140">
        <v>0.005104</v>
      </c>
      <c r="BC19" s="141">
        <v>0.0002552000000000002</v>
      </c>
      <c r="BD19" s="145">
        <f t="shared" si="27"/>
        <v>0.0048487999999999995</v>
      </c>
      <c r="BE19" s="139">
        <v>0</v>
      </c>
      <c r="BF19" s="140">
        <v>0</v>
      </c>
      <c r="BG19" s="141">
        <v>0</v>
      </c>
      <c r="BH19" s="145">
        <f t="shared" si="28"/>
        <v>0</v>
      </c>
      <c r="BI19" s="139">
        <v>0.04814</v>
      </c>
      <c r="BJ19" s="140">
        <v>0.04814</v>
      </c>
      <c r="BK19" s="141">
        <v>0.0024070000000000025</v>
      </c>
      <c r="BL19" s="145">
        <f t="shared" si="29"/>
        <v>0.045733</v>
      </c>
      <c r="BM19" s="139">
        <v>0</v>
      </c>
      <c r="BN19" s="140">
        <v>0</v>
      </c>
      <c r="BO19" s="141">
        <v>0</v>
      </c>
      <c r="BP19" s="145">
        <f t="shared" si="30"/>
        <v>0</v>
      </c>
      <c r="BQ19" s="139">
        <v>0.1566</v>
      </c>
      <c r="BR19" s="140">
        <v>0.1566</v>
      </c>
      <c r="BS19" s="141">
        <v>0.007830000000000009</v>
      </c>
      <c r="BT19" s="145">
        <f t="shared" si="31"/>
        <v>0.14876999999999999</v>
      </c>
      <c r="BU19" s="139">
        <v>0.10299000000000001</v>
      </c>
      <c r="BV19" s="140">
        <v>0.10299000000000001</v>
      </c>
      <c r="BW19" s="141">
        <v>0.005149500000000006</v>
      </c>
      <c r="BX19" s="145">
        <f t="shared" si="32"/>
        <v>0.09784050000000001</v>
      </c>
      <c r="BY19" s="139">
        <v>0.7285980000000001</v>
      </c>
      <c r="BZ19" s="140">
        <v>0.7285980000000001</v>
      </c>
      <c r="CA19" s="141">
        <v>0.036429900000000036</v>
      </c>
      <c r="CB19" s="145">
        <f t="shared" si="33"/>
        <v>0.6921681000000001</v>
      </c>
      <c r="CC19" s="139">
        <v>0</v>
      </c>
      <c r="CD19" s="140">
        <v>0</v>
      </c>
      <c r="CE19" s="141">
        <v>0</v>
      </c>
      <c r="CF19" s="145">
        <f t="shared" si="34"/>
        <v>0</v>
      </c>
      <c r="CG19" s="139">
        <v>0.0011020000000000001</v>
      </c>
      <c r="CH19" s="140">
        <v>0.0011020000000000001</v>
      </c>
      <c r="CI19" s="141">
        <v>5.510000000000005E-05</v>
      </c>
      <c r="CJ19" s="145">
        <f t="shared" si="35"/>
        <v>0.0010469000000000001</v>
      </c>
      <c r="CK19" s="139">
        <v>0.007539999999999999</v>
      </c>
      <c r="CL19" s="140">
        <v>0.007539999999999999</v>
      </c>
      <c r="CM19" s="141">
        <v>0.00037700000000000033</v>
      </c>
      <c r="CN19" s="145">
        <f t="shared" si="36"/>
        <v>0.007162999999999998</v>
      </c>
      <c r="CO19" s="139">
        <v>0</v>
      </c>
      <c r="CP19" s="140">
        <v>0</v>
      </c>
      <c r="CQ19" s="141">
        <v>0</v>
      </c>
      <c r="CR19" s="145">
        <f t="shared" si="37"/>
        <v>0</v>
      </c>
      <c r="CS19" s="139">
        <v>0</v>
      </c>
      <c r="CT19" s="140">
        <v>0</v>
      </c>
      <c r="CU19" s="141">
        <v>0</v>
      </c>
      <c r="CV19" s="145">
        <f t="shared" si="38"/>
        <v>0</v>
      </c>
      <c r="CW19" s="157"/>
      <c r="CX19" s="162">
        <f t="shared" si="8"/>
        <v>1190.3400000000001</v>
      </c>
      <c r="CY19" s="156">
        <f t="shared" si="9"/>
        <v>59.51700000000005</v>
      </c>
      <c r="CZ19" s="162">
        <f t="shared" si="10"/>
        <v>4.6400464</v>
      </c>
      <c r="DA19" s="156">
        <f t="shared" si="11"/>
        <v>0.23200232000000018</v>
      </c>
      <c r="DB19" s="162">
        <f t="shared" si="12"/>
        <v>60801.52</v>
      </c>
      <c r="DC19" s="156">
        <f t="shared" si="13"/>
        <v>3040.076000000003</v>
      </c>
      <c r="DD19" s="162" t="s">
        <v>1186</v>
      </c>
      <c r="DE19" s="158" t="s">
        <v>1186</v>
      </c>
      <c r="DF19" s="157"/>
      <c r="DG19" s="162">
        <f t="shared" si="14"/>
        <v>942.936</v>
      </c>
      <c r="DH19" s="156">
        <f t="shared" si="15"/>
        <v>47.14680000000004</v>
      </c>
      <c r="DI19" s="162">
        <f t="shared" si="16"/>
        <v>21618.398</v>
      </c>
      <c r="DJ19" s="156">
        <f t="shared" si="17"/>
        <v>1080.9199000000012</v>
      </c>
      <c r="DK19" s="162">
        <f t="shared" si="18"/>
        <v>0.15312</v>
      </c>
      <c r="DL19" s="156">
        <f t="shared" si="19"/>
        <v>0.007656000000000006</v>
      </c>
      <c r="DM19" s="162">
        <f t="shared" si="20"/>
        <v>7200.179999999999</v>
      </c>
      <c r="DN19" s="156">
        <f t="shared" si="21"/>
        <v>360.00900000000036</v>
      </c>
      <c r="DO19" s="162">
        <f t="shared" si="22"/>
        <v>40.130613</v>
      </c>
      <c r="DP19" s="156">
        <f t="shared" si="23"/>
        <v>2.0147130000000018</v>
      </c>
      <c r="DQ19" s="162" t="s">
        <v>1186</v>
      </c>
      <c r="DR19" s="156" t="s">
        <v>1186</v>
      </c>
      <c r="DS19" s="162">
        <f t="shared" si="24"/>
        <v>43.8347</v>
      </c>
      <c r="DT19" s="156">
        <f t="shared" si="25"/>
        <v>2.191735000000002</v>
      </c>
      <c r="DU19" s="162">
        <f t="shared" si="26"/>
        <v>0</v>
      </c>
      <c r="DV19" s="164">
        <f t="shared" si="26"/>
        <v>0</v>
      </c>
    </row>
    <row r="20" spans="1:126" ht="12.75">
      <c r="A20" s="56">
        <v>121</v>
      </c>
      <c r="B20" s="20" t="s">
        <v>192</v>
      </c>
      <c r="C20" s="20" t="s">
        <v>133</v>
      </c>
      <c r="D20" s="68" t="s">
        <v>516</v>
      </c>
      <c r="E20" s="68" t="s">
        <v>517</v>
      </c>
      <c r="F20" s="68" t="s">
        <v>518</v>
      </c>
      <c r="G20" s="68" t="s">
        <v>519</v>
      </c>
      <c r="H20" s="51" t="s">
        <v>176</v>
      </c>
      <c r="I20" s="44">
        <v>176.8432952</v>
      </c>
      <c r="J20" s="125">
        <v>128.9131452</v>
      </c>
      <c r="K20" s="22">
        <v>61.5533952</v>
      </c>
      <c r="L20" s="45">
        <f t="shared" si="0"/>
        <v>67.35975</v>
      </c>
      <c r="M20" s="44">
        <v>317.982434</v>
      </c>
      <c r="N20" s="125">
        <v>187.419434</v>
      </c>
      <c r="O20" s="22">
        <v>89.863934</v>
      </c>
      <c r="P20" s="45">
        <f t="shared" si="1"/>
        <v>97.5555</v>
      </c>
      <c r="Q20" s="36">
        <v>23.698868440000002</v>
      </c>
      <c r="R20" s="122">
        <v>11.930268439999999</v>
      </c>
      <c r="S20" s="24">
        <v>8.21386844</v>
      </c>
      <c r="T20" s="37">
        <f t="shared" si="2"/>
        <v>3.7163999999999984</v>
      </c>
      <c r="U20" s="36">
        <v>4.41225</v>
      </c>
      <c r="V20" s="122">
        <v>1.573605</v>
      </c>
      <c r="W20" s="24">
        <v>1.573605</v>
      </c>
      <c r="X20" s="37">
        <f t="shared" si="3"/>
        <v>0</v>
      </c>
      <c r="Y20" s="36">
        <v>9.011213068</v>
      </c>
      <c r="Z20" s="122">
        <v>5.873463068</v>
      </c>
      <c r="AA20" s="24">
        <v>2.6216130680000007</v>
      </c>
      <c r="AB20" s="37">
        <f t="shared" si="4"/>
        <v>3.2518499999999997</v>
      </c>
      <c r="AC20" s="44">
        <v>114.48630219999998</v>
      </c>
      <c r="AD20" s="125">
        <v>98.93365719999998</v>
      </c>
      <c r="AE20" s="22">
        <v>43.187657200000004</v>
      </c>
      <c r="AF20" s="45">
        <f t="shared" si="5"/>
        <v>55.74599999999998</v>
      </c>
      <c r="AG20" s="36">
        <v>3.4757871279999994</v>
      </c>
      <c r="AH20" s="122">
        <v>2.880022128</v>
      </c>
      <c r="AI20" s="24">
        <v>0.5572721280000001</v>
      </c>
      <c r="AJ20" s="37">
        <f t="shared" si="6"/>
        <v>2.3227499999999996</v>
      </c>
      <c r="AK20" s="36">
        <v>17.277916228000002</v>
      </c>
      <c r="AL20" s="122">
        <v>4.327566228</v>
      </c>
      <c r="AM20" s="24">
        <v>4.327566228</v>
      </c>
      <c r="AN20" s="95">
        <f t="shared" si="7"/>
        <v>0</v>
      </c>
      <c r="AO20" s="102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103">
        <v>0</v>
      </c>
      <c r="BA20" s="139">
        <v>0.04278749999999999</v>
      </c>
      <c r="BB20" s="140">
        <v>0.04278749999999999</v>
      </c>
      <c r="BC20" s="141">
        <v>0.04278749999999999</v>
      </c>
      <c r="BD20" s="145">
        <f t="shared" si="27"/>
        <v>0</v>
      </c>
      <c r="BE20" s="139">
        <v>0</v>
      </c>
      <c r="BF20" s="140">
        <v>0</v>
      </c>
      <c r="BG20" s="141">
        <v>0</v>
      </c>
      <c r="BH20" s="145">
        <f t="shared" si="28"/>
        <v>0</v>
      </c>
      <c r="BI20" s="139">
        <v>0.88672854</v>
      </c>
      <c r="BJ20" s="140">
        <v>0.12877854000000002</v>
      </c>
      <c r="BK20" s="141">
        <v>0.12877854000000002</v>
      </c>
      <c r="BL20" s="145">
        <f t="shared" si="29"/>
        <v>0</v>
      </c>
      <c r="BM20" s="139">
        <v>0.4981539639999999</v>
      </c>
      <c r="BN20" s="140">
        <v>0.123253964</v>
      </c>
      <c r="BO20" s="141">
        <v>0.123253964</v>
      </c>
      <c r="BP20" s="145">
        <f t="shared" si="30"/>
        <v>0</v>
      </c>
      <c r="BQ20" s="139">
        <v>0.015420000000000001</v>
      </c>
      <c r="BR20" s="140">
        <v>0.015420000000000001</v>
      </c>
      <c r="BS20" s="141">
        <v>0.015420000000000001</v>
      </c>
      <c r="BT20" s="145">
        <f t="shared" si="31"/>
        <v>0</v>
      </c>
      <c r="BU20" s="139">
        <v>1.0216146400000001</v>
      </c>
      <c r="BV20" s="140">
        <v>1.0216146400000001</v>
      </c>
      <c r="BW20" s="141">
        <v>0.7661121399999999</v>
      </c>
      <c r="BX20" s="145">
        <f t="shared" si="32"/>
        <v>0.2555025000000002</v>
      </c>
      <c r="BY20" s="139">
        <v>2.17605</v>
      </c>
      <c r="BZ20" s="140">
        <v>2.17605</v>
      </c>
      <c r="CA20" s="141">
        <v>0.10880250000000011</v>
      </c>
      <c r="CB20" s="145">
        <f t="shared" si="33"/>
        <v>2.0672475</v>
      </c>
      <c r="CC20" s="139">
        <v>0</v>
      </c>
      <c r="CD20" s="140">
        <v>0</v>
      </c>
      <c r="CE20" s="141">
        <v>0</v>
      </c>
      <c r="CF20" s="145">
        <f t="shared" si="34"/>
        <v>0</v>
      </c>
      <c r="CG20" s="139">
        <v>0</v>
      </c>
      <c r="CH20" s="140">
        <v>0</v>
      </c>
      <c r="CI20" s="141">
        <v>0</v>
      </c>
      <c r="CJ20" s="145">
        <f t="shared" si="35"/>
        <v>0</v>
      </c>
      <c r="CK20" s="139">
        <v>0</v>
      </c>
      <c r="CL20" s="140">
        <v>0</v>
      </c>
      <c r="CM20" s="141">
        <v>0</v>
      </c>
      <c r="CN20" s="145">
        <f t="shared" si="36"/>
        <v>0</v>
      </c>
      <c r="CO20" s="139">
        <v>0</v>
      </c>
      <c r="CP20" s="140">
        <v>0</v>
      </c>
      <c r="CQ20" s="141">
        <v>0</v>
      </c>
      <c r="CR20" s="145">
        <f t="shared" si="37"/>
        <v>0</v>
      </c>
      <c r="CS20" s="139">
        <v>0</v>
      </c>
      <c r="CT20" s="140">
        <v>0</v>
      </c>
      <c r="CU20" s="141">
        <v>0</v>
      </c>
      <c r="CV20" s="145">
        <f t="shared" si="38"/>
        <v>0</v>
      </c>
      <c r="CW20" s="157"/>
      <c r="CX20" s="162">
        <f t="shared" si="8"/>
        <v>3042.2184522</v>
      </c>
      <c r="CY20" s="156">
        <f t="shared" si="9"/>
        <v>2094.5364522</v>
      </c>
      <c r="CZ20" s="162">
        <f t="shared" si="10"/>
        <v>38.898116249999994</v>
      </c>
      <c r="DA20" s="156">
        <f t="shared" si="11"/>
        <v>38.898116249999994</v>
      </c>
      <c r="DB20" s="162">
        <f t="shared" si="12"/>
        <v>8927.663863360001</v>
      </c>
      <c r="DC20" s="156">
        <f t="shared" si="13"/>
        <v>3984.851863360001</v>
      </c>
      <c r="DD20" s="162" t="s">
        <v>1186</v>
      </c>
      <c r="DE20" s="158" t="s">
        <v>1186</v>
      </c>
      <c r="DF20" s="157"/>
      <c r="DG20" s="162">
        <f t="shared" si="14"/>
        <v>2409.91422488</v>
      </c>
      <c r="DH20" s="156">
        <f t="shared" si="15"/>
        <v>1659.20142488</v>
      </c>
      <c r="DI20" s="162">
        <f t="shared" si="16"/>
        <v>143056.43055</v>
      </c>
      <c r="DJ20" s="156">
        <f t="shared" si="17"/>
        <v>143056.43055</v>
      </c>
      <c r="DK20" s="162">
        <f t="shared" si="18"/>
        <v>1.2836249999999998</v>
      </c>
      <c r="DL20" s="156">
        <f t="shared" si="19"/>
        <v>1.2836249999999998</v>
      </c>
      <c r="DM20" s="162">
        <f t="shared" si="20"/>
        <v>1057.2233522400002</v>
      </c>
      <c r="DN20" s="156">
        <f t="shared" si="21"/>
        <v>471.89035224000014</v>
      </c>
      <c r="DO20" s="162">
        <f t="shared" si="22"/>
        <v>44.52014574</v>
      </c>
      <c r="DP20" s="156">
        <f t="shared" si="23"/>
        <v>19.43444574</v>
      </c>
      <c r="DQ20" s="162" t="s">
        <v>1186</v>
      </c>
      <c r="DR20" s="156" t="s">
        <v>1186</v>
      </c>
      <c r="DS20" s="162">
        <f t="shared" si="24"/>
        <v>26.208201364799997</v>
      </c>
      <c r="DT20" s="156">
        <f t="shared" si="25"/>
        <v>5.071176364800001</v>
      </c>
      <c r="DU20" s="162">
        <f t="shared" si="26"/>
        <v>0</v>
      </c>
      <c r="DV20" s="164">
        <f t="shared" si="26"/>
        <v>0</v>
      </c>
    </row>
    <row r="21" spans="1:126" ht="12.75">
      <c r="A21" s="56" t="s">
        <v>188</v>
      </c>
      <c r="B21" s="20" t="s">
        <v>189</v>
      </c>
      <c r="C21" s="20" t="s">
        <v>73</v>
      </c>
      <c r="D21" s="68" t="s">
        <v>501</v>
      </c>
      <c r="E21" s="68" t="s">
        <v>189</v>
      </c>
      <c r="F21" s="68" t="s">
        <v>502</v>
      </c>
      <c r="G21" s="68" t="s">
        <v>503</v>
      </c>
      <c r="H21" s="51" t="s">
        <v>176</v>
      </c>
      <c r="I21" s="44">
        <v>105.11747450000003</v>
      </c>
      <c r="J21" s="125">
        <v>68.81224006250001</v>
      </c>
      <c r="K21" s="22">
        <v>43.4311122375</v>
      </c>
      <c r="L21" s="45">
        <f t="shared" si="0"/>
        <v>25.381127825000007</v>
      </c>
      <c r="M21" s="44">
        <v>199.858906</v>
      </c>
      <c r="N21" s="125">
        <v>122.05196149999998</v>
      </c>
      <c r="O21" s="22">
        <v>64.51759949999999</v>
      </c>
      <c r="P21" s="45">
        <f t="shared" si="1"/>
        <v>57.53436199999999</v>
      </c>
      <c r="Q21" s="36">
        <v>24.414742874999998</v>
      </c>
      <c r="R21" s="122">
        <v>15.536061637500001</v>
      </c>
      <c r="S21" s="24">
        <v>7.6927447875</v>
      </c>
      <c r="T21" s="37">
        <f t="shared" si="2"/>
        <v>7.843316850000002</v>
      </c>
      <c r="U21" s="36">
        <v>6.636965699999998</v>
      </c>
      <c r="V21" s="122">
        <v>4.5300981175</v>
      </c>
      <c r="W21" s="24">
        <v>2.18695326625</v>
      </c>
      <c r="X21" s="37">
        <f t="shared" si="3"/>
        <v>2.3431448512499995</v>
      </c>
      <c r="Y21" s="36">
        <v>6.2594678125</v>
      </c>
      <c r="Z21" s="122">
        <v>3.9817302493750004</v>
      </c>
      <c r="AA21" s="24">
        <v>3.161465974375</v>
      </c>
      <c r="AB21" s="37">
        <f t="shared" si="4"/>
        <v>0.8202642750000004</v>
      </c>
      <c r="AC21" s="44">
        <v>39.257111374999994</v>
      </c>
      <c r="AD21" s="125">
        <v>27.541278175000002</v>
      </c>
      <c r="AE21" s="22">
        <v>24.047457977500002</v>
      </c>
      <c r="AF21" s="45">
        <f t="shared" si="5"/>
        <v>3.4938201975</v>
      </c>
      <c r="AG21" s="36">
        <v>0.9346630125</v>
      </c>
      <c r="AH21" s="122">
        <v>0.41208418625000004</v>
      </c>
      <c r="AI21" s="24">
        <v>0.3293040275</v>
      </c>
      <c r="AJ21" s="37">
        <f t="shared" si="6"/>
        <v>0.08278015875000005</v>
      </c>
      <c r="AK21" s="36">
        <v>25.502139125</v>
      </c>
      <c r="AL21" s="122">
        <v>15.338865275000002</v>
      </c>
      <c r="AM21" s="24">
        <v>5.404767487500001</v>
      </c>
      <c r="AN21" s="95">
        <f t="shared" si="7"/>
        <v>9.9340977875</v>
      </c>
      <c r="AO21" s="102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103">
        <v>0</v>
      </c>
      <c r="BA21" s="139">
        <v>0.0743838375</v>
      </c>
      <c r="BB21" s="140">
        <v>0.0743838375</v>
      </c>
      <c r="BC21" s="141">
        <v>0.0743838375</v>
      </c>
      <c r="BD21" s="145">
        <f t="shared" si="27"/>
        <v>0</v>
      </c>
      <c r="BE21" s="139">
        <v>0</v>
      </c>
      <c r="BF21" s="140">
        <v>0</v>
      </c>
      <c r="BG21" s="141">
        <v>0</v>
      </c>
      <c r="BH21" s="145">
        <f t="shared" si="28"/>
        <v>0</v>
      </c>
      <c r="BI21" s="139">
        <v>0.7993851375</v>
      </c>
      <c r="BJ21" s="140">
        <v>0.2644444125</v>
      </c>
      <c r="BK21" s="141">
        <v>0.08928793125000002</v>
      </c>
      <c r="BL21" s="145">
        <f t="shared" si="29"/>
        <v>0.17515648125</v>
      </c>
      <c r="BM21" s="139">
        <v>0.7812927749999998</v>
      </c>
      <c r="BN21" s="140">
        <v>0.5643069799999999</v>
      </c>
      <c r="BO21" s="141">
        <v>0.14097128</v>
      </c>
      <c r="BP21" s="145">
        <f t="shared" si="30"/>
        <v>0.42333569999999987</v>
      </c>
      <c r="BQ21" s="139">
        <v>0.01174734</v>
      </c>
      <c r="BR21" s="140">
        <v>0.01174734</v>
      </c>
      <c r="BS21" s="141">
        <v>0.01174734</v>
      </c>
      <c r="BT21" s="145">
        <f t="shared" si="31"/>
        <v>0</v>
      </c>
      <c r="BU21" s="139">
        <v>0.36129292500000004</v>
      </c>
      <c r="BV21" s="140">
        <v>0.36129292500000004</v>
      </c>
      <c r="BW21" s="141">
        <v>0.36129292500000004</v>
      </c>
      <c r="BX21" s="145">
        <f t="shared" si="32"/>
        <v>0</v>
      </c>
      <c r="BY21" s="139">
        <v>0</v>
      </c>
      <c r="BZ21" s="140">
        <v>0</v>
      </c>
      <c r="CA21" s="141">
        <v>0</v>
      </c>
      <c r="CB21" s="145">
        <f t="shared" si="33"/>
        <v>0</v>
      </c>
      <c r="CC21" s="139">
        <v>0</v>
      </c>
      <c r="CD21" s="140">
        <v>0</v>
      </c>
      <c r="CE21" s="141">
        <v>0</v>
      </c>
      <c r="CF21" s="145">
        <f t="shared" si="34"/>
        <v>0</v>
      </c>
      <c r="CG21" s="139">
        <v>0</v>
      </c>
      <c r="CH21" s="140">
        <v>0</v>
      </c>
      <c r="CI21" s="141">
        <v>0</v>
      </c>
      <c r="CJ21" s="145">
        <f t="shared" si="35"/>
        <v>0</v>
      </c>
      <c r="CK21" s="139">
        <v>0</v>
      </c>
      <c r="CL21" s="140">
        <v>0</v>
      </c>
      <c r="CM21" s="141">
        <v>0</v>
      </c>
      <c r="CN21" s="145">
        <f t="shared" si="36"/>
        <v>0</v>
      </c>
      <c r="CO21" s="139">
        <v>0</v>
      </c>
      <c r="CP21" s="140">
        <v>0</v>
      </c>
      <c r="CQ21" s="141">
        <v>0</v>
      </c>
      <c r="CR21" s="145">
        <f t="shared" si="37"/>
        <v>0</v>
      </c>
      <c r="CS21" s="139">
        <v>0</v>
      </c>
      <c r="CT21" s="140">
        <v>0</v>
      </c>
      <c r="CU21" s="141">
        <v>0</v>
      </c>
      <c r="CV21" s="145">
        <f t="shared" si="38"/>
        <v>0</v>
      </c>
      <c r="CW21" s="157"/>
      <c r="CX21" s="162">
        <f t="shared" si="8"/>
        <v>3961.6957175625002</v>
      </c>
      <c r="CY21" s="156">
        <f t="shared" si="9"/>
        <v>1961.6499208124999</v>
      </c>
      <c r="CZ21" s="162">
        <f t="shared" si="10"/>
        <v>67.62234667125</v>
      </c>
      <c r="DA21" s="156">
        <f t="shared" si="11"/>
        <v>67.62234667125</v>
      </c>
      <c r="DB21" s="162">
        <f t="shared" si="12"/>
        <v>6052.229979050001</v>
      </c>
      <c r="DC21" s="156">
        <f t="shared" si="13"/>
        <v>4805.42828105</v>
      </c>
      <c r="DD21" s="162" t="s">
        <v>1186</v>
      </c>
      <c r="DE21" s="158" t="s">
        <v>1186</v>
      </c>
      <c r="DF21" s="157"/>
      <c r="DG21" s="162">
        <f t="shared" si="14"/>
        <v>3138.284450775</v>
      </c>
      <c r="DH21" s="156">
        <f t="shared" si="15"/>
        <v>1553.934447075</v>
      </c>
      <c r="DI21" s="162">
        <f t="shared" si="16"/>
        <v>411831.219861925</v>
      </c>
      <c r="DJ21" s="156">
        <f t="shared" si="17"/>
        <v>198815.9214347875</v>
      </c>
      <c r="DK21" s="162">
        <f t="shared" si="18"/>
        <v>2.2315151249999996</v>
      </c>
      <c r="DL21" s="156">
        <f t="shared" si="19"/>
        <v>2.2315151249999996</v>
      </c>
      <c r="DM21" s="162">
        <f t="shared" si="20"/>
        <v>716.7114448875001</v>
      </c>
      <c r="DN21" s="156">
        <f t="shared" si="21"/>
        <v>569.0638753875</v>
      </c>
      <c r="DO21" s="162">
        <f t="shared" si="22"/>
        <v>12.393575178750002</v>
      </c>
      <c r="DP21" s="156">
        <f t="shared" si="23"/>
        <v>10.821356089875001</v>
      </c>
      <c r="DQ21" s="162" t="s">
        <v>1186</v>
      </c>
      <c r="DR21" s="156" t="s">
        <v>1186</v>
      </c>
      <c r="DS21" s="162">
        <f t="shared" si="24"/>
        <v>3.7499660948750004</v>
      </c>
      <c r="DT21" s="156">
        <f t="shared" si="25"/>
        <v>2.99666665025</v>
      </c>
      <c r="DU21" s="162">
        <f t="shared" si="26"/>
        <v>0</v>
      </c>
      <c r="DV21" s="164">
        <f t="shared" si="26"/>
        <v>0</v>
      </c>
    </row>
    <row r="22" spans="1:126" ht="12.75">
      <c r="A22" s="56" t="s">
        <v>202</v>
      </c>
      <c r="B22" s="20" t="s">
        <v>203</v>
      </c>
      <c r="C22" s="20" t="s">
        <v>66</v>
      </c>
      <c r="D22" s="68" t="s">
        <v>533</v>
      </c>
      <c r="E22" s="68" t="s">
        <v>534</v>
      </c>
      <c r="F22" s="68" t="s">
        <v>535</v>
      </c>
      <c r="G22" s="68" t="s">
        <v>536</v>
      </c>
      <c r="H22" s="51" t="s">
        <v>176</v>
      </c>
      <c r="I22" s="44">
        <v>67.87107207512</v>
      </c>
      <c r="J22" s="125">
        <v>67.87107207512</v>
      </c>
      <c r="K22" s="22">
        <v>29.99918907512</v>
      </c>
      <c r="L22" s="45">
        <f t="shared" si="0"/>
        <v>37.871883</v>
      </c>
      <c r="M22" s="44">
        <v>121.883166638392</v>
      </c>
      <c r="N22" s="125">
        <v>121.883166638392</v>
      </c>
      <c r="O22" s="22">
        <v>67.034232638392</v>
      </c>
      <c r="P22" s="45">
        <f t="shared" si="1"/>
        <v>54.848934</v>
      </c>
      <c r="Q22" s="36">
        <v>4.4096276712</v>
      </c>
      <c r="R22" s="122">
        <v>4.4096276712</v>
      </c>
      <c r="S22" s="24">
        <v>2.3201444711999994</v>
      </c>
      <c r="T22" s="37">
        <f t="shared" si="2"/>
        <v>2.0894832000000005</v>
      </c>
      <c r="U22" s="36">
        <v>0.5843024435999999</v>
      </c>
      <c r="V22" s="122">
        <v>0.5843024435999999</v>
      </c>
      <c r="W22" s="24">
        <v>0.5843024435999999</v>
      </c>
      <c r="X22" s="37">
        <f t="shared" si="3"/>
        <v>0</v>
      </c>
      <c r="Y22" s="36">
        <v>2.25705946064</v>
      </c>
      <c r="Z22" s="122">
        <v>2.25705946064</v>
      </c>
      <c r="AA22" s="24">
        <v>0.42876166064000004</v>
      </c>
      <c r="AB22" s="37">
        <f t="shared" si="4"/>
        <v>1.8282977999999999</v>
      </c>
      <c r="AC22" s="44">
        <v>56.92035787511999</v>
      </c>
      <c r="AD22" s="125">
        <v>56.92035787511999</v>
      </c>
      <c r="AE22" s="22">
        <v>25.578109875119992</v>
      </c>
      <c r="AF22" s="45">
        <f t="shared" si="5"/>
        <v>31.342247999999998</v>
      </c>
      <c r="AG22" s="36">
        <v>1.5166713032399999</v>
      </c>
      <c r="AH22" s="122">
        <v>1.5166713032399999</v>
      </c>
      <c r="AI22" s="24">
        <v>0.21074430324000004</v>
      </c>
      <c r="AJ22" s="37">
        <f t="shared" si="6"/>
        <v>1.3059269999999998</v>
      </c>
      <c r="AK22" s="36">
        <v>0.45771569368</v>
      </c>
      <c r="AL22" s="122">
        <v>0.45771569368</v>
      </c>
      <c r="AM22" s="24">
        <v>0.45771569368</v>
      </c>
      <c r="AN22" s="95">
        <f t="shared" si="7"/>
        <v>0</v>
      </c>
      <c r="AO22" s="102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103">
        <v>0</v>
      </c>
      <c r="BA22" s="139">
        <v>0.0003151801</v>
      </c>
      <c r="BB22" s="140">
        <v>0.0003151801</v>
      </c>
      <c r="BC22" s="141">
        <v>0.0003151801</v>
      </c>
      <c r="BD22" s="145">
        <f t="shared" si="27"/>
        <v>0</v>
      </c>
      <c r="BE22" s="139">
        <v>0</v>
      </c>
      <c r="BF22" s="140">
        <v>0</v>
      </c>
      <c r="BG22" s="141">
        <v>0</v>
      </c>
      <c r="BH22" s="145">
        <f t="shared" si="28"/>
        <v>0</v>
      </c>
      <c r="BI22" s="139">
        <v>0.10371906519999999</v>
      </c>
      <c r="BJ22" s="140">
        <v>0.10371906519999999</v>
      </c>
      <c r="BK22" s="141">
        <v>0.10371906519999999</v>
      </c>
      <c r="BL22" s="145">
        <f t="shared" si="29"/>
        <v>0</v>
      </c>
      <c r="BM22" s="139">
        <v>0.027814912079999997</v>
      </c>
      <c r="BN22" s="140">
        <v>0.027814912079999997</v>
      </c>
      <c r="BO22" s="141">
        <v>0.027814912079999997</v>
      </c>
      <c r="BP22" s="145">
        <f t="shared" si="30"/>
        <v>0</v>
      </c>
      <c r="BQ22" s="139">
        <v>0.009468906239999998</v>
      </c>
      <c r="BR22" s="140">
        <v>0.009468906239999998</v>
      </c>
      <c r="BS22" s="141">
        <v>0.009468906239999998</v>
      </c>
      <c r="BT22" s="145">
        <f t="shared" si="31"/>
        <v>0</v>
      </c>
      <c r="BU22" s="139">
        <v>0.2890565342</v>
      </c>
      <c r="BV22" s="140">
        <v>0.2890565342</v>
      </c>
      <c r="BW22" s="141">
        <v>0.14540456419999997</v>
      </c>
      <c r="BX22" s="145">
        <f t="shared" si="32"/>
        <v>0.14365197000000002</v>
      </c>
      <c r="BY22" s="139">
        <v>1.225582491</v>
      </c>
      <c r="BZ22" s="140">
        <v>1.225582491</v>
      </c>
      <c r="CA22" s="141">
        <v>0.06330746100000006</v>
      </c>
      <c r="CB22" s="145">
        <f t="shared" si="33"/>
        <v>1.16227503</v>
      </c>
      <c r="CC22" s="139">
        <v>0.0007116970000000001</v>
      </c>
      <c r="CD22" s="140">
        <v>0.0007116970000000001</v>
      </c>
      <c r="CE22" s="141">
        <v>0.0007116970000000001</v>
      </c>
      <c r="CF22" s="145">
        <f t="shared" si="34"/>
        <v>0</v>
      </c>
      <c r="CG22" s="139">
        <v>0.006100260000000001</v>
      </c>
      <c r="CH22" s="140">
        <v>0.006100260000000001</v>
      </c>
      <c r="CI22" s="141">
        <v>0.006100260000000001</v>
      </c>
      <c r="CJ22" s="145">
        <f t="shared" si="35"/>
        <v>0</v>
      </c>
      <c r="CK22" s="139">
        <v>0.001626736</v>
      </c>
      <c r="CL22" s="140">
        <v>0.001626736</v>
      </c>
      <c r="CM22" s="141">
        <v>0.001626736</v>
      </c>
      <c r="CN22" s="145">
        <f t="shared" si="36"/>
        <v>0</v>
      </c>
      <c r="CO22" s="139">
        <v>0.016775714999999997</v>
      </c>
      <c r="CP22" s="140">
        <v>0.016775714999999997</v>
      </c>
      <c r="CQ22" s="141">
        <v>0.016775714999999997</v>
      </c>
      <c r="CR22" s="145">
        <f t="shared" si="37"/>
        <v>0</v>
      </c>
      <c r="CS22" s="139">
        <v>0.010675455000000002</v>
      </c>
      <c r="CT22" s="140">
        <v>0.010675455000000002</v>
      </c>
      <c r="CU22" s="141">
        <v>0.010675455000000002</v>
      </c>
      <c r="CV22" s="145">
        <f t="shared" si="38"/>
        <v>0</v>
      </c>
      <c r="CW22" s="157"/>
      <c r="CX22" s="162">
        <f t="shared" si="8"/>
        <v>1124.455056156</v>
      </c>
      <c r="CY22" s="156">
        <f t="shared" si="9"/>
        <v>591.6368401559998</v>
      </c>
      <c r="CZ22" s="162">
        <f t="shared" si="10"/>
        <v>0.28653022891</v>
      </c>
      <c r="DA22" s="156">
        <f t="shared" si="11"/>
        <v>0.28653022891</v>
      </c>
      <c r="DB22" s="162">
        <f t="shared" si="12"/>
        <v>3430.7303801728</v>
      </c>
      <c r="DC22" s="156">
        <f t="shared" si="13"/>
        <v>651.7177241728001</v>
      </c>
      <c r="DD22" s="162" t="s">
        <v>1186</v>
      </c>
      <c r="DE22" s="158" t="s">
        <v>1186</v>
      </c>
      <c r="DF22" s="157"/>
      <c r="DG22" s="162">
        <f t="shared" si="14"/>
        <v>890.7447895824</v>
      </c>
      <c r="DH22" s="156">
        <f t="shared" si="15"/>
        <v>468.6691831823999</v>
      </c>
      <c r="DI22" s="162">
        <f t="shared" si="16"/>
        <v>53118.935147676</v>
      </c>
      <c r="DJ22" s="156">
        <f t="shared" si="17"/>
        <v>53118.935147676</v>
      </c>
      <c r="DK22" s="162">
        <f t="shared" si="18"/>
        <v>0.009455403000000001</v>
      </c>
      <c r="DL22" s="156">
        <f t="shared" si="19"/>
        <v>0.009455403000000001</v>
      </c>
      <c r="DM22" s="162">
        <f t="shared" si="20"/>
        <v>406.2707029152</v>
      </c>
      <c r="DN22" s="156">
        <f t="shared" si="21"/>
        <v>77.1770989152</v>
      </c>
      <c r="DO22" s="162">
        <f t="shared" si="22"/>
        <v>25.614161043803996</v>
      </c>
      <c r="DP22" s="156">
        <f t="shared" si="23"/>
        <v>11.510149443803996</v>
      </c>
      <c r="DQ22" s="162" t="s">
        <v>1186</v>
      </c>
      <c r="DR22" s="156" t="s">
        <v>1186</v>
      </c>
      <c r="DS22" s="162">
        <f t="shared" si="24"/>
        <v>13.801708859483998</v>
      </c>
      <c r="DT22" s="156">
        <f t="shared" si="25"/>
        <v>1.9177731594840004</v>
      </c>
      <c r="DU22" s="162">
        <f t="shared" si="26"/>
        <v>0</v>
      </c>
      <c r="DV22" s="164">
        <f t="shared" si="26"/>
        <v>0</v>
      </c>
    </row>
    <row r="23" spans="1:126" ht="12.75">
      <c r="A23" s="56" t="s">
        <v>193</v>
      </c>
      <c r="B23" s="20" t="s">
        <v>194</v>
      </c>
      <c r="C23" s="20" t="s">
        <v>92</v>
      </c>
      <c r="D23" s="68" t="s">
        <v>520</v>
      </c>
      <c r="E23" s="68" t="s">
        <v>521</v>
      </c>
      <c r="F23" s="68" t="s">
        <v>522</v>
      </c>
      <c r="G23" s="68" t="s">
        <v>523</v>
      </c>
      <c r="H23" s="51" t="s">
        <v>176</v>
      </c>
      <c r="I23" s="44">
        <v>590.336177848</v>
      </c>
      <c r="J23" s="125">
        <v>590.336177848</v>
      </c>
      <c r="K23" s="22">
        <v>177.83072734799995</v>
      </c>
      <c r="L23" s="45">
        <f t="shared" si="0"/>
        <v>412.50545050000005</v>
      </c>
      <c r="M23" s="44">
        <v>918.5706873368001</v>
      </c>
      <c r="N23" s="125">
        <v>918.5706873368001</v>
      </c>
      <c r="O23" s="22">
        <v>360.69962983680006</v>
      </c>
      <c r="P23" s="45">
        <f t="shared" si="1"/>
        <v>557.8710575</v>
      </c>
      <c r="Q23" s="36">
        <v>44.443946479999994</v>
      </c>
      <c r="R23" s="122">
        <v>44.443946479999994</v>
      </c>
      <c r="S23" s="24">
        <v>13.275890480000003</v>
      </c>
      <c r="T23" s="37">
        <f t="shared" si="2"/>
        <v>31.168055999999993</v>
      </c>
      <c r="U23" s="36">
        <v>8.27469144</v>
      </c>
      <c r="V23" s="122">
        <v>8.27469144</v>
      </c>
      <c r="W23" s="24">
        <v>2.951206439999999</v>
      </c>
      <c r="X23" s="37">
        <f t="shared" si="3"/>
        <v>5.323485000000001</v>
      </c>
      <c r="Y23" s="36">
        <v>72.259278606</v>
      </c>
      <c r="Z23" s="122">
        <v>72.259278606</v>
      </c>
      <c r="AA23" s="24">
        <v>5.319640606000003</v>
      </c>
      <c r="AB23" s="37">
        <f t="shared" si="4"/>
        <v>66.93963799999999</v>
      </c>
      <c r="AC23" s="44">
        <v>414.20038534799994</v>
      </c>
      <c r="AD23" s="125">
        <v>414.20038534799994</v>
      </c>
      <c r="AE23" s="22">
        <v>149.76850032299996</v>
      </c>
      <c r="AF23" s="45">
        <f t="shared" si="5"/>
        <v>264.431885025</v>
      </c>
      <c r="AG23" s="36">
        <v>17.538523645999998</v>
      </c>
      <c r="AH23" s="122">
        <v>17.538523645999998</v>
      </c>
      <c r="AI23" s="24">
        <v>2.0145141460000007</v>
      </c>
      <c r="AJ23" s="37">
        <f t="shared" si="6"/>
        <v>15.524009499999998</v>
      </c>
      <c r="AK23" s="36">
        <v>25.116136672000007</v>
      </c>
      <c r="AL23" s="122">
        <v>25.116136672000007</v>
      </c>
      <c r="AM23" s="24">
        <v>2.363286672</v>
      </c>
      <c r="AN23" s="95">
        <f t="shared" si="7"/>
        <v>22.752850000000006</v>
      </c>
      <c r="AO23" s="102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103">
        <v>0</v>
      </c>
      <c r="BA23" s="139">
        <v>0.0091719</v>
      </c>
      <c r="BB23" s="140">
        <v>0.0091719</v>
      </c>
      <c r="BC23" s="141">
        <v>0.0018987000000000001</v>
      </c>
      <c r="BD23" s="145">
        <f t="shared" si="27"/>
        <v>0.0072732000000000005</v>
      </c>
      <c r="BE23" s="139">
        <v>0</v>
      </c>
      <c r="BF23" s="140">
        <v>0</v>
      </c>
      <c r="BG23" s="141">
        <v>0</v>
      </c>
      <c r="BH23" s="145">
        <f t="shared" si="28"/>
        <v>0</v>
      </c>
      <c r="BI23" s="139">
        <v>0.755038455</v>
      </c>
      <c r="BJ23" s="140">
        <v>0.755038455</v>
      </c>
      <c r="BK23" s="141">
        <v>0.53066958</v>
      </c>
      <c r="BL23" s="145">
        <f t="shared" si="29"/>
        <v>0.22436887500000002</v>
      </c>
      <c r="BM23" s="139">
        <v>1.113270532</v>
      </c>
      <c r="BN23" s="140">
        <v>1.113270532</v>
      </c>
      <c r="BO23" s="141">
        <v>0.15788503199999998</v>
      </c>
      <c r="BP23" s="145">
        <f t="shared" si="30"/>
        <v>0.9553855</v>
      </c>
      <c r="BQ23" s="139">
        <v>0.288648096</v>
      </c>
      <c r="BR23" s="140">
        <v>0.288648096</v>
      </c>
      <c r="BS23" s="141">
        <v>0.06549309600000001</v>
      </c>
      <c r="BT23" s="145">
        <f t="shared" si="31"/>
        <v>0.223155</v>
      </c>
      <c r="BU23" s="139">
        <v>1.56731363</v>
      </c>
      <c r="BV23" s="140">
        <v>1.56731363</v>
      </c>
      <c r="BW23" s="141">
        <v>0.8202604675</v>
      </c>
      <c r="BX23" s="145">
        <f t="shared" si="32"/>
        <v>0.7470531624999999</v>
      </c>
      <c r="BY23" s="139">
        <v>6.21570425</v>
      </c>
      <c r="BZ23" s="140">
        <v>6.21570425</v>
      </c>
      <c r="CA23" s="141">
        <v>0.3205407625000003</v>
      </c>
      <c r="CB23" s="145">
        <f t="shared" si="33"/>
        <v>5.8951634875</v>
      </c>
      <c r="CC23" s="139">
        <v>0.003423</v>
      </c>
      <c r="CD23" s="140">
        <v>0.003423</v>
      </c>
      <c r="CE23" s="141">
        <v>0.003423</v>
      </c>
      <c r="CF23" s="145">
        <f t="shared" si="34"/>
        <v>0</v>
      </c>
      <c r="CG23" s="139">
        <v>0.030993000000000003</v>
      </c>
      <c r="CH23" s="140">
        <v>0.030993000000000003</v>
      </c>
      <c r="CI23" s="141">
        <v>0.02942265</v>
      </c>
      <c r="CJ23" s="145">
        <f t="shared" si="35"/>
        <v>0.0015703500000000016</v>
      </c>
      <c r="CK23" s="139">
        <v>0.019133999999999998</v>
      </c>
      <c r="CL23" s="140">
        <v>0.019133999999999998</v>
      </c>
      <c r="CM23" s="141">
        <v>0.0083895</v>
      </c>
      <c r="CN23" s="145">
        <f t="shared" si="36"/>
        <v>0.010744499999999999</v>
      </c>
      <c r="CO23" s="139">
        <v>0.080685</v>
      </c>
      <c r="CP23" s="140">
        <v>0.080685</v>
      </c>
      <c r="CQ23" s="141">
        <v>0.080685</v>
      </c>
      <c r="CR23" s="145">
        <f t="shared" si="37"/>
        <v>0</v>
      </c>
      <c r="CS23" s="139">
        <v>0.051345</v>
      </c>
      <c r="CT23" s="140">
        <v>0.051345</v>
      </c>
      <c r="CU23" s="141">
        <v>0.051345</v>
      </c>
      <c r="CV23" s="145">
        <f t="shared" si="38"/>
        <v>0</v>
      </c>
      <c r="CW23" s="157"/>
      <c r="CX23" s="162">
        <f t="shared" si="8"/>
        <v>11333.206352399999</v>
      </c>
      <c r="CY23" s="156">
        <f t="shared" si="9"/>
        <v>3385.352072400001</v>
      </c>
      <c r="CZ23" s="162">
        <f t="shared" si="10"/>
        <v>8.33817429</v>
      </c>
      <c r="DA23" s="156">
        <f t="shared" si="11"/>
        <v>1.72610817</v>
      </c>
      <c r="DB23" s="162">
        <f t="shared" si="12"/>
        <v>109834.10348112</v>
      </c>
      <c r="DC23" s="156">
        <f t="shared" si="13"/>
        <v>8085.853721120005</v>
      </c>
      <c r="DD23" s="162" t="s">
        <v>1186</v>
      </c>
      <c r="DE23" s="158" t="s">
        <v>1186</v>
      </c>
      <c r="DF23" s="157"/>
      <c r="DG23" s="162">
        <f t="shared" si="14"/>
        <v>8977.677188959999</v>
      </c>
      <c r="DH23" s="156">
        <f t="shared" si="15"/>
        <v>2681.7298769600006</v>
      </c>
      <c r="DI23" s="162">
        <f t="shared" si="16"/>
        <v>752252.1988104</v>
      </c>
      <c r="DJ23" s="156">
        <f t="shared" si="17"/>
        <v>268294.1774603999</v>
      </c>
      <c r="DK23" s="162">
        <f t="shared" si="18"/>
        <v>0.275157</v>
      </c>
      <c r="DL23" s="156">
        <f t="shared" si="19"/>
        <v>0.056961000000000005</v>
      </c>
      <c r="DM23" s="162">
        <f t="shared" si="20"/>
        <v>13006.670149079999</v>
      </c>
      <c r="DN23" s="156">
        <f t="shared" si="21"/>
        <v>957.5353090800005</v>
      </c>
      <c r="DO23" s="162">
        <f t="shared" si="22"/>
        <v>186.39017340659998</v>
      </c>
      <c r="DP23" s="156">
        <f t="shared" si="23"/>
        <v>67.39582514534999</v>
      </c>
      <c r="DQ23" s="162" t="s">
        <v>1186</v>
      </c>
      <c r="DR23" s="156" t="s">
        <v>1186</v>
      </c>
      <c r="DS23" s="162">
        <f t="shared" si="24"/>
        <v>159.60056517859996</v>
      </c>
      <c r="DT23" s="156">
        <f t="shared" si="25"/>
        <v>18.332078728600006</v>
      </c>
      <c r="DU23" s="162">
        <f t="shared" si="26"/>
        <v>0</v>
      </c>
      <c r="DV23" s="164">
        <f t="shared" si="26"/>
        <v>0</v>
      </c>
    </row>
    <row r="24" spans="1:126" ht="12.75">
      <c r="A24" s="56" t="s">
        <v>182</v>
      </c>
      <c r="B24" s="20" t="s">
        <v>183</v>
      </c>
      <c r="C24" s="20" t="s">
        <v>80</v>
      </c>
      <c r="D24" s="68" t="s">
        <v>529</v>
      </c>
      <c r="E24" s="68" t="s">
        <v>530</v>
      </c>
      <c r="F24" s="68" t="s">
        <v>531</v>
      </c>
      <c r="G24" s="68" t="s">
        <v>532</v>
      </c>
      <c r="H24" s="51" t="s">
        <v>176</v>
      </c>
      <c r="I24" s="44">
        <v>259.7668432</v>
      </c>
      <c r="J24" s="125">
        <v>259.7668432</v>
      </c>
      <c r="K24" s="22">
        <v>14.882166400000008</v>
      </c>
      <c r="L24" s="45">
        <f t="shared" si="0"/>
        <v>244.88467679999997</v>
      </c>
      <c r="M24" s="44">
        <v>312.985492</v>
      </c>
      <c r="N24" s="125">
        <v>312.985492</v>
      </c>
      <c r="O24" s="22">
        <v>68.14492560000001</v>
      </c>
      <c r="P24" s="45">
        <f t="shared" si="1"/>
        <v>244.8405664</v>
      </c>
      <c r="Q24" s="36">
        <v>8.30995008</v>
      </c>
      <c r="R24" s="122">
        <v>8.30995008</v>
      </c>
      <c r="S24" s="24">
        <v>0.5674713600000003</v>
      </c>
      <c r="T24" s="37">
        <f t="shared" si="2"/>
        <v>7.742478719999999</v>
      </c>
      <c r="U24" s="36">
        <v>1.24880032</v>
      </c>
      <c r="V24" s="122">
        <v>1.24880032</v>
      </c>
      <c r="W24" s="24">
        <v>0.7969803200000001</v>
      </c>
      <c r="X24" s="37">
        <f t="shared" si="3"/>
        <v>0.4518199999999999</v>
      </c>
      <c r="Y24" s="36">
        <v>79.053104</v>
      </c>
      <c r="Z24" s="122">
        <v>79.053104</v>
      </c>
      <c r="AA24" s="24">
        <v>4.037085120000004</v>
      </c>
      <c r="AB24" s="37">
        <f t="shared" si="4"/>
        <v>75.01601888</v>
      </c>
      <c r="AC24" s="44">
        <v>160.56794399999995</v>
      </c>
      <c r="AD24" s="125">
        <v>160.56794399999995</v>
      </c>
      <c r="AE24" s="22">
        <v>8.064763200000007</v>
      </c>
      <c r="AF24" s="45">
        <f t="shared" si="5"/>
        <v>152.50318079999994</v>
      </c>
      <c r="AG24" s="36">
        <v>8.943393952000005</v>
      </c>
      <c r="AH24" s="122">
        <v>8.943393952000005</v>
      </c>
      <c r="AI24" s="24">
        <v>0.4952947520000004</v>
      </c>
      <c r="AJ24" s="37">
        <f t="shared" si="6"/>
        <v>8.448099200000005</v>
      </c>
      <c r="AK24" s="36">
        <v>3.4683267199999994</v>
      </c>
      <c r="AL24" s="122">
        <v>3.4683267199999994</v>
      </c>
      <c r="AM24" s="24">
        <v>0.8235267200000002</v>
      </c>
      <c r="AN24" s="95">
        <f t="shared" si="7"/>
        <v>2.644799999999999</v>
      </c>
      <c r="AO24" s="102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103">
        <v>0</v>
      </c>
      <c r="BA24" s="139">
        <v>0.01075901632</v>
      </c>
      <c r="BB24" s="140">
        <v>0.01075901632</v>
      </c>
      <c r="BC24" s="141">
        <v>0.0010614163200000004</v>
      </c>
      <c r="BD24" s="145">
        <f t="shared" si="27"/>
        <v>0.0096976</v>
      </c>
      <c r="BE24" s="139">
        <v>0</v>
      </c>
      <c r="BF24" s="140">
        <v>0</v>
      </c>
      <c r="BG24" s="141">
        <v>0</v>
      </c>
      <c r="BH24" s="145">
        <f t="shared" si="28"/>
        <v>0</v>
      </c>
      <c r="BI24" s="139">
        <v>0.22070304</v>
      </c>
      <c r="BJ24" s="140">
        <v>0.22070304</v>
      </c>
      <c r="BK24" s="141">
        <v>0.12923704</v>
      </c>
      <c r="BL24" s="145">
        <f t="shared" si="29"/>
        <v>0.09146599999999999</v>
      </c>
      <c r="BM24" s="139">
        <v>0</v>
      </c>
      <c r="BN24" s="140">
        <v>0</v>
      </c>
      <c r="BO24" s="141">
        <v>0</v>
      </c>
      <c r="BP24" s="145">
        <f t="shared" si="30"/>
        <v>0</v>
      </c>
      <c r="BQ24" s="139">
        <v>0.3132</v>
      </c>
      <c r="BR24" s="140">
        <v>0.3132</v>
      </c>
      <c r="BS24" s="141">
        <v>0.015660000000000018</v>
      </c>
      <c r="BT24" s="145">
        <f t="shared" si="31"/>
        <v>0.29753999999999997</v>
      </c>
      <c r="BU24" s="139">
        <v>0.1274626624</v>
      </c>
      <c r="BV24" s="140">
        <v>0.1274626624</v>
      </c>
      <c r="BW24" s="141">
        <v>0.009243750400000006</v>
      </c>
      <c r="BX24" s="145">
        <f t="shared" si="32"/>
        <v>0.11821891200000001</v>
      </c>
      <c r="BY24" s="139">
        <v>0.8012037312</v>
      </c>
      <c r="BZ24" s="140">
        <v>0.8012037312</v>
      </c>
      <c r="CA24" s="141">
        <v>0.04360624320000003</v>
      </c>
      <c r="CB24" s="145">
        <f t="shared" si="33"/>
        <v>0.7575974879999999</v>
      </c>
      <c r="CC24" s="139">
        <v>0.0012442304</v>
      </c>
      <c r="CD24" s="140">
        <v>0.0012442304</v>
      </c>
      <c r="CE24" s="141">
        <v>0.0012442304</v>
      </c>
      <c r="CF24" s="145">
        <f t="shared" si="34"/>
        <v>0</v>
      </c>
      <c r="CG24" s="139">
        <v>0.012868832</v>
      </c>
      <c r="CH24" s="140">
        <v>0.012868832</v>
      </c>
      <c r="CI24" s="141">
        <v>0.010775032</v>
      </c>
      <c r="CJ24" s="145">
        <f t="shared" si="35"/>
        <v>0.0020938</v>
      </c>
      <c r="CK24" s="139">
        <v>0.017923955199999998</v>
      </c>
      <c r="CL24" s="140">
        <v>0.017923955199999998</v>
      </c>
      <c r="CM24" s="141">
        <v>0.003597955200000001</v>
      </c>
      <c r="CN24" s="145">
        <f t="shared" si="36"/>
        <v>0.014325999999999997</v>
      </c>
      <c r="CO24" s="139">
        <v>0.029328288</v>
      </c>
      <c r="CP24" s="140">
        <v>0.029328288</v>
      </c>
      <c r="CQ24" s="141">
        <v>0.029328288</v>
      </c>
      <c r="CR24" s="145">
        <f t="shared" si="37"/>
        <v>0</v>
      </c>
      <c r="CS24" s="139">
        <v>0.018663456000000002</v>
      </c>
      <c r="CT24" s="140">
        <v>0.018663456000000002</v>
      </c>
      <c r="CU24" s="141">
        <v>0.018663456000000002</v>
      </c>
      <c r="CV24" s="145">
        <f t="shared" si="38"/>
        <v>0</v>
      </c>
      <c r="CW24" s="157"/>
      <c r="CX24" s="162">
        <f t="shared" si="8"/>
        <v>2119.0372704</v>
      </c>
      <c r="CY24" s="156">
        <f t="shared" si="9"/>
        <v>144.70519680000007</v>
      </c>
      <c r="CZ24" s="162">
        <f t="shared" si="10"/>
        <v>9.781021736512</v>
      </c>
      <c r="DA24" s="156">
        <f t="shared" si="11"/>
        <v>0.9649335765120004</v>
      </c>
      <c r="DB24" s="162">
        <f t="shared" si="12"/>
        <v>120160.71808</v>
      </c>
      <c r="DC24" s="156">
        <f t="shared" si="13"/>
        <v>6136.369382400006</v>
      </c>
      <c r="DD24" s="162" t="s">
        <v>1186</v>
      </c>
      <c r="DE24" s="158" t="s">
        <v>1186</v>
      </c>
      <c r="DF24" s="157"/>
      <c r="DG24" s="162">
        <f t="shared" si="14"/>
        <v>1678.60991616</v>
      </c>
      <c r="DH24" s="156">
        <f t="shared" si="15"/>
        <v>114.62921472000006</v>
      </c>
      <c r="DI24" s="162">
        <f t="shared" si="16"/>
        <v>113528.4370912</v>
      </c>
      <c r="DJ24" s="156">
        <f t="shared" si="17"/>
        <v>72453.4808912</v>
      </c>
      <c r="DK24" s="162">
        <f t="shared" si="18"/>
        <v>0.3227704896</v>
      </c>
      <c r="DL24" s="156">
        <f t="shared" si="19"/>
        <v>0.03184248960000001</v>
      </c>
      <c r="DM24" s="162">
        <f t="shared" si="20"/>
        <v>14229.55872</v>
      </c>
      <c r="DN24" s="156">
        <f t="shared" si="21"/>
        <v>726.6753216000008</v>
      </c>
      <c r="DO24" s="162">
        <f t="shared" si="22"/>
        <v>72.25557479999998</v>
      </c>
      <c r="DP24" s="156">
        <f t="shared" si="23"/>
        <v>3.629143440000003</v>
      </c>
      <c r="DQ24" s="162" t="s">
        <v>1186</v>
      </c>
      <c r="DR24" s="156" t="s">
        <v>1186</v>
      </c>
      <c r="DS24" s="162">
        <f t="shared" si="24"/>
        <v>81.38488496320004</v>
      </c>
      <c r="DT24" s="156">
        <f t="shared" si="25"/>
        <v>4.5071822432000035</v>
      </c>
      <c r="DU24" s="162">
        <f t="shared" si="26"/>
        <v>0</v>
      </c>
      <c r="DV24" s="164">
        <f t="shared" si="26"/>
        <v>0</v>
      </c>
    </row>
    <row r="25" spans="1:126" ht="12.75">
      <c r="A25" s="56" t="s">
        <v>198</v>
      </c>
      <c r="B25" s="20" t="s">
        <v>199</v>
      </c>
      <c r="C25" s="20" t="s">
        <v>80</v>
      </c>
      <c r="D25" s="68" t="s">
        <v>504</v>
      </c>
      <c r="E25" s="68" t="s">
        <v>505</v>
      </c>
      <c r="F25" s="68" t="s">
        <v>506</v>
      </c>
      <c r="G25" s="68" t="s">
        <v>507</v>
      </c>
      <c r="H25" s="51" t="s">
        <v>176</v>
      </c>
      <c r="I25" s="44">
        <v>450.53812235406</v>
      </c>
      <c r="J25" s="125">
        <v>450.53812235406</v>
      </c>
      <c r="K25" s="22">
        <v>213.67605005405997</v>
      </c>
      <c r="L25" s="45">
        <f t="shared" si="0"/>
        <v>236.86207230000005</v>
      </c>
      <c r="M25" s="44">
        <v>965.089509246846</v>
      </c>
      <c r="N25" s="125">
        <v>965.089509246846</v>
      </c>
      <c r="O25" s="22">
        <v>541.4185517468461</v>
      </c>
      <c r="P25" s="45">
        <f t="shared" si="1"/>
        <v>423.6709574999999</v>
      </c>
      <c r="Q25" s="36">
        <v>60.60476830559999</v>
      </c>
      <c r="R25" s="122">
        <v>60.60476830559999</v>
      </c>
      <c r="S25" s="24">
        <v>17.6260843056</v>
      </c>
      <c r="T25" s="37">
        <f t="shared" si="2"/>
        <v>42.97868399999999</v>
      </c>
      <c r="U25" s="36">
        <v>16.1847322668</v>
      </c>
      <c r="V25" s="122">
        <v>16.1847322668</v>
      </c>
      <c r="W25" s="24">
        <v>4.874720266799999</v>
      </c>
      <c r="X25" s="37">
        <f t="shared" si="3"/>
        <v>11.310012000000002</v>
      </c>
      <c r="Y25" s="36">
        <v>11.47190146152</v>
      </c>
      <c r="Z25" s="122">
        <v>11.47190146152</v>
      </c>
      <c r="AA25" s="24">
        <v>3.1773340615200003</v>
      </c>
      <c r="AB25" s="37">
        <f t="shared" si="4"/>
        <v>8.2945674</v>
      </c>
      <c r="AC25" s="44">
        <v>292.68760211406</v>
      </c>
      <c r="AD25" s="125">
        <v>292.68760211406</v>
      </c>
      <c r="AE25" s="22">
        <v>178.57414254906</v>
      </c>
      <c r="AF25" s="45">
        <f t="shared" si="5"/>
        <v>114.11345956499997</v>
      </c>
      <c r="AG25" s="36">
        <v>6.49355796462</v>
      </c>
      <c r="AH25" s="122">
        <v>6.49355796462</v>
      </c>
      <c r="AI25" s="24">
        <v>2.0634042646200004</v>
      </c>
      <c r="AJ25" s="37">
        <f t="shared" si="6"/>
        <v>4.4301537</v>
      </c>
      <c r="AK25" s="36">
        <v>51.11527127784</v>
      </c>
      <c r="AL25" s="122">
        <v>51.11527127784</v>
      </c>
      <c r="AM25" s="24">
        <v>3.99022127784</v>
      </c>
      <c r="AN25" s="95">
        <f t="shared" si="7"/>
        <v>47.12505</v>
      </c>
      <c r="AO25" s="102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103">
        <v>0</v>
      </c>
      <c r="BA25" s="139">
        <v>0.0029217531</v>
      </c>
      <c r="BB25" s="140">
        <v>0.0029217531</v>
      </c>
      <c r="BC25" s="141">
        <v>0.0029217531</v>
      </c>
      <c r="BD25" s="145">
        <f t="shared" si="27"/>
        <v>0</v>
      </c>
      <c r="BE25" s="139">
        <v>0</v>
      </c>
      <c r="BF25" s="140">
        <v>0</v>
      </c>
      <c r="BG25" s="141">
        <v>0</v>
      </c>
      <c r="BH25" s="145">
        <f t="shared" si="28"/>
        <v>0</v>
      </c>
      <c r="BI25" s="139">
        <v>1.1907562851</v>
      </c>
      <c r="BJ25" s="140">
        <v>1.1907562851</v>
      </c>
      <c r="BK25" s="141">
        <v>0.8373184100999999</v>
      </c>
      <c r="BL25" s="145">
        <f t="shared" si="29"/>
        <v>0.3534378750000001</v>
      </c>
      <c r="BM25" s="139">
        <v>2.3194919795400004</v>
      </c>
      <c r="BN25" s="140">
        <v>2.3194919795400004</v>
      </c>
      <c r="BO25" s="141">
        <v>0.15173967953999998</v>
      </c>
      <c r="BP25" s="145">
        <f t="shared" si="30"/>
        <v>2.1677523000000005</v>
      </c>
      <c r="BQ25" s="139">
        <v>0.051656061120000006</v>
      </c>
      <c r="BR25" s="140">
        <v>0.051656061120000006</v>
      </c>
      <c r="BS25" s="141">
        <v>0.051656061120000006</v>
      </c>
      <c r="BT25" s="145">
        <f t="shared" si="31"/>
        <v>0</v>
      </c>
      <c r="BU25" s="139">
        <v>1.2770001456</v>
      </c>
      <c r="BV25" s="140">
        <v>1.2770001456</v>
      </c>
      <c r="BW25" s="141">
        <v>0.7844994831</v>
      </c>
      <c r="BX25" s="145">
        <f t="shared" si="32"/>
        <v>0.4925006625</v>
      </c>
      <c r="BY25" s="139">
        <v>4.214295771</v>
      </c>
      <c r="BZ25" s="140">
        <v>4.214295771</v>
      </c>
      <c r="CA25" s="141">
        <v>0.22951768350000018</v>
      </c>
      <c r="CB25" s="145">
        <f t="shared" si="33"/>
        <v>3.9847780874999996</v>
      </c>
      <c r="CC25" s="139">
        <v>0.006597507</v>
      </c>
      <c r="CD25" s="140">
        <v>0.006597507</v>
      </c>
      <c r="CE25" s="141">
        <v>0.006597507</v>
      </c>
      <c r="CF25" s="145">
        <f t="shared" si="34"/>
        <v>0</v>
      </c>
      <c r="CG25" s="139">
        <v>0.05655006</v>
      </c>
      <c r="CH25" s="140">
        <v>0.05655006</v>
      </c>
      <c r="CI25" s="141">
        <v>0.05655006</v>
      </c>
      <c r="CJ25" s="145">
        <f t="shared" si="35"/>
        <v>0</v>
      </c>
      <c r="CK25" s="139">
        <v>0.015080015999999998</v>
      </c>
      <c r="CL25" s="140">
        <v>0.015080015999999998</v>
      </c>
      <c r="CM25" s="141">
        <v>0.015080015999999998</v>
      </c>
      <c r="CN25" s="145">
        <f t="shared" si="36"/>
        <v>0</v>
      </c>
      <c r="CO25" s="139">
        <v>0.155512665</v>
      </c>
      <c r="CP25" s="140">
        <v>0.155512665</v>
      </c>
      <c r="CQ25" s="141">
        <v>0.155512665</v>
      </c>
      <c r="CR25" s="145">
        <f t="shared" si="37"/>
        <v>0</v>
      </c>
      <c r="CS25" s="139">
        <v>0.09896260500000001</v>
      </c>
      <c r="CT25" s="140">
        <v>0.09896260500000001</v>
      </c>
      <c r="CU25" s="141">
        <v>0.09896260500000001</v>
      </c>
      <c r="CV25" s="145">
        <f t="shared" si="38"/>
        <v>0</v>
      </c>
      <c r="CW25" s="157"/>
      <c r="CX25" s="162">
        <f t="shared" si="8"/>
        <v>15454.215917927997</v>
      </c>
      <c r="CY25" s="156">
        <f t="shared" si="9"/>
        <v>4494.651497928</v>
      </c>
      <c r="CZ25" s="162">
        <f t="shared" si="10"/>
        <v>2.6561657432100003</v>
      </c>
      <c r="DA25" s="156">
        <f t="shared" si="11"/>
        <v>2.6561657432100003</v>
      </c>
      <c r="DB25" s="162">
        <f t="shared" si="12"/>
        <v>17437.2902215104</v>
      </c>
      <c r="DC25" s="156">
        <f t="shared" si="13"/>
        <v>4829.5477735104005</v>
      </c>
      <c r="DD25" s="162" t="s">
        <v>1186</v>
      </c>
      <c r="DE25" s="158" t="s">
        <v>1186</v>
      </c>
      <c r="DF25" s="157"/>
      <c r="DG25" s="162">
        <f t="shared" si="14"/>
        <v>12242.163197731197</v>
      </c>
      <c r="DH25" s="156">
        <f t="shared" si="15"/>
        <v>3560.4690297312</v>
      </c>
      <c r="DI25" s="162">
        <f t="shared" si="16"/>
        <v>1471354.0103747882</v>
      </c>
      <c r="DJ25" s="156">
        <f t="shared" si="17"/>
        <v>443160.8194547879</v>
      </c>
      <c r="DK25" s="162">
        <f t="shared" si="18"/>
        <v>0.087652593</v>
      </c>
      <c r="DL25" s="156">
        <f t="shared" si="19"/>
        <v>0.087652593</v>
      </c>
      <c r="DM25" s="162">
        <f t="shared" si="20"/>
        <v>2064.9422630736</v>
      </c>
      <c r="DN25" s="156">
        <f t="shared" si="21"/>
        <v>571.9201310736</v>
      </c>
      <c r="DO25" s="162">
        <f t="shared" si="22"/>
        <v>131.709420951327</v>
      </c>
      <c r="DP25" s="156">
        <f t="shared" si="23"/>
        <v>80.35836414707701</v>
      </c>
      <c r="DQ25" s="162" t="s">
        <v>1186</v>
      </c>
      <c r="DR25" s="156" t="s">
        <v>1186</v>
      </c>
      <c r="DS25" s="162">
        <f t="shared" si="24"/>
        <v>59.091377478042</v>
      </c>
      <c r="DT25" s="156">
        <f t="shared" si="25"/>
        <v>18.776978808042003</v>
      </c>
      <c r="DU25" s="162">
        <f t="shared" si="26"/>
        <v>0</v>
      </c>
      <c r="DV25" s="164">
        <f t="shared" si="26"/>
        <v>0</v>
      </c>
    </row>
    <row r="26" spans="1:126" ht="12.75">
      <c r="A26" s="56" t="s">
        <v>196</v>
      </c>
      <c r="B26" s="20" t="s">
        <v>197</v>
      </c>
      <c r="C26" s="20" t="s">
        <v>128</v>
      </c>
      <c r="D26" s="68" t="s">
        <v>493</v>
      </c>
      <c r="E26" s="68" t="s">
        <v>494</v>
      </c>
      <c r="F26" s="68" t="s">
        <v>495</v>
      </c>
      <c r="G26" s="68" t="s">
        <v>496</v>
      </c>
      <c r="H26" s="51" t="s">
        <v>176</v>
      </c>
      <c r="I26" s="44">
        <v>28.914099452183994</v>
      </c>
      <c r="J26" s="125">
        <v>28.914099452183994</v>
      </c>
      <c r="K26" s="22">
        <v>11.145175952184</v>
      </c>
      <c r="L26" s="45">
        <f t="shared" si="0"/>
        <v>17.768923499999993</v>
      </c>
      <c r="M26" s="44">
        <v>39.4790670472344</v>
      </c>
      <c r="N26" s="125">
        <v>39.4790670472344</v>
      </c>
      <c r="O26" s="22">
        <v>13.744764047234401</v>
      </c>
      <c r="P26" s="45">
        <f t="shared" si="1"/>
        <v>25.734303</v>
      </c>
      <c r="Q26" s="36">
        <v>1.8364705358399998</v>
      </c>
      <c r="R26" s="122">
        <v>1.8364705358399998</v>
      </c>
      <c r="S26" s="24">
        <v>0.8561161358399998</v>
      </c>
      <c r="T26" s="37">
        <f t="shared" si="2"/>
        <v>0.9803544</v>
      </c>
      <c r="U26" s="36">
        <v>0.05393420351999999</v>
      </c>
      <c r="V26" s="122">
        <v>0.05393420351999999</v>
      </c>
      <c r="W26" s="24">
        <v>0.05393420351999999</v>
      </c>
      <c r="X26" s="37">
        <f t="shared" si="3"/>
        <v>0</v>
      </c>
      <c r="Y26" s="36">
        <v>1.009927503648</v>
      </c>
      <c r="Z26" s="122">
        <v>1.009927503648</v>
      </c>
      <c r="AA26" s="24">
        <v>0.15211740364800003</v>
      </c>
      <c r="AB26" s="37">
        <f t="shared" si="4"/>
        <v>0.8578101</v>
      </c>
      <c r="AC26" s="44">
        <v>24.565620212183997</v>
      </c>
      <c r="AD26" s="125">
        <v>24.565620212183997</v>
      </c>
      <c r="AE26" s="22">
        <v>9.860304212183998</v>
      </c>
      <c r="AF26" s="45">
        <f t="shared" si="5"/>
        <v>14.705316</v>
      </c>
      <c r="AG26" s="36">
        <v>0.687892636968</v>
      </c>
      <c r="AH26" s="122">
        <v>0.687892636968</v>
      </c>
      <c r="AI26" s="24">
        <v>0.07517113696800001</v>
      </c>
      <c r="AJ26" s="37">
        <f t="shared" si="6"/>
        <v>0.6127214999999999</v>
      </c>
      <c r="AK26" s="36">
        <v>0.025169294975999994</v>
      </c>
      <c r="AL26" s="122">
        <v>0.025169294975999994</v>
      </c>
      <c r="AM26" s="24">
        <v>0.025169294975999994</v>
      </c>
      <c r="AN26" s="95">
        <f t="shared" si="7"/>
        <v>0</v>
      </c>
      <c r="AO26" s="102">
        <v>0</v>
      </c>
      <c r="AP26" s="98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103">
        <v>0</v>
      </c>
      <c r="BA26" s="139">
        <v>0</v>
      </c>
      <c r="BB26" s="140">
        <v>0</v>
      </c>
      <c r="BC26" s="141">
        <v>0</v>
      </c>
      <c r="BD26" s="145">
        <f t="shared" si="27"/>
        <v>0</v>
      </c>
      <c r="BE26" s="139">
        <v>0</v>
      </c>
      <c r="BF26" s="140">
        <v>0</v>
      </c>
      <c r="BG26" s="141">
        <v>0</v>
      </c>
      <c r="BH26" s="145">
        <f t="shared" si="28"/>
        <v>0</v>
      </c>
      <c r="BI26" s="139">
        <v>0.012359921639999997</v>
      </c>
      <c r="BJ26" s="140">
        <v>0.012359921639999997</v>
      </c>
      <c r="BK26" s="141">
        <v>0.012359921639999997</v>
      </c>
      <c r="BL26" s="145">
        <f t="shared" si="29"/>
        <v>0</v>
      </c>
      <c r="BM26" s="139">
        <v>0.010562114856</v>
      </c>
      <c r="BN26" s="140">
        <v>0.010562114856</v>
      </c>
      <c r="BO26" s="141">
        <v>0.010562114856</v>
      </c>
      <c r="BP26" s="145">
        <f t="shared" si="30"/>
        <v>0</v>
      </c>
      <c r="BQ26" s="139">
        <v>0.0035956135679999996</v>
      </c>
      <c r="BR26" s="140">
        <v>0.0035956135679999996</v>
      </c>
      <c r="BS26" s="141">
        <v>0.0035956135679999996</v>
      </c>
      <c r="BT26" s="145">
        <f t="shared" si="31"/>
        <v>0</v>
      </c>
      <c r="BU26" s="139">
        <v>0.12263364503999999</v>
      </c>
      <c r="BV26" s="140">
        <v>0.12263364503999999</v>
      </c>
      <c r="BW26" s="141">
        <v>0.05523428003999999</v>
      </c>
      <c r="BX26" s="145">
        <f t="shared" si="32"/>
        <v>0.06739936499999999</v>
      </c>
      <c r="BY26" s="139">
        <v>0.5740232999999999</v>
      </c>
      <c r="BZ26" s="140">
        <v>0.5740232999999999</v>
      </c>
      <c r="CA26" s="141">
        <v>0.02870116500000003</v>
      </c>
      <c r="CB26" s="145">
        <f t="shared" si="33"/>
        <v>0.5453221349999999</v>
      </c>
      <c r="CC26" s="139">
        <v>0</v>
      </c>
      <c r="CD26" s="140">
        <v>0</v>
      </c>
      <c r="CE26" s="141">
        <v>0</v>
      </c>
      <c r="CF26" s="145">
        <f t="shared" si="34"/>
        <v>0</v>
      </c>
      <c r="CG26" s="139">
        <v>0</v>
      </c>
      <c r="CH26" s="140">
        <v>0</v>
      </c>
      <c r="CI26" s="141">
        <v>0</v>
      </c>
      <c r="CJ26" s="145">
        <f t="shared" si="35"/>
        <v>0</v>
      </c>
      <c r="CK26" s="139">
        <v>0</v>
      </c>
      <c r="CL26" s="140">
        <v>0</v>
      </c>
      <c r="CM26" s="141">
        <v>0</v>
      </c>
      <c r="CN26" s="145">
        <f t="shared" si="36"/>
        <v>0</v>
      </c>
      <c r="CO26" s="139">
        <v>0</v>
      </c>
      <c r="CP26" s="140">
        <v>0</v>
      </c>
      <c r="CQ26" s="141">
        <v>0</v>
      </c>
      <c r="CR26" s="145">
        <f t="shared" si="37"/>
        <v>0</v>
      </c>
      <c r="CS26" s="139">
        <v>0</v>
      </c>
      <c r="CT26" s="140">
        <v>0</v>
      </c>
      <c r="CU26" s="141">
        <v>0</v>
      </c>
      <c r="CV26" s="145">
        <f t="shared" si="38"/>
        <v>0</v>
      </c>
      <c r="CW26" s="157"/>
      <c r="CX26" s="162">
        <f t="shared" si="8"/>
        <v>468.2999866391999</v>
      </c>
      <c r="CY26" s="156">
        <f t="shared" si="9"/>
        <v>218.30961463919994</v>
      </c>
      <c r="CZ26" s="162">
        <f t="shared" si="10"/>
        <v>0</v>
      </c>
      <c r="DA26" s="156">
        <f t="shared" si="11"/>
        <v>0</v>
      </c>
      <c r="DB26" s="162">
        <f t="shared" si="12"/>
        <v>1535.08980554496</v>
      </c>
      <c r="DC26" s="156">
        <f t="shared" si="13"/>
        <v>231.21845354496003</v>
      </c>
      <c r="DD26" s="162" t="s">
        <v>1186</v>
      </c>
      <c r="DE26" s="158" t="s">
        <v>1186</v>
      </c>
      <c r="DF26" s="157"/>
      <c r="DG26" s="162">
        <f t="shared" si="14"/>
        <v>370.96704823967997</v>
      </c>
      <c r="DH26" s="156">
        <f t="shared" si="15"/>
        <v>172.93545943967996</v>
      </c>
      <c r="DI26" s="162">
        <f t="shared" si="16"/>
        <v>4903.158442003199</v>
      </c>
      <c r="DJ26" s="156">
        <f t="shared" si="17"/>
        <v>4903.158442003199</v>
      </c>
      <c r="DK26" s="162">
        <f t="shared" si="18"/>
        <v>0</v>
      </c>
      <c r="DL26" s="156">
        <f t="shared" si="19"/>
        <v>0</v>
      </c>
      <c r="DM26" s="162">
        <f t="shared" si="20"/>
        <v>181.78695065664</v>
      </c>
      <c r="DN26" s="156">
        <f t="shared" si="21"/>
        <v>27.381132656640006</v>
      </c>
      <c r="DO26" s="162">
        <f t="shared" si="22"/>
        <v>11.054529095482799</v>
      </c>
      <c r="DP26" s="156">
        <f t="shared" si="23"/>
        <v>4.437136895482799</v>
      </c>
      <c r="DQ26" s="162" t="s">
        <v>1186</v>
      </c>
      <c r="DR26" s="156" t="s">
        <v>1186</v>
      </c>
      <c r="DS26" s="162">
        <f t="shared" si="24"/>
        <v>6.2598229964088</v>
      </c>
      <c r="DT26" s="156">
        <f t="shared" si="25"/>
        <v>0.6840573464088001</v>
      </c>
      <c r="DU26" s="162">
        <f t="shared" si="26"/>
        <v>0</v>
      </c>
      <c r="DV26" s="164">
        <f t="shared" si="26"/>
        <v>0</v>
      </c>
    </row>
    <row r="27" spans="1:126" ht="12.75">
      <c r="A27" s="56">
        <v>173</v>
      </c>
      <c r="B27" s="20" t="s">
        <v>195</v>
      </c>
      <c r="C27" s="20" t="s">
        <v>128</v>
      </c>
      <c r="D27" s="68" t="s">
        <v>489</v>
      </c>
      <c r="E27" s="68" t="s">
        <v>490</v>
      </c>
      <c r="F27" s="68" t="s">
        <v>491</v>
      </c>
      <c r="G27" s="68" t="s">
        <v>492</v>
      </c>
      <c r="H27" s="51" t="s">
        <v>176</v>
      </c>
      <c r="I27" s="44">
        <v>42.021015723000005</v>
      </c>
      <c r="J27" s="125">
        <v>42.021015723000005</v>
      </c>
      <c r="K27" s="22">
        <v>19.521265722999996</v>
      </c>
      <c r="L27" s="45">
        <f t="shared" si="0"/>
        <v>22.49975000000001</v>
      </c>
      <c r="M27" s="44">
        <v>140.98150970080002</v>
      </c>
      <c r="N27" s="125">
        <v>140.98150970080002</v>
      </c>
      <c r="O27" s="22">
        <v>103.69050970080002</v>
      </c>
      <c r="P27" s="45">
        <f t="shared" si="1"/>
        <v>37.291</v>
      </c>
      <c r="Q27" s="36">
        <v>4.0687863831</v>
      </c>
      <c r="R27" s="122">
        <v>4.0687863831</v>
      </c>
      <c r="S27" s="24">
        <v>1.0819863831</v>
      </c>
      <c r="T27" s="37">
        <f t="shared" si="2"/>
        <v>2.9867999999999997</v>
      </c>
      <c r="U27" s="36">
        <v>0.94344264</v>
      </c>
      <c r="V27" s="122">
        <v>0.94344264</v>
      </c>
      <c r="W27" s="24">
        <v>0.28344263999999997</v>
      </c>
      <c r="X27" s="37">
        <f t="shared" si="3"/>
        <v>0.66</v>
      </c>
      <c r="Y27" s="36">
        <v>1.23916051335</v>
      </c>
      <c r="Z27" s="122">
        <v>1.23916051335</v>
      </c>
      <c r="AA27" s="24">
        <v>0.33621051335</v>
      </c>
      <c r="AB27" s="37">
        <f t="shared" si="4"/>
        <v>0.9029500000000001</v>
      </c>
      <c r="AC27" s="44">
        <v>31.214785078000002</v>
      </c>
      <c r="AD27" s="125">
        <v>31.214785078000002</v>
      </c>
      <c r="AE27" s="22">
        <v>17.374210078</v>
      </c>
      <c r="AF27" s="45">
        <f t="shared" si="5"/>
        <v>13.840575000000001</v>
      </c>
      <c r="AG27" s="36">
        <v>0.6930949759999999</v>
      </c>
      <c r="AH27" s="122">
        <v>0.6930949759999999</v>
      </c>
      <c r="AI27" s="24">
        <v>0.135344976</v>
      </c>
      <c r="AJ27" s="37">
        <f t="shared" si="6"/>
        <v>0.55775</v>
      </c>
      <c r="AK27" s="36">
        <v>2.982373232</v>
      </c>
      <c r="AL27" s="122">
        <v>2.982373232</v>
      </c>
      <c r="AM27" s="24">
        <v>0.23237323199999999</v>
      </c>
      <c r="AN27" s="95">
        <f t="shared" si="7"/>
        <v>2.75</v>
      </c>
      <c r="AO27" s="102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103">
        <v>0</v>
      </c>
      <c r="BA27" s="139">
        <v>0.0001705</v>
      </c>
      <c r="BB27" s="140">
        <v>0.0001705</v>
      </c>
      <c r="BC27" s="141">
        <v>0.0001705</v>
      </c>
      <c r="BD27" s="145">
        <f t="shared" si="27"/>
        <v>0</v>
      </c>
      <c r="BE27" s="139">
        <v>0</v>
      </c>
      <c r="BF27" s="140">
        <v>0</v>
      </c>
      <c r="BG27" s="141">
        <v>0</v>
      </c>
      <c r="BH27" s="145">
        <f t="shared" si="28"/>
        <v>0</v>
      </c>
      <c r="BI27" s="139">
        <v>0.12359906385000001</v>
      </c>
      <c r="BJ27" s="140">
        <v>0.12359906385000001</v>
      </c>
      <c r="BK27" s="141">
        <v>0.10297406385</v>
      </c>
      <c r="BL27" s="145">
        <f t="shared" si="29"/>
        <v>0.020625000000000004</v>
      </c>
      <c r="BM27" s="139">
        <v>0.135154392</v>
      </c>
      <c r="BN27" s="140">
        <v>0.135154392</v>
      </c>
      <c r="BO27" s="141">
        <v>0.008654392</v>
      </c>
      <c r="BP27" s="145">
        <f t="shared" si="30"/>
        <v>0.1265</v>
      </c>
      <c r="BQ27" s="139">
        <v>0.002946176</v>
      </c>
      <c r="BR27" s="140">
        <v>0.002946176</v>
      </c>
      <c r="BS27" s="141">
        <v>0.002946176</v>
      </c>
      <c r="BT27" s="145">
        <f t="shared" si="31"/>
        <v>0</v>
      </c>
      <c r="BU27" s="139">
        <v>0.10818628</v>
      </c>
      <c r="BV27" s="140">
        <v>0.10818628</v>
      </c>
      <c r="BW27" s="141">
        <v>0.04653128</v>
      </c>
      <c r="BX27" s="145">
        <f t="shared" si="32"/>
        <v>0.061654999999999995</v>
      </c>
      <c r="BY27" s="139">
        <v>0.526255</v>
      </c>
      <c r="BZ27" s="140">
        <v>0.526255</v>
      </c>
      <c r="CA27" s="141">
        <v>0.027410000000000025</v>
      </c>
      <c r="CB27" s="145">
        <f t="shared" si="33"/>
        <v>0.498845</v>
      </c>
      <c r="CC27" s="139">
        <v>0.00038500000000000003</v>
      </c>
      <c r="CD27" s="140">
        <v>0.00038500000000000003</v>
      </c>
      <c r="CE27" s="141">
        <v>0.00038500000000000003</v>
      </c>
      <c r="CF27" s="145">
        <f t="shared" si="34"/>
        <v>0</v>
      </c>
      <c r="CG27" s="139">
        <v>0.0033000000000000004</v>
      </c>
      <c r="CH27" s="140">
        <v>0.0033000000000000004</v>
      </c>
      <c r="CI27" s="141">
        <v>0.0033000000000000004</v>
      </c>
      <c r="CJ27" s="145">
        <f t="shared" si="35"/>
        <v>0</v>
      </c>
      <c r="CK27" s="139">
        <v>0.00088</v>
      </c>
      <c r="CL27" s="140">
        <v>0.00088</v>
      </c>
      <c r="CM27" s="141">
        <v>0.00088</v>
      </c>
      <c r="CN27" s="145">
        <f t="shared" si="36"/>
        <v>0</v>
      </c>
      <c r="CO27" s="139">
        <v>0.009075</v>
      </c>
      <c r="CP27" s="140">
        <v>0.009075</v>
      </c>
      <c r="CQ27" s="141">
        <v>0.009075</v>
      </c>
      <c r="CR27" s="145">
        <f t="shared" si="37"/>
        <v>0</v>
      </c>
      <c r="CS27" s="139">
        <v>0.005775000000000001</v>
      </c>
      <c r="CT27" s="140">
        <v>0.005775000000000001</v>
      </c>
      <c r="CU27" s="141">
        <v>0.005775000000000001</v>
      </c>
      <c r="CV27" s="145">
        <f t="shared" si="38"/>
        <v>0</v>
      </c>
      <c r="CW27" s="157"/>
      <c r="CX27" s="162">
        <f t="shared" si="8"/>
        <v>1037.5405276905</v>
      </c>
      <c r="CY27" s="156">
        <f t="shared" si="9"/>
        <v>275.9065276905</v>
      </c>
      <c r="CZ27" s="162">
        <f t="shared" si="10"/>
        <v>0.15500155</v>
      </c>
      <c r="DA27" s="156">
        <f t="shared" si="11"/>
        <v>0.15500155</v>
      </c>
      <c r="DB27" s="162">
        <f t="shared" si="12"/>
        <v>1883.5239802920003</v>
      </c>
      <c r="DC27" s="156">
        <f t="shared" si="13"/>
        <v>511.03998029200005</v>
      </c>
      <c r="DD27" s="162" t="s">
        <v>1186</v>
      </c>
      <c r="DE27" s="158" t="s">
        <v>1186</v>
      </c>
      <c r="DF27" s="157"/>
      <c r="DG27" s="162">
        <f t="shared" si="14"/>
        <v>821.8948493862</v>
      </c>
      <c r="DH27" s="156">
        <f t="shared" si="15"/>
        <v>218.56124938620002</v>
      </c>
      <c r="DI27" s="162">
        <f t="shared" si="16"/>
        <v>85768.3704024</v>
      </c>
      <c r="DJ27" s="156">
        <f t="shared" si="17"/>
        <v>25767.770402399998</v>
      </c>
      <c r="DK27" s="162">
        <f t="shared" si="18"/>
        <v>0.005115</v>
      </c>
      <c r="DL27" s="156">
        <f t="shared" si="19"/>
        <v>0.005115</v>
      </c>
      <c r="DM27" s="162">
        <f t="shared" si="20"/>
        <v>223.04889240300002</v>
      </c>
      <c r="DN27" s="156">
        <f t="shared" si="21"/>
        <v>60.517892403000005</v>
      </c>
      <c r="DO27" s="162">
        <f t="shared" si="22"/>
        <v>14.046653285100001</v>
      </c>
      <c r="DP27" s="156">
        <f t="shared" si="23"/>
        <v>7.8183945351</v>
      </c>
      <c r="DQ27" s="162" t="s">
        <v>1186</v>
      </c>
      <c r="DR27" s="156" t="s">
        <v>1186</v>
      </c>
      <c r="DS27" s="162">
        <f t="shared" si="24"/>
        <v>6.307164281599999</v>
      </c>
      <c r="DT27" s="156">
        <f t="shared" si="25"/>
        <v>1.2316392816</v>
      </c>
      <c r="DU27" s="162">
        <f t="shared" si="26"/>
        <v>0</v>
      </c>
      <c r="DV27" s="164">
        <f t="shared" si="26"/>
        <v>0</v>
      </c>
    </row>
    <row r="28" spans="1:126" ht="12.75">
      <c r="A28" s="56" t="s">
        <v>181</v>
      </c>
      <c r="B28" s="20" t="s">
        <v>127</v>
      </c>
      <c r="C28" s="20" t="s">
        <v>128</v>
      </c>
      <c r="D28" s="68" t="s">
        <v>497</v>
      </c>
      <c r="E28" s="68" t="s">
        <v>498</v>
      </c>
      <c r="F28" s="68" t="s">
        <v>499</v>
      </c>
      <c r="G28" s="68" t="s">
        <v>500</v>
      </c>
      <c r="H28" s="51" t="s">
        <v>176</v>
      </c>
      <c r="I28" s="44">
        <v>463.555215545</v>
      </c>
      <c r="J28" s="125">
        <v>463.555215545</v>
      </c>
      <c r="K28" s="22">
        <v>25.82694494500002</v>
      </c>
      <c r="L28" s="45">
        <f t="shared" si="0"/>
        <v>437.7282706</v>
      </c>
      <c r="M28" s="44">
        <v>656.7843055345</v>
      </c>
      <c r="N28" s="125">
        <v>656.7843055345</v>
      </c>
      <c r="O28" s="22">
        <v>152.0287040345</v>
      </c>
      <c r="P28" s="45">
        <f t="shared" si="1"/>
        <v>504.7556015</v>
      </c>
      <c r="Q28" s="36">
        <v>29.911344800000002</v>
      </c>
      <c r="R28" s="122">
        <v>29.911344800000002</v>
      </c>
      <c r="S28" s="24">
        <v>1.0547214500000006</v>
      </c>
      <c r="T28" s="37">
        <f t="shared" si="2"/>
        <v>28.85662335</v>
      </c>
      <c r="U28" s="36">
        <v>7.613248350000001</v>
      </c>
      <c r="V28" s="122">
        <v>7.613248350000001</v>
      </c>
      <c r="W28" s="24">
        <v>1.8708899325000001</v>
      </c>
      <c r="X28" s="37">
        <f t="shared" si="3"/>
        <v>5.742358417500001</v>
      </c>
      <c r="Y28" s="36">
        <v>121.0439233</v>
      </c>
      <c r="Z28" s="122">
        <v>121.0439233</v>
      </c>
      <c r="AA28" s="24">
        <v>6.207230450000005</v>
      </c>
      <c r="AB28" s="37">
        <f t="shared" si="4"/>
        <v>114.83669284999999</v>
      </c>
      <c r="AC28" s="44">
        <v>263.34881854500003</v>
      </c>
      <c r="AD28" s="125">
        <v>263.34881854500003</v>
      </c>
      <c r="AE28" s="22">
        <v>13.247485515000012</v>
      </c>
      <c r="AF28" s="45">
        <f t="shared" si="5"/>
        <v>250.10133303</v>
      </c>
      <c r="AG28" s="36">
        <v>14.676778070000001</v>
      </c>
      <c r="AH28" s="122">
        <v>14.676778070000001</v>
      </c>
      <c r="AI28" s="24">
        <v>1.2498815950000006</v>
      </c>
      <c r="AJ28" s="37">
        <f t="shared" si="6"/>
        <v>13.426896475</v>
      </c>
      <c r="AK28" s="36">
        <v>26.9073447</v>
      </c>
      <c r="AL28" s="122">
        <v>26.9073447</v>
      </c>
      <c r="AM28" s="24">
        <v>1.8336725000000003</v>
      </c>
      <c r="AN28" s="95">
        <f t="shared" si="7"/>
        <v>25.0736722</v>
      </c>
      <c r="AO28" s="102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98">
        <v>0</v>
      </c>
      <c r="AY28" s="98">
        <v>0</v>
      </c>
      <c r="AZ28" s="103">
        <v>0</v>
      </c>
      <c r="BA28" s="139">
        <v>0.0166713842</v>
      </c>
      <c r="BB28" s="140">
        <v>0.0166713842</v>
      </c>
      <c r="BC28" s="141">
        <v>0.002075952800000001</v>
      </c>
      <c r="BD28" s="145">
        <f t="shared" si="27"/>
        <v>0.014595431399999999</v>
      </c>
      <c r="BE28" s="139">
        <v>0</v>
      </c>
      <c r="BF28" s="140">
        <v>0</v>
      </c>
      <c r="BG28" s="141">
        <v>0</v>
      </c>
      <c r="BH28" s="145">
        <f t="shared" si="28"/>
        <v>0</v>
      </c>
      <c r="BI28" s="139">
        <v>0.598408445</v>
      </c>
      <c r="BJ28" s="140">
        <v>0.598408445</v>
      </c>
      <c r="BK28" s="141">
        <v>0.30254873975</v>
      </c>
      <c r="BL28" s="145">
        <f t="shared" si="29"/>
        <v>0.29585970525</v>
      </c>
      <c r="BM28" s="139">
        <v>0.9702826</v>
      </c>
      <c r="BN28" s="140">
        <v>0.9702826</v>
      </c>
      <c r="BO28" s="141">
        <v>0</v>
      </c>
      <c r="BP28" s="145">
        <f t="shared" si="30"/>
        <v>0.9702826</v>
      </c>
      <c r="BQ28" s="139">
        <v>0.4713835500000001</v>
      </c>
      <c r="BR28" s="140">
        <v>0.4713835500000001</v>
      </c>
      <c r="BS28" s="141">
        <v>0.023569177500000024</v>
      </c>
      <c r="BT28" s="145">
        <f t="shared" si="31"/>
        <v>0.44781437250000006</v>
      </c>
      <c r="BU28" s="139">
        <v>0.279350649</v>
      </c>
      <c r="BV28" s="140">
        <v>0.279350649</v>
      </c>
      <c r="BW28" s="141">
        <v>0.02078060375000001</v>
      </c>
      <c r="BX28" s="145">
        <f t="shared" si="32"/>
        <v>0.25857004525</v>
      </c>
      <c r="BY28" s="139">
        <v>1.8959218460000002</v>
      </c>
      <c r="BZ28" s="140">
        <v>1.8959218460000002</v>
      </c>
      <c r="CA28" s="141">
        <v>0.10321223920000008</v>
      </c>
      <c r="CB28" s="145">
        <f t="shared" si="33"/>
        <v>1.7927096068000001</v>
      </c>
      <c r="CC28" s="139">
        <v>0.002953034</v>
      </c>
      <c r="CD28" s="140">
        <v>0.002953034</v>
      </c>
      <c r="CE28" s="141">
        <v>0.002953034</v>
      </c>
      <c r="CF28" s="145">
        <f t="shared" si="34"/>
        <v>0</v>
      </c>
      <c r="CG28" s="139">
        <v>0.028628863500000004</v>
      </c>
      <c r="CH28" s="140">
        <v>0.028628863500000004</v>
      </c>
      <c r="CI28" s="141">
        <v>0.025477577175000002</v>
      </c>
      <c r="CJ28" s="145">
        <f t="shared" si="35"/>
        <v>0.0031512863250000023</v>
      </c>
      <c r="CK28" s="139">
        <v>0.029446037</v>
      </c>
      <c r="CL28" s="140">
        <v>0.029446037</v>
      </c>
      <c r="CM28" s="141">
        <v>0.00788460425</v>
      </c>
      <c r="CN28" s="145">
        <f t="shared" si="36"/>
        <v>0.02156143275</v>
      </c>
      <c r="CO28" s="139">
        <v>0.06960723</v>
      </c>
      <c r="CP28" s="140">
        <v>0.06960723</v>
      </c>
      <c r="CQ28" s="141">
        <v>0.06960723</v>
      </c>
      <c r="CR28" s="145">
        <f t="shared" si="37"/>
        <v>0</v>
      </c>
      <c r="CS28" s="139">
        <v>0.04429551</v>
      </c>
      <c r="CT28" s="140">
        <v>0.04429551</v>
      </c>
      <c r="CU28" s="141">
        <v>0.04429551</v>
      </c>
      <c r="CV28" s="145">
        <f t="shared" si="38"/>
        <v>0</v>
      </c>
      <c r="CW28" s="157"/>
      <c r="CX28" s="162">
        <f t="shared" si="8"/>
        <v>7627.392924000001</v>
      </c>
      <c r="CY28" s="156">
        <f t="shared" si="9"/>
        <v>268.95396975000017</v>
      </c>
      <c r="CZ28" s="162">
        <f t="shared" si="10"/>
        <v>15.15595537622</v>
      </c>
      <c r="DA28" s="156">
        <f t="shared" si="11"/>
        <v>1.887248690480001</v>
      </c>
      <c r="DB28" s="162">
        <f t="shared" si="12"/>
        <v>183986.763416</v>
      </c>
      <c r="DC28" s="156">
        <f t="shared" si="13"/>
        <v>9434.990284000009</v>
      </c>
      <c r="DD28" s="162" t="s">
        <v>1186</v>
      </c>
      <c r="DE28" s="158" t="s">
        <v>1186</v>
      </c>
      <c r="DF28" s="157"/>
      <c r="DG28" s="162">
        <f t="shared" si="14"/>
        <v>6042.0916496</v>
      </c>
      <c r="DH28" s="156">
        <f t="shared" si="15"/>
        <v>213.0537329000001</v>
      </c>
      <c r="DI28" s="162">
        <f t="shared" si="16"/>
        <v>692120.4074985001</v>
      </c>
      <c r="DJ28" s="156">
        <f t="shared" si="17"/>
        <v>170082.60376357503</v>
      </c>
      <c r="DK28" s="162">
        <f t="shared" si="18"/>
        <v>0.500141526</v>
      </c>
      <c r="DL28" s="156">
        <f t="shared" si="19"/>
        <v>0.062278584000000026</v>
      </c>
      <c r="DM28" s="162">
        <f t="shared" si="20"/>
        <v>21787.906194</v>
      </c>
      <c r="DN28" s="156">
        <f t="shared" si="21"/>
        <v>1117.3014810000009</v>
      </c>
      <c r="DO28" s="162">
        <f t="shared" si="22"/>
        <v>118.50696834525002</v>
      </c>
      <c r="DP28" s="156">
        <f t="shared" si="23"/>
        <v>5.961368481750005</v>
      </c>
      <c r="DQ28" s="162" t="s">
        <v>1186</v>
      </c>
      <c r="DR28" s="156" t="s">
        <v>1186</v>
      </c>
      <c r="DS28" s="162">
        <f t="shared" si="24"/>
        <v>133.558680437</v>
      </c>
      <c r="DT28" s="156">
        <f t="shared" si="25"/>
        <v>11.373922514500006</v>
      </c>
      <c r="DU28" s="162">
        <f t="shared" si="26"/>
        <v>0</v>
      </c>
      <c r="DV28" s="164">
        <f t="shared" si="26"/>
        <v>0</v>
      </c>
    </row>
    <row r="29" spans="1:126" ht="12.75">
      <c r="A29" s="56" t="s">
        <v>184</v>
      </c>
      <c r="B29" s="20" t="s">
        <v>185</v>
      </c>
      <c r="C29" s="20" t="s">
        <v>128</v>
      </c>
      <c r="D29" s="68" t="s">
        <v>512</v>
      </c>
      <c r="E29" s="68" t="s">
        <v>513</v>
      </c>
      <c r="F29" s="68" t="s">
        <v>514</v>
      </c>
      <c r="G29" s="68" t="s">
        <v>515</v>
      </c>
      <c r="H29" s="51" t="s">
        <v>176</v>
      </c>
      <c r="I29" s="44">
        <v>59.65781345</v>
      </c>
      <c r="J29" s="125">
        <v>59.65781345</v>
      </c>
      <c r="K29" s="22">
        <v>3.8262469500000025</v>
      </c>
      <c r="L29" s="45">
        <f t="shared" si="0"/>
        <v>55.831566499999994</v>
      </c>
      <c r="M29" s="44">
        <v>87.96923394499998</v>
      </c>
      <c r="N29" s="125">
        <v>87.96923394499998</v>
      </c>
      <c r="O29" s="22">
        <v>27.999191945000007</v>
      </c>
      <c r="P29" s="45">
        <f t="shared" si="1"/>
        <v>59.97004199999998</v>
      </c>
      <c r="Q29" s="36">
        <v>2.1595358</v>
      </c>
      <c r="R29" s="122">
        <v>2.1595358</v>
      </c>
      <c r="S29" s="24">
        <v>0.1764127000000001</v>
      </c>
      <c r="T29" s="37">
        <f t="shared" si="2"/>
        <v>1.9831230999999998</v>
      </c>
      <c r="U29" s="36">
        <v>0.43864919999999996</v>
      </c>
      <c r="V29" s="122">
        <v>0.43864919999999996</v>
      </c>
      <c r="W29" s="24">
        <v>0.352706025</v>
      </c>
      <c r="X29" s="37">
        <f t="shared" si="3"/>
        <v>0.08594317499999998</v>
      </c>
      <c r="Y29" s="36">
        <v>15.530333000000002</v>
      </c>
      <c r="Z29" s="122">
        <v>15.530333000000002</v>
      </c>
      <c r="AA29" s="24">
        <v>0.8145366000000006</v>
      </c>
      <c r="AB29" s="37">
        <f t="shared" si="4"/>
        <v>14.715796400000002</v>
      </c>
      <c r="AC29" s="44">
        <v>38.601201450000005</v>
      </c>
      <c r="AD29" s="125">
        <v>38.601201450000005</v>
      </c>
      <c r="AE29" s="22">
        <v>1.9369774500000019</v>
      </c>
      <c r="AF29" s="45">
        <f t="shared" si="5"/>
        <v>36.664224000000004</v>
      </c>
      <c r="AG29" s="36">
        <v>2.05012697</v>
      </c>
      <c r="AH29" s="122">
        <v>2.05012697</v>
      </c>
      <c r="AI29" s="24">
        <v>0.1241777200000001</v>
      </c>
      <c r="AJ29" s="37">
        <f t="shared" si="6"/>
        <v>1.92594925</v>
      </c>
      <c r="AK29" s="36">
        <v>0.8377217</v>
      </c>
      <c r="AL29" s="122">
        <v>0.8377217</v>
      </c>
      <c r="AM29" s="24">
        <v>0.3346397</v>
      </c>
      <c r="AN29" s="95">
        <f t="shared" si="7"/>
        <v>0.503082</v>
      </c>
      <c r="AO29" s="102">
        <v>0</v>
      </c>
      <c r="AP29" s="98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103">
        <v>0</v>
      </c>
      <c r="BA29" s="139">
        <v>0.0021898502</v>
      </c>
      <c r="BB29" s="140">
        <v>0.0021898502</v>
      </c>
      <c r="BC29" s="141">
        <v>0.0003452162000000001</v>
      </c>
      <c r="BD29" s="145">
        <f t="shared" si="27"/>
        <v>0.0018446340000000002</v>
      </c>
      <c r="BE29" s="139">
        <v>0</v>
      </c>
      <c r="BF29" s="140">
        <v>0</v>
      </c>
      <c r="BG29" s="141">
        <v>0</v>
      </c>
      <c r="BH29" s="145">
        <f t="shared" si="28"/>
        <v>0</v>
      </c>
      <c r="BI29" s="139">
        <v>0.07434335</v>
      </c>
      <c r="BJ29" s="140">
        <v>0.07434335</v>
      </c>
      <c r="BK29" s="141">
        <v>0.0569450975</v>
      </c>
      <c r="BL29" s="145">
        <f t="shared" si="29"/>
        <v>0.017398252500000003</v>
      </c>
      <c r="BM29" s="139">
        <v>0</v>
      </c>
      <c r="BN29" s="140">
        <v>0</v>
      </c>
      <c r="BO29" s="141">
        <v>0</v>
      </c>
      <c r="BP29" s="145">
        <f t="shared" si="30"/>
        <v>0</v>
      </c>
      <c r="BQ29" s="139">
        <v>0.0595755</v>
      </c>
      <c r="BR29" s="140">
        <v>0.0595755</v>
      </c>
      <c r="BS29" s="141">
        <v>0.002978775000000003</v>
      </c>
      <c r="BT29" s="145">
        <f t="shared" si="31"/>
        <v>0.056596725</v>
      </c>
      <c r="BU29" s="139">
        <v>0.061966964</v>
      </c>
      <c r="BV29" s="140">
        <v>0.061966964</v>
      </c>
      <c r="BW29" s="141">
        <v>0.0043910265000000025</v>
      </c>
      <c r="BX29" s="145">
        <f t="shared" si="32"/>
        <v>0.05757593749999999</v>
      </c>
      <c r="BY29" s="139">
        <v>0.452215222</v>
      </c>
      <c r="BZ29" s="140">
        <v>0.452215222</v>
      </c>
      <c r="CA29" s="141">
        <v>0.024207599000000024</v>
      </c>
      <c r="CB29" s="145">
        <f t="shared" si="33"/>
        <v>0.42800762299999995</v>
      </c>
      <c r="CC29" s="139">
        <v>0.0005602939999999999</v>
      </c>
      <c r="CD29" s="140">
        <v>0.0005602939999999999</v>
      </c>
      <c r="CE29" s="141">
        <v>0.0005602939999999999</v>
      </c>
      <c r="CF29" s="145">
        <f t="shared" si="34"/>
        <v>0</v>
      </c>
      <c r="CG29" s="139">
        <v>0.005221755000000001</v>
      </c>
      <c r="CH29" s="140">
        <v>0.005221755000000001</v>
      </c>
      <c r="CI29" s="141">
        <v>0.004823481750000001</v>
      </c>
      <c r="CJ29" s="145">
        <f t="shared" si="35"/>
        <v>0.00039827325000000007</v>
      </c>
      <c r="CK29" s="139">
        <v>0.004149122</v>
      </c>
      <c r="CL29" s="140">
        <v>0.004149122</v>
      </c>
      <c r="CM29" s="141">
        <v>0.0014240945000000003</v>
      </c>
      <c r="CN29" s="145">
        <f t="shared" si="36"/>
        <v>0.0027250274999999994</v>
      </c>
      <c r="CO29" s="139">
        <v>0.01320693</v>
      </c>
      <c r="CP29" s="140">
        <v>0.01320693</v>
      </c>
      <c r="CQ29" s="141">
        <v>0.01320693</v>
      </c>
      <c r="CR29" s="145">
        <f t="shared" si="37"/>
        <v>0</v>
      </c>
      <c r="CS29" s="139">
        <v>0.008404410000000001</v>
      </c>
      <c r="CT29" s="140">
        <v>0.008404410000000001</v>
      </c>
      <c r="CU29" s="141">
        <v>0.008404410000000001</v>
      </c>
      <c r="CV29" s="145">
        <f t="shared" si="38"/>
        <v>0</v>
      </c>
      <c r="CW29" s="157"/>
      <c r="CX29" s="162">
        <f t="shared" si="8"/>
        <v>550.681629</v>
      </c>
      <c r="CY29" s="156">
        <f t="shared" si="9"/>
        <v>44.98523850000002</v>
      </c>
      <c r="CZ29" s="162">
        <f t="shared" si="10"/>
        <v>1.9907928168200002</v>
      </c>
      <c r="DA29" s="156">
        <f t="shared" si="11"/>
        <v>0.3138360474200001</v>
      </c>
      <c r="DB29" s="162">
        <f t="shared" si="12"/>
        <v>23606.106160000003</v>
      </c>
      <c r="DC29" s="156">
        <f t="shared" si="13"/>
        <v>1238.095632000001</v>
      </c>
      <c r="DD29" s="162" t="s">
        <v>1186</v>
      </c>
      <c r="DE29" s="158" t="s">
        <v>1186</v>
      </c>
      <c r="DF29" s="157"/>
      <c r="DG29" s="162">
        <f t="shared" si="14"/>
        <v>436.2262316</v>
      </c>
      <c r="DH29" s="156">
        <f t="shared" si="15"/>
        <v>35.63536540000002</v>
      </c>
      <c r="DI29" s="162">
        <f t="shared" si="16"/>
        <v>39877.598772</v>
      </c>
      <c r="DJ29" s="156">
        <f t="shared" si="17"/>
        <v>32064.50473275</v>
      </c>
      <c r="DK29" s="162">
        <f t="shared" si="18"/>
        <v>0.065695506</v>
      </c>
      <c r="DL29" s="156">
        <f t="shared" si="19"/>
        <v>0.010356486000000003</v>
      </c>
      <c r="DM29" s="162">
        <f t="shared" si="20"/>
        <v>2795.4599400000006</v>
      </c>
      <c r="DN29" s="156">
        <f t="shared" si="21"/>
        <v>146.61658800000012</v>
      </c>
      <c r="DO29" s="162">
        <f t="shared" si="22"/>
        <v>17.370540652500004</v>
      </c>
      <c r="DP29" s="156">
        <f t="shared" si="23"/>
        <v>0.8716398525000009</v>
      </c>
      <c r="DQ29" s="162" t="s">
        <v>1186</v>
      </c>
      <c r="DR29" s="156" t="s">
        <v>1186</v>
      </c>
      <c r="DS29" s="162">
        <f t="shared" si="24"/>
        <v>18.656155426999998</v>
      </c>
      <c r="DT29" s="156">
        <f t="shared" si="25"/>
        <v>1.130017252000001</v>
      </c>
      <c r="DU29" s="162">
        <f t="shared" si="26"/>
        <v>0</v>
      </c>
      <c r="DV29" s="164">
        <f t="shared" si="26"/>
        <v>0</v>
      </c>
    </row>
    <row r="30" spans="1:126" ht="12.75">
      <c r="A30" s="56" t="s">
        <v>179</v>
      </c>
      <c r="B30" s="20" t="s">
        <v>180</v>
      </c>
      <c r="C30" s="20" t="s">
        <v>122</v>
      </c>
      <c r="D30" s="68" t="s">
        <v>524</v>
      </c>
      <c r="E30" s="68" t="s">
        <v>525</v>
      </c>
      <c r="F30" s="68" t="s">
        <v>526</v>
      </c>
      <c r="G30" s="68" t="s">
        <v>527</v>
      </c>
      <c r="H30" s="51" t="s">
        <v>176</v>
      </c>
      <c r="I30" s="44">
        <v>598.7935599999998</v>
      </c>
      <c r="J30" s="125">
        <v>559.0949099999999</v>
      </c>
      <c r="K30" s="22">
        <v>32.01731000000001</v>
      </c>
      <c r="L30" s="45">
        <f t="shared" si="0"/>
        <v>527.0775999999998</v>
      </c>
      <c r="M30" s="44">
        <v>779.7238960000001</v>
      </c>
      <c r="N30" s="125">
        <v>677.5228960000002</v>
      </c>
      <c r="O30" s="22">
        <v>131.21639600000003</v>
      </c>
      <c r="P30" s="45">
        <f t="shared" si="1"/>
        <v>546.3065000000001</v>
      </c>
      <c r="Q30" s="36">
        <v>30.049399999999988</v>
      </c>
      <c r="R30" s="122">
        <v>21.785299999999996</v>
      </c>
      <c r="S30" s="24">
        <v>1.161800000000001</v>
      </c>
      <c r="T30" s="37">
        <f t="shared" si="2"/>
        <v>20.623499999999996</v>
      </c>
      <c r="U30" s="36">
        <v>6.2813</v>
      </c>
      <c r="V30" s="122">
        <v>4.3253</v>
      </c>
      <c r="W30" s="24">
        <v>1.46566</v>
      </c>
      <c r="X30" s="37">
        <f t="shared" si="3"/>
        <v>2.8596400000000006</v>
      </c>
      <c r="Y30" s="36">
        <v>163.67089999999996</v>
      </c>
      <c r="Z30" s="122">
        <v>161.59264999999996</v>
      </c>
      <c r="AA30" s="24">
        <v>8.303350000000007</v>
      </c>
      <c r="AB30" s="37">
        <f t="shared" si="4"/>
        <v>153.28929999999997</v>
      </c>
      <c r="AC30" s="44">
        <v>349.3455599999999</v>
      </c>
      <c r="AD30" s="125">
        <v>333.523965</v>
      </c>
      <c r="AE30" s="22">
        <v>17.55957000000002</v>
      </c>
      <c r="AF30" s="45">
        <f t="shared" si="5"/>
        <v>315.96439499999997</v>
      </c>
      <c r="AG30" s="36">
        <v>27.903610000000015</v>
      </c>
      <c r="AH30" s="122">
        <v>26.281760000000013</v>
      </c>
      <c r="AI30" s="24">
        <v>1.793960000000002</v>
      </c>
      <c r="AJ30" s="37">
        <f t="shared" si="6"/>
        <v>24.48780000000001</v>
      </c>
      <c r="AK30" s="36">
        <v>23.12310000000001</v>
      </c>
      <c r="AL30" s="122">
        <v>14.973099999999997</v>
      </c>
      <c r="AM30" s="24">
        <v>1.5335000000000003</v>
      </c>
      <c r="AN30" s="95">
        <f t="shared" si="7"/>
        <v>13.439599999999997</v>
      </c>
      <c r="AO30" s="102">
        <v>17.785600000000002</v>
      </c>
      <c r="AP30" s="98">
        <v>49.28</v>
      </c>
      <c r="AQ30" s="98">
        <v>2.4415999999999998</v>
      </c>
      <c r="AR30" s="98">
        <v>9.161599999999998</v>
      </c>
      <c r="AS30" s="98">
        <v>46.144</v>
      </c>
      <c r="AT30" s="98">
        <v>7.8624</v>
      </c>
      <c r="AU30" s="98">
        <v>14.56</v>
      </c>
      <c r="AV30" s="98">
        <v>106.848</v>
      </c>
      <c r="AW30" s="98">
        <v>3472</v>
      </c>
      <c r="AX30" s="98">
        <v>7.9296</v>
      </c>
      <c r="AY30" s="98">
        <v>74.592</v>
      </c>
      <c r="AZ30" s="103">
        <v>6.2496</v>
      </c>
      <c r="BA30" s="139">
        <v>0.0214266</v>
      </c>
      <c r="BB30" s="140">
        <v>0.0214266</v>
      </c>
      <c r="BC30" s="141">
        <v>0.002031400000000001</v>
      </c>
      <c r="BD30" s="145">
        <f t="shared" si="27"/>
        <v>0.0193952</v>
      </c>
      <c r="BE30" s="139">
        <v>0</v>
      </c>
      <c r="BF30" s="140">
        <v>0</v>
      </c>
      <c r="BG30" s="141">
        <v>0</v>
      </c>
      <c r="BH30" s="145">
        <f t="shared" si="28"/>
        <v>0</v>
      </c>
      <c r="BI30" s="139">
        <v>0.54301</v>
      </c>
      <c r="BJ30" s="140">
        <v>0.481885</v>
      </c>
      <c r="BK30" s="141">
        <v>0.23782799999999998</v>
      </c>
      <c r="BL30" s="145">
        <f t="shared" si="29"/>
        <v>0.24405700000000002</v>
      </c>
      <c r="BM30" s="139">
        <v>0.7497999999999999</v>
      </c>
      <c r="BN30" s="140">
        <v>0.37489999999999996</v>
      </c>
      <c r="BO30" s="141">
        <v>0</v>
      </c>
      <c r="BP30" s="145">
        <f t="shared" si="30"/>
        <v>0.37489999999999996</v>
      </c>
      <c r="BQ30" s="139">
        <v>0.6264</v>
      </c>
      <c r="BR30" s="140">
        <v>0.6264</v>
      </c>
      <c r="BS30" s="141">
        <v>0.031320000000000035</v>
      </c>
      <c r="BT30" s="145">
        <f t="shared" si="31"/>
        <v>0.5950799999999999</v>
      </c>
      <c r="BU30" s="139">
        <v>0.32785200000000003</v>
      </c>
      <c r="BV30" s="140">
        <v>0.14855200000000002</v>
      </c>
      <c r="BW30" s="141">
        <v>0.021657500000000014</v>
      </c>
      <c r="BX30" s="145">
        <f t="shared" si="32"/>
        <v>0.1268945</v>
      </c>
      <c r="BY30" s="139">
        <v>2.195888</v>
      </c>
      <c r="BZ30" s="140">
        <v>0.7451880000000001</v>
      </c>
      <c r="CA30" s="141">
        <v>0.1162981000000001</v>
      </c>
      <c r="CB30" s="145">
        <f t="shared" si="33"/>
        <v>0.6288899</v>
      </c>
      <c r="CC30" s="139">
        <v>0.002282</v>
      </c>
      <c r="CD30" s="140">
        <v>0.002282</v>
      </c>
      <c r="CE30" s="141">
        <v>0.002282</v>
      </c>
      <c r="CF30" s="145">
        <f t="shared" si="34"/>
        <v>0</v>
      </c>
      <c r="CG30" s="139">
        <v>0.023967999999999996</v>
      </c>
      <c r="CH30" s="140">
        <v>0.023967999999999996</v>
      </c>
      <c r="CI30" s="141">
        <v>0.019780399999999997</v>
      </c>
      <c r="CJ30" s="145">
        <f t="shared" si="35"/>
        <v>0.0041876</v>
      </c>
      <c r="CK30" s="139">
        <v>0.035376</v>
      </c>
      <c r="CL30" s="140">
        <v>0.035376</v>
      </c>
      <c r="CM30" s="141">
        <v>0.006724000000000002</v>
      </c>
      <c r="CN30" s="145">
        <f t="shared" si="36"/>
        <v>0.028651999999999997</v>
      </c>
      <c r="CO30" s="139">
        <v>0.05379</v>
      </c>
      <c r="CP30" s="140">
        <v>0.05379</v>
      </c>
      <c r="CQ30" s="141">
        <v>0.05379</v>
      </c>
      <c r="CR30" s="145">
        <f t="shared" si="37"/>
        <v>0</v>
      </c>
      <c r="CS30" s="139">
        <v>0.034230000000000003</v>
      </c>
      <c r="CT30" s="140">
        <v>0.034230000000000003</v>
      </c>
      <c r="CU30" s="141">
        <v>0.034230000000000003</v>
      </c>
      <c r="CV30" s="145">
        <f t="shared" si="38"/>
        <v>0</v>
      </c>
      <c r="CW30" s="157"/>
      <c r="CX30" s="162">
        <f t="shared" si="8"/>
        <v>5555.251499999999</v>
      </c>
      <c r="CY30" s="156">
        <f t="shared" si="9"/>
        <v>296.25900000000024</v>
      </c>
      <c r="CZ30" s="162">
        <f t="shared" si="10"/>
        <v>19.478922060000002</v>
      </c>
      <c r="DA30" s="156">
        <f t="shared" si="11"/>
        <v>1.846745740000001</v>
      </c>
      <c r="DB30" s="162">
        <f t="shared" si="12"/>
        <v>245620.82799999995</v>
      </c>
      <c r="DC30" s="156">
        <f t="shared" si="13"/>
        <v>12621.092000000011</v>
      </c>
      <c r="DD30" s="162" t="s">
        <v>1186</v>
      </c>
      <c r="DE30" s="158" t="s">
        <v>1186</v>
      </c>
      <c r="DF30" s="157"/>
      <c r="DG30" s="162">
        <f t="shared" si="14"/>
        <v>4400.6305999999995</v>
      </c>
      <c r="DH30" s="156">
        <f t="shared" si="15"/>
        <v>234.6836000000002</v>
      </c>
      <c r="DI30" s="162">
        <f t="shared" si="16"/>
        <v>393213.02300000004</v>
      </c>
      <c r="DJ30" s="156">
        <f t="shared" si="17"/>
        <v>133243.1506</v>
      </c>
      <c r="DK30" s="162">
        <f t="shared" si="18"/>
        <v>0.642798</v>
      </c>
      <c r="DL30" s="156">
        <f t="shared" si="19"/>
        <v>0.060942000000000024</v>
      </c>
      <c r="DM30" s="162">
        <f t="shared" si="20"/>
        <v>29086.676999999992</v>
      </c>
      <c r="DN30" s="156">
        <f t="shared" si="21"/>
        <v>1494.6030000000012</v>
      </c>
      <c r="DO30" s="162">
        <f t="shared" si="22"/>
        <v>150.08578425</v>
      </c>
      <c r="DP30" s="156">
        <f t="shared" si="23"/>
        <v>7.901806500000008</v>
      </c>
      <c r="DQ30" s="162" t="s">
        <v>1186</v>
      </c>
      <c r="DR30" s="156" t="s">
        <v>1186</v>
      </c>
      <c r="DS30" s="162">
        <f t="shared" si="24"/>
        <v>239.16401600000012</v>
      </c>
      <c r="DT30" s="156">
        <f t="shared" si="25"/>
        <v>16.32503600000002</v>
      </c>
      <c r="DU30" s="162">
        <f t="shared" si="26"/>
        <v>31.595200000000002</v>
      </c>
      <c r="DV30" s="164">
        <f t="shared" si="26"/>
        <v>31.595200000000002</v>
      </c>
    </row>
    <row r="31" spans="1:126" ht="12.75">
      <c r="A31" s="56" t="s">
        <v>174</v>
      </c>
      <c r="B31" s="20" t="s">
        <v>175</v>
      </c>
      <c r="C31" s="20" t="s">
        <v>125</v>
      </c>
      <c r="D31" s="68" t="s">
        <v>469</v>
      </c>
      <c r="E31" s="68" t="s">
        <v>470</v>
      </c>
      <c r="F31" s="68" t="s">
        <v>471</v>
      </c>
      <c r="G31" s="68" t="s">
        <v>472</v>
      </c>
      <c r="H31" s="51" t="s">
        <v>176</v>
      </c>
      <c r="I31" s="44">
        <v>110.4644577</v>
      </c>
      <c r="J31" s="125">
        <v>110.4644577</v>
      </c>
      <c r="K31" s="22">
        <v>8.258726700000004</v>
      </c>
      <c r="L31" s="45">
        <f t="shared" si="0"/>
        <v>102.20573099999999</v>
      </c>
      <c r="M31" s="44">
        <v>201.91468616999998</v>
      </c>
      <c r="N31" s="125">
        <v>201.91468616999998</v>
      </c>
      <c r="O31" s="22">
        <v>86.92379817</v>
      </c>
      <c r="P31" s="45">
        <f t="shared" si="1"/>
        <v>114.99088799999998</v>
      </c>
      <c r="Q31" s="36">
        <v>4.3440636</v>
      </c>
      <c r="R31" s="122">
        <v>4.3440636</v>
      </c>
      <c r="S31" s="24">
        <v>0.44012220000000024</v>
      </c>
      <c r="T31" s="37">
        <f t="shared" si="2"/>
        <v>3.9039414</v>
      </c>
      <c r="U31" s="36">
        <v>1.2771984</v>
      </c>
      <c r="V31" s="122">
        <v>1.2771984</v>
      </c>
      <c r="W31" s="24">
        <v>1.14130185</v>
      </c>
      <c r="X31" s="37">
        <f t="shared" si="3"/>
        <v>0.13589655</v>
      </c>
      <c r="Y31" s="36">
        <v>25.33173</v>
      </c>
      <c r="Z31" s="122">
        <v>25.33173</v>
      </c>
      <c r="AA31" s="24">
        <v>1.390430400000001</v>
      </c>
      <c r="AB31" s="37">
        <f t="shared" si="4"/>
        <v>23.9412996</v>
      </c>
      <c r="AC31" s="44">
        <v>73.1663937</v>
      </c>
      <c r="AD31" s="125">
        <v>73.1663937</v>
      </c>
      <c r="AE31" s="22">
        <v>3.6692577000000033</v>
      </c>
      <c r="AF31" s="45">
        <f t="shared" si="5"/>
        <v>69.497136</v>
      </c>
      <c r="AG31" s="36">
        <v>3.7853363400000006</v>
      </c>
      <c r="AH31" s="122">
        <v>3.7853363400000006</v>
      </c>
      <c r="AI31" s="24">
        <v>0.2598578400000002</v>
      </c>
      <c r="AJ31" s="37">
        <f t="shared" si="6"/>
        <v>3.5254785000000006</v>
      </c>
      <c r="AK31" s="36">
        <v>1.8411474</v>
      </c>
      <c r="AL31" s="122">
        <v>1.8411474</v>
      </c>
      <c r="AM31" s="24">
        <v>1.0456554</v>
      </c>
      <c r="AN31" s="95">
        <f t="shared" si="7"/>
        <v>0.7954920000000001</v>
      </c>
      <c r="AO31" s="102">
        <v>4.446400000000001</v>
      </c>
      <c r="AP31" s="98">
        <v>12.32</v>
      </c>
      <c r="AQ31" s="98">
        <v>0.6103999999999999</v>
      </c>
      <c r="AR31" s="98">
        <v>2.2903999999999995</v>
      </c>
      <c r="AS31" s="98">
        <v>11.536</v>
      </c>
      <c r="AT31" s="98">
        <v>1.9656</v>
      </c>
      <c r="AU31" s="98">
        <v>3.64</v>
      </c>
      <c r="AV31" s="98">
        <v>26.712</v>
      </c>
      <c r="AW31" s="98">
        <v>868</v>
      </c>
      <c r="AX31" s="98">
        <v>1.9824</v>
      </c>
      <c r="AY31" s="98">
        <v>18.648</v>
      </c>
      <c r="AZ31" s="103">
        <v>1.5624</v>
      </c>
      <c r="BA31" s="139">
        <v>0.0038785643999999994</v>
      </c>
      <c r="BB31" s="140">
        <v>0.0038785643999999994</v>
      </c>
      <c r="BC31" s="141">
        <v>0.0009617604000000001</v>
      </c>
      <c r="BD31" s="145">
        <f t="shared" si="27"/>
        <v>0.0029168039999999994</v>
      </c>
      <c r="BE31" s="139">
        <v>0</v>
      </c>
      <c r="BF31" s="140">
        <v>0</v>
      </c>
      <c r="BG31" s="141">
        <v>0</v>
      </c>
      <c r="BH31" s="145">
        <f t="shared" si="28"/>
        <v>0</v>
      </c>
      <c r="BI31" s="139">
        <v>0.2114655</v>
      </c>
      <c r="BJ31" s="140">
        <v>0.2114655</v>
      </c>
      <c r="BK31" s="141">
        <v>0.18395473499999998</v>
      </c>
      <c r="BL31" s="145">
        <f t="shared" si="29"/>
        <v>0.02751076500000002</v>
      </c>
      <c r="BM31" s="139">
        <v>0</v>
      </c>
      <c r="BN31" s="140">
        <v>0</v>
      </c>
      <c r="BO31" s="141">
        <v>0</v>
      </c>
      <c r="BP31" s="145">
        <f t="shared" si="30"/>
        <v>0</v>
      </c>
      <c r="BQ31" s="139">
        <v>0.09420300000000001</v>
      </c>
      <c r="BR31" s="140">
        <v>0.09420300000000001</v>
      </c>
      <c r="BS31" s="141">
        <v>0.004710150000000005</v>
      </c>
      <c r="BT31" s="145">
        <f t="shared" si="31"/>
        <v>0.08949285</v>
      </c>
      <c r="BU31" s="139">
        <v>0.155855208</v>
      </c>
      <c r="BV31" s="140">
        <v>0.155855208</v>
      </c>
      <c r="BW31" s="141">
        <v>0.012003453000000008</v>
      </c>
      <c r="BX31" s="145">
        <f t="shared" si="32"/>
        <v>0.143851755</v>
      </c>
      <c r="BY31" s="139">
        <v>1.167650844</v>
      </c>
      <c r="BZ31" s="140">
        <v>1.167650844</v>
      </c>
      <c r="CA31" s="141">
        <v>0.06358398600000005</v>
      </c>
      <c r="CB31" s="145">
        <f t="shared" si="33"/>
        <v>1.104066858</v>
      </c>
      <c r="CC31" s="139">
        <v>0.001825068</v>
      </c>
      <c r="CD31" s="140">
        <v>0.001825068</v>
      </c>
      <c r="CE31" s="141">
        <v>0.001825068</v>
      </c>
      <c r="CF31" s="145">
        <f t="shared" si="34"/>
        <v>0</v>
      </c>
      <c r="CG31" s="139">
        <v>0.01630635</v>
      </c>
      <c r="CH31" s="140">
        <v>0.01630635</v>
      </c>
      <c r="CI31" s="141">
        <v>0.0156765855</v>
      </c>
      <c r="CJ31" s="145">
        <f t="shared" si="35"/>
        <v>0.0006297645000000011</v>
      </c>
      <c r="CK31" s="139">
        <v>0.008707284</v>
      </c>
      <c r="CL31" s="140">
        <v>0.008707284</v>
      </c>
      <c r="CM31" s="141">
        <v>0.004398369</v>
      </c>
      <c r="CN31" s="145">
        <f t="shared" si="36"/>
        <v>0.004308914999999999</v>
      </c>
      <c r="CO31" s="139">
        <v>0.04301946</v>
      </c>
      <c r="CP31" s="140">
        <v>0.04301946</v>
      </c>
      <c r="CQ31" s="141">
        <v>0.04301946</v>
      </c>
      <c r="CR31" s="145">
        <f t="shared" si="37"/>
        <v>0</v>
      </c>
      <c r="CS31" s="139">
        <v>0.02737602</v>
      </c>
      <c r="CT31" s="140">
        <v>0.02737602</v>
      </c>
      <c r="CU31" s="141">
        <v>0.02737602</v>
      </c>
      <c r="CV31" s="145">
        <f t="shared" si="38"/>
        <v>0</v>
      </c>
      <c r="CW31" s="157"/>
      <c r="CX31" s="162">
        <f t="shared" si="8"/>
        <v>1107.736218</v>
      </c>
      <c r="CY31" s="156">
        <f t="shared" si="9"/>
        <v>112.23116100000006</v>
      </c>
      <c r="CZ31" s="162">
        <f t="shared" si="10"/>
        <v>3.5260028960399996</v>
      </c>
      <c r="DA31" s="156">
        <f t="shared" si="11"/>
        <v>0.8743363796400001</v>
      </c>
      <c r="DB31" s="162">
        <f t="shared" si="12"/>
        <v>38504.2296</v>
      </c>
      <c r="DC31" s="156">
        <f t="shared" si="13"/>
        <v>2113.4542080000015</v>
      </c>
      <c r="DD31" s="162" t="s">
        <v>1186</v>
      </c>
      <c r="DE31" s="158" t="s">
        <v>1186</v>
      </c>
      <c r="DF31" s="157"/>
      <c r="DG31" s="162">
        <f t="shared" si="14"/>
        <v>877.5008472000001</v>
      </c>
      <c r="DH31" s="156">
        <f t="shared" si="15"/>
        <v>88.90468440000005</v>
      </c>
      <c r="DI31" s="162">
        <f t="shared" si="16"/>
        <v>116110.10654400001</v>
      </c>
      <c r="DJ31" s="156">
        <f t="shared" si="17"/>
        <v>103755.7511835</v>
      </c>
      <c r="DK31" s="162">
        <f t="shared" si="18"/>
        <v>0.11635693199999998</v>
      </c>
      <c r="DL31" s="156">
        <f t="shared" si="19"/>
        <v>0.028852812000000002</v>
      </c>
      <c r="DM31" s="162">
        <f t="shared" si="20"/>
        <v>4559.7114</v>
      </c>
      <c r="DN31" s="156">
        <f t="shared" si="21"/>
        <v>250.27747200000016</v>
      </c>
      <c r="DO31" s="162">
        <f t="shared" si="22"/>
        <v>32.924877165</v>
      </c>
      <c r="DP31" s="156">
        <f t="shared" si="23"/>
        <v>1.6511659650000015</v>
      </c>
      <c r="DQ31" s="162" t="s">
        <v>1186</v>
      </c>
      <c r="DR31" s="156" t="s">
        <v>1186</v>
      </c>
      <c r="DS31" s="162">
        <f t="shared" si="24"/>
        <v>34.446560694000006</v>
      </c>
      <c r="DT31" s="156">
        <f t="shared" si="25"/>
        <v>2.3647063440000013</v>
      </c>
      <c r="DU31" s="162">
        <f t="shared" si="26"/>
        <v>7.8988000000000005</v>
      </c>
      <c r="DV31" s="164">
        <f t="shared" si="26"/>
        <v>7.8988000000000005</v>
      </c>
    </row>
    <row r="32" spans="1:126" ht="12.75">
      <c r="A32" s="56" t="s">
        <v>170</v>
      </c>
      <c r="B32" s="20" t="s">
        <v>171</v>
      </c>
      <c r="C32" s="20" t="s">
        <v>40</v>
      </c>
      <c r="D32" s="68" t="s">
        <v>461</v>
      </c>
      <c r="E32" s="68" t="s">
        <v>462</v>
      </c>
      <c r="F32" s="68" t="s">
        <v>463</v>
      </c>
      <c r="G32" s="68" t="s">
        <v>464</v>
      </c>
      <c r="H32" s="51" t="s">
        <v>176</v>
      </c>
      <c r="I32" s="44">
        <v>241.56379963999998</v>
      </c>
      <c r="J32" s="125">
        <v>170.31379963999998</v>
      </c>
      <c r="K32" s="22">
        <v>46.58573959</v>
      </c>
      <c r="L32" s="45">
        <f t="shared" si="0"/>
        <v>123.72806004999998</v>
      </c>
      <c r="M32" s="44">
        <v>563.995451924</v>
      </c>
      <c r="N32" s="125">
        <v>553.545451924</v>
      </c>
      <c r="O32" s="22">
        <v>204.33770192400002</v>
      </c>
      <c r="P32" s="45">
        <f t="shared" si="1"/>
        <v>349.2077499999999</v>
      </c>
      <c r="Q32" s="36">
        <v>55.3357859</v>
      </c>
      <c r="R32" s="122">
        <v>35.9795359</v>
      </c>
      <c r="S32" s="24">
        <v>7.675957900000002</v>
      </c>
      <c r="T32" s="37">
        <f t="shared" si="2"/>
        <v>28.303578</v>
      </c>
      <c r="U32" s="36">
        <v>16.01338605</v>
      </c>
      <c r="V32" s="122">
        <v>8.17588605</v>
      </c>
      <c r="W32" s="24">
        <v>1.9304140500000004</v>
      </c>
      <c r="X32" s="37">
        <f t="shared" si="3"/>
        <v>6.245472</v>
      </c>
      <c r="Y32" s="36">
        <v>20.043628950000002</v>
      </c>
      <c r="Z32" s="122">
        <v>12.265503950000001</v>
      </c>
      <c r="AA32" s="24">
        <v>3.081617300000001</v>
      </c>
      <c r="AB32" s="37">
        <f t="shared" si="4"/>
        <v>9.18388665</v>
      </c>
      <c r="AC32" s="44">
        <v>87.42884613999999</v>
      </c>
      <c r="AD32" s="125">
        <v>74.96009613999999</v>
      </c>
      <c r="AE32" s="22">
        <v>28.702115125</v>
      </c>
      <c r="AF32" s="45">
        <f t="shared" si="5"/>
        <v>46.25798101499999</v>
      </c>
      <c r="AG32" s="36">
        <v>2.598065885</v>
      </c>
      <c r="AH32" s="122">
        <v>2.372440885</v>
      </c>
      <c r="AI32" s="24">
        <v>0.5346824350000001</v>
      </c>
      <c r="AJ32" s="37">
        <f t="shared" si="6"/>
        <v>1.83775845</v>
      </c>
      <c r="AK32" s="36">
        <v>55.78687363</v>
      </c>
      <c r="AL32" s="122">
        <v>32.63062363</v>
      </c>
      <c r="AM32" s="24">
        <v>3.1640736300000016</v>
      </c>
      <c r="AN32" s="95">
        <f t="shared" si="7"/>
        <v>29.46655</v>
      </c>
      <c r="AO32" s="102">
        <v>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103">
        <v>0</v>
      </c>
      <c r="BA32" s="139">
        <v>0.2634139761</v>
      </c>
      <c r="BB32" s="140">
        <v>0.01403897610000001</v>
      </c>
      <c r="BC32" s="141">
        <v>0.01403897610000001</v>
      </c>
      <c r="BD32" s="145">
        <f t="shared" si="27"/>
        <v>0</v>
      </c>
      <c r="BE32" s="139">
        <v>0</v>
      </c>
      <c r="BF32" s="140">
        <v>0</v>
      </c>
      <c r="BG32" s="141">
        <v>0</v>
      </c>
      <c r="BH32" s="145">
        <f t="shared" si="28"/>
        <v>0</v>
      </c>
      <c r="BI32" s="139">
        <v>2.739120325</v>
      </c>
      <c r="BJ32" s="140">
        <v>2.584745325</v>
      </c>
      <c r="BK32" s="141">
        <v>0.3366837000000001</v>
      </c>
      <c r="BL32" s="145">
        <f t="shared" si="29"/>
        <v>2.248061625</v>
      </c>
      <c r="BM32" s="139">
        <v>1.1124012200000002</v>
      </c>
      <c r="BN32" s="140">
        <v>0.70865122</v>
      </c>
      <c r="BO32" s="141">
        <v>0.03053992000000002</v>
      </c>
      <c r="BP32" s="145">
        <f t="shared" si="30"/>
        <v>0.6781113</v>
      </c>
      <c r="BQ32" s="139">
        <v>0.02619328</v>
      </c>
      <c r="BR32" s="140">
        <v>0.0071932800000000015</v>
      </c>
      <c r="BS32" s="141">
        <v>0.0071932800000000015</v>
      </c>
      <c r="BT32" s="145">
        <f t="shared" si="31"/>
        <v>0</v>
      </c>
      <c r="BU32" s="139">
        <v>1.280012127</v>
      </c>
      <c r="BV32" s="140">
        <v>1.1612621269999999</v>
      </c>
      <c r="BW32" s="141">
        <v>1.1612621269999999</v>
      </c>
      <c r="BX32" s="145">
        <f t="shared" si="32"/>
        <v>0</v>
      </c>
      <c r="BY32" s="139">
        <v>0.006191451</v>
      </c>
      <c r="BZ32" s="140">
        <v>0.006191451</v>
      </c>
      <c r="CA32" s="141">
        <v>0.006191451</v>
      </c>
      <c r="CB32" s="145">
        <f t="shared" si="33"/>
        <v>0</v>
      </c>
      <c r="CC32" s="139">
        <v>0.002063817</v>
      </c>
      <c r="CD32" s="140">
        <v>0.002063817</v>
      </c>
      <c r="CE32" s="141">
        <v>0.002063817</v>
      </c>
      <c r="CF32" s="145">
        <f t="shared" si="34"/>
        <v>0</v>
      </c>
      <c r="CG32" s="139">
        <v>0.017689859999999998</v>
      </c>
      <c r="CH32" s="140">
        <v>0.017689859999999998</v>
      </c>
      <c r="CI32" s="141">
        <v>0.017689859999999998</v>
      </c>
      <c r="CJ32" s="145">
        <f t="shared" si="35"/>
        <v>0</v>
      </c>
      <c r="CK32" s="139">
        <v>0.004717296</v>
      </c>
      <c r="CL32" s="140">
        <v>0.004717296</v>
      </c>
      <c r="CM32" s="141">
        <v>0.004717296</v>
      </c>
      <c r="CN32" s="145">
        <f t="shared" si="36"/>
        <v>0</v>
      </c>
      <c r="CO32" s="139">
        <v>0.048647115</v>
      </c>
      <c r="CP32" s="140">
        <v>0.048647115</v>
      </c>
      <c r="CQ32" s="141">
        <v>0.048647115</v>
      </c>
      <c r="CR32" s="145">
        <f t="shared" si="37"/>
        <v>0</v>
      </c>
      <c r="CS32" s="139">
        <v>0.030957255</v>
      </c>
      <c r="CT32" s="140">
        <v>0.030957255</v>
      </c>
      <c r="CU32" s="141">
        <v>0.030957255</v>
      </c>
      <c r="CV32" s="145">
        <f t="shared" si="38"/>
        <v>0</v>
      </c>
      <c r="CW32" s="157"/>
      <c r="CX32" s="162">
        <f t="shared" si="8"/>
        <v>9174.7816545</v>
      </c>
      <c r="CY32" s="156">
        <f t="shared" si="9"/>
        <v>1957.3692645000006</v>
      </c>
      <c r="CZ32" s="162">
        <f t="shared" si="10"/>
        <v>12.762833172510009</v>
      </c>
      <c r="DA32" s="156">
        <f t="shared" si="11"/>
        <v>12.762833172510009</v>
      </c>
      <c r="DB32" s="162">
        <f t="shared" si="12"/>
        <v>18643.566004</v>
      </c>
      <c r="DC32" s="156">
        <f t="shared" si="13"/>
        <v>4684.058296000001</v>
      </c>
      <c r="DD32" s="162" t="s">
        <v>1186</v>
      </c>
      <c r="DE32" s="158" t="s">
        <v>1186</v>
      </c>
      <c r="DF32" s="157"/>
      <c r="DG32" s="162">
        <f t="shared" si="14"/>
        <v>7267.8662518</v>
      </c>
      <c r="DH32" s="156">
        <f t="shared" si="15"/>
        <v>1550.5434958000003</v>
      </c>
      <c r="DI32" s="162">
        <f t="shared" si="16"/>
        <v>743269.8008055001</v>
      </c>
      <c r="DJ32" s="156">
        <f t="shared" si="17"/>
        <v>175493.94128550004</v>
      </c>
      <c r="DK32" s="162">
        <f t="shared" si="18"/>
        <v>0.4211692830000003</v>
      </c>
      <c r="DL32" s="156">
        <f t="shared" si="19"/>
        <v>0.4211692830000003</v>
      </c>
      <c r="DM32" s="162">
        <f t="shared" si="20"/>
        <v>2207.790711</v>
      </c>
      <c r="DN32" s="156">
        <f t="shared" si="21"/>
        <v>554.6911140000002</v>
      </c>
      <c r="DO32" s="162">
        <f t="shared" si="22"/>
        <v>33.732043262999994</v>
      </c>
      <c r="DP32" s="156">
        <f t="shared" si="23"/>
        <v>12.91595180625</v>
      </c>
      <c r="DQ32" s="162" t="s">
        <v>1186</v>
      </c>
      <c r="DR32" s="156" t="s">
        <v>1186</v>
      </c>
      <c r="DS32" s="162">
        <f t="shared" si="24"/>
        <v>21.5892120535</v>
      </c>
      <c r="DT32" s="156">
        <f t="shared" si="25"/>
        <v>4.865610158500001</v>
      </c>
      <c r="DU32" s="162">
        <f t="shared" si="26"/>
        <v>0</v>
      </c>
      <c r="DV32" s="164">
        <f t="shared" si="26"/>
        <v>0</v>
      </c>
    </row>
    <row r="33" spans="1:126" ht="12.75">
      <c r="A33" s="56" t="s">
        <v>186</v>
      </c>
      <c r="B33" s="20" t="s">
        <v>187</v>
      </c>
      <c r="C33" s="20" t="s">
        <v>31</v>
      </c>
      <c r="D33" s="68" t="s">
        <v>481</v>
      </c>
      <c r="E33" s="68" t="s">
        <v>482</v>
      </c>
      <c r="F33" s="68" t="s">
        <v>483</v>
      </c>
      <c r="G33" s="68" t="s">
        <v>484</v>
      </c>
      <c r="H33" s="51" t="s">
        <v>176</v>
      </c>
      <c r="I33" s="44">
        <v>55.908553500000004</v>
      </c>
      <c r="J33" s="125">
        <v>55.908553500000004</v>
      </c>
      <c r="K33" s="22">
        <v>31.9434785</v>
      </c>
      <c r="L33" s="45">
        <f t="shared" si="0"/>
        <v>23.965075000000002</v>
      </c>
      <c r="M33" s="44">
        <v>147.444489</v>
      </c>
      <c r="N33" s="125">
        <v>147.444489</v>
      </c>
      <c r="O33" s="22">
        <v>82.16298900000001</v>
      </c>
      <c r="P33" s="45">
        <f t="shared" si="1"/>
        <v>65.2815</v>
      </c>
      <c r="Q33" s="36">
        <v>11.25007875</v>
      </c>
      <c r="R33" s="122">
        <v>11.25007875</v>
      </c>
      <c r="S33" s="24">
        <v>5.3657787500000005</v>
      </c>
      <c r="T33" s="37">
        <f t="shared" si="2"/>
        <v>5.8843</v>
      </c>
      <c r="U33" s="36">
        <v>3.5875500000000002</v>
      </c>
      <c r="V33" s="122">
        <v>3.5875500000000002</v>
      </c>
      <c r="W33" s="24">
        <v>2.1682274999999995</v>
      </c>
      <c r="X33" s="37">
        <f t="shared" si="3"/>
        <v>1.4193225000000007</v>
      </c>
      <c r="Y33" s="36">
        <v>3.5226892999999997</v>
      </c>
      <c r="Z33" s="122">
        <v>3.5226892999999997</v>
      </c>
      <c r="AA33" s="24">
        <v>1.9538143000000001</v>
      </c>
      <c r="AB33" s="37">
        <f t="shared" si="4"/>
        <v>1.5688749999999996</v>
      </c>
      <c r="AC33" s="44">
        <v>24.783672000000003</v>
      </c>
      <c r="AD33" s="125">
        <v>24.783672000000003</v>
      </c>
      <c r="AE33" s="22">
        <v>17.007349500000004</v>
      </c>
      <c r="AF33" s="45">
        <f t="shared" si="5"/>
        <v>7.776322499999999</v>
      </c>
      <c r="AG33" s="36">
        <v>0.5260425</v>
      </c>
      <c r="AH33" s="122">
        <v>0.5260425</v>
      </c>
      <c r="AI33" s="24">
        <v>0.22816</v>
      </c>
      <c r="AJ33" s="37">
        <f t="shared" si="6"/>
        <v>0.29788249999999994</v>
      </c>
      <c r="AK33" s="36">
        <v>11.236755</v>
      </c>
      <c r="AL33" s="122">
        <v>11.236755</v>
      </c>
      <c r="AM33" s="24">
        <v>4.761580000000001</v>
      </c>
      <c r="AN33" s="95">
        <f t="shared" si="7"/>
        <v>6.475174999999999</v>
      </c>
      <c r="AO33" s="102">
        <v>0</v>
      </c>
      <c r="AP33" s="98">
        <v>0</v>
      </c>
      <c r="AQ33" s="98">
        <v>0</v>
      </c>
      <c r="AR33" s="98">
        <v>0</v>
      </c>
      <c r="AS33" s="98">
        <v>0</v>
      </c>
      <c r="AT33" s="98">
        <v>0</v>
      </c>
      <c r="AU33" s="98">
        <v>0</v>
      </c>
      <c r="AV33" s="98">
        <v>0</v>
      </c>
      <c r="AW33" s="98">
        <v>0</v>
      </c>
      <c r="AX33" s="98">
        <v>0</v>
      </c>
      <c r="AY33" s="98">
        <v>0</v>
      </c>
      <c r="AZ33" s="103">
        <v>0</v>
      </c>
      <c r="BA33" s="139">
        <v>0.04329279999999999</v>
      </c>
      <c r="BB33" s="140">
        <v>0.04329279999999999</v>
      </c>
      <c r="BC33" s="141">
        <v>0.04329279999999999</v>
      </c>
      <c r="BD33" s="145">
        <f t="shared" si="27"/>
        <v>0</v>
      </c>
      <c r="BE33" s="139">
        <v>0</v>
      </c>
      <c r="BF33" s="140">
        <v>0</v>
      </c>
      <c r="BG33" s="141">
        <v>0</v>
      </c>
      <c r="BH33" s="145">
        <f t="shared" si="28"/>
        <v>0</v>
      </c>
      <c r="BI33" s="139">
        <v>0.5474</v>
      </c>
      <c r="BJ33" s="140">
        <v>0.5474</v>
      </c>
      <c r="BK33" s="141">
        <v>0.168425</v>
      </c>
      <c r="BL33" s="145">
        <f t="shared" si="29"/>
        <v>0.378975</v>
      </c>
      <c r="BM33" s="139">
        <v>0.265845</v>
      </c>
      <c r="BN33" s="140">
        <v>0.265845</v>
      </c>
      <c r="BO33" s="141">
        <v>0.07839499999999999</v>
      </c>
      <c r="BP33" s="145">
        <f t="shared" si="30"/>
        <v>0.18745</v>
      </c>
      <c r="BQ33" s="139">
        <v>0.009340000000000001</v>
      </c>
      <c r="BR33" s="140">
        <v>0.009340000000000001</v>
      </c>
      <c r="BS33" s="141">
        <v>0.009340000000000001</v>
      </c>
      <c r="BT33" s="145">
        <f t="shared" si="31"/>
        <v>0</v>
      </c>
      <c r="BU33" s="139">
        <v>0.21059714999999998</v>
      </c>
      <c r="BV33" s="140">
        <v>0.21059714999999998</v>
      </c>
      <c r="BW33" s="141">
        <v>0.21059714999999998</v>
      </c>
      <c r="BX33" s="145">
        <f t="shared" si="32"/>
        <v>0</v>
      </c>
      <c r="BY33" s="139">
        <v>0.0034229999999999994</v>
      </c>
      <c r="BZ33" s="140">
        <v>0.0034229999999999994</v>
      </c>
      <c r="CA33" s="141">
        <v>0.0034229999999999994</v>
      </c>
      <c r="CB33" s="145">
        <f t="shared" si="33"/>
        <v>0</v>
      </c>
      <c r="CC33" s="139">
        <v>0.001141</v>
      </c>
      <c r="CD33" s="140">
        <v>0.001141</v>
      </c>
      <c r="CE33" s="141">
        <v>0.001141</v>
      </c>
      <c r="CF33" s="145">
        <f t="shared" si="34"/>
        <v>0</v>
      </c>
      <c r="CG33" s="139">
        <v>0.009779999999999999</v>
      </c>
      <c r="CH33" s="140">
        <v>0.009779999999999999</v>
      </c>
      <c r="CI33" s="141">
        <v>0.009779999999999999</v>
      </c>
      <c r="CJ33" s="145">
        <f t="shared" si="35"/>
        <v>0</v>
      </c>
      <c r="CK33" s="139">
        <v>0.002608</v>
      </c>
      <c r="CL33" s="140">
        <v>0.002608</v>
      </c>
      <c r="CM33" s="141">
        <v>0.002608</v>
      </c>
      <c r="CN33" s="145">
        <f t="shared" si="36"/>
        <v>0</v>
      </c>
      <c r="CO33" s="139">
        <v>0.026895</v>
      </c>
      <c r="CP33" s="140">
        <v>0.026895</v>
      </c>
      <c r="CQ33" s="141">
        <v>0.026895</v>
      </c>
      <c r="CR33" s="145">
        <f t="shared" si="37"/>
        <v>0</v>
      </c>
      <c r="CS33" s="139">
        <v>0.017115000000000002</v>
      </c>
      <c r="CT33" s="140">
        <v>0.017115000000000002</v>
      </c>
      <c r="CU33" s="141">
        <v>0.017115000000000002</v>
      </c>
      <c r="CV33" s="145">
        <f t="shared" si="38"/>
        <v>0</v>
      </c>
      <c r="CW33" s="157"/>
      <c r="CX33" s="162">
        <f t="shared" si="8"/>
        <v>2868.77008125</v>
      </c>
      <c r="CY33" s="156">
        <f t="shared" si="9"/>
        <v>1368.2735812500002</v>
      </c>
      <c r="CZ33" s="162">
        <f t="shared" si="10"/>
        <v>39.35748448</v>
      </c>
      <c r="DA33" s="156">
        <f t="shared" si="11"/>
        <v>39.35748448</v>
      </c>
      <c r="DB33" s="162">
        <f t="shared" si="12"/>
        <v>5354.487735999999</v>
      </c>
      <c r="DC33" s="156">
        <f t="shared" si="13"/>
        <v>2969.797736</v>
      </c>
      <c r="DD33" s="162" t="s">
        <v>1186</v>
      </c>
      <c r="DE33" s="158" t="s">
        <v>1186</v>
      </c>
      <c r="DF33" s="157"/>
      <c r="DG33" s="162">
        <f t="shared" si="14"/>
        <v>2272.5159075</v>
      </c>
      <c r="DH33" s="156">
        <f t="shared" si="15"/>
        <v>1083.8873075000001</v>
      </c>
      <c r="DI33" s="162">
        <f t="shared" si="16"/>
        <v>326144.1705</v>
      </c>
      <c r="DJ33" s="156">
        <f t="shared" si="17"/>
        <v>197113.56202499996</v>
      </c>
      <c r="DK33" s="162">
        <f t="shared" si="18"/>
        <v>1.2987839999999997</v>
      </c>
      <c r="DL33" s="156">
        <f t="shared" si="19"/>
        <v>1.2987839999999997</v>
      </c>
      <c r="DM33" s="162">
        <f t="shared" si="20"/>
        <v>634.084074</v>
      </c>
      <c r="DN33" s="156">
        <f t="shared" si="21"/>
        <v>351.686574</v>
      </c>
      <c r="DO33" s="162">
        <f t="shared" si="22"/>
        <v>11.152652400000001</v>
      </c>
      <c r="DP33" s="156">
        <f t="shared" si="23"/>
        <v>7.653307275000002</v>
      </c>
      <c r="DQ33" s="162" t="s">
        <v>1186</v>
      </c>
      <c r="DR33" s="156" t="s">
        <v>1186</v>
      </c>
      <c r="DS33" s="162">
        <f t="shared" si="24"/>
        <v>4.78698675</v>
      </c>
      <c r="DT33" s="156">
        <f t="shared" si="25"/>
        <v>2.076256</v>
      </c>
      <c r="DU33" s="162">
        <f t="shared" si="26"/>
        <v>0</v>
      </c>
      <c r="DV33" s="164">
        <f t="shared" si="26"/>
        <v>0</v>
      </c>
    </row>
    <row r="34" spans="1:126" ht="12.75">
      <c r="A34" s="56" t="s">
        <v>177</v>
      </c>
      <c r="B34" s="20" t="s">
        <v>178</v>
      </c>
      <c r="C34" s="20" t="s">
        <v>87</v>
      </c>
      <c r="D34" s="68" t="s">
        <v>473</v>
      </c>
      <c r="E34" s="68" t="s">
        <v>474</v>
      </c>
      <c r="F34" s="68" t="s">
        <v>475</v>
      </c>
      <c r="G34" s="68" t="s">
        <v>476</v>
      </c>
      <c r="H34" s="51" t="s">
        <v>176</v>
      </c>
      <c r="I34" s="44">
        <v>39.1370231925</v>
      </c>
      <c r="J34" s="125">
        <v>39.1370231925</v>
      </c>
      <c r="K34" s="22">
        <v>1.7125932450000017</v>
      </c>
      <c r="L34" s="45">
        <f t="shared" si="0"/>
        <v>37.4244299475</v>
      </c>
      <c r="M34" s="44">
        <v>50.24718591425</v>
      </c>
      <c r="N34" s="125">
        <v>50.24718591425</v>
      </c>
      <c r="O34" s="22">
        <v>1.8065306642500016</v>
      </c>
      <c r="P34" s="45">
        <f t="shared" si="1"/>
        <v>48.44065524999999</v>
      </c>
      <c r="Q34" s="36">
        <v>3.3922206</v>
      </c>
      <c r="R34" s="122">
        <v>3.3922206</v>
      </c>
      <c r="S34" s="24">
        <v>0.06011887500000006</v>
      </c>
      <c r="T34" s="37">
        <f t="shared" si="2"/>
        <v>3.332101725</v>
      </c>
      <c r="U34" s="36">
        <v>0.737825575</v>
      </c>
      <c r="V34" s="122">
        <v>0.737825575</v>
      </c>
      <c r="W34" s="24">
        <v>0.0023148087500000024</v>
      </c>
      <c r="X34" s="37">
        <f t="shared" si="3"/>
        <v>0.73551076625</v>
      </c>
      <c r="Y34" s="36">
        <v>8.168395517500002</v>
      </c>
      <c r="Z34" s="122">
        <v>8.168395517500002</v>
      </c>
      <c r="AA34" s="24">
        <v>0.40222482500000034</v>
      </c>
      <c r="AB34" s="37">
        <f t="shared" si="4"/>
        <v>7.766170692500002</v>
      </c>
      <c r="AC34" s="44">
        <v>22.1978723175</v>
      </c>
      <c r="AD34" s="125">
        <v>22.1978723175</v>
      </c>
      <c r="AE34" s="22">
        <v>1.116891383250001</v>
      </c>
      <c r="AF34" s="45">
        <f t="shared" si="5"/>
        <v>21.08098093425</v>
      </c>
      <c r="AG34" s="36">
        <v>1.1760368275</v>
      </c>
      <c r="AH34" s="122">
        <v>1.1760368275</v>
      </c>
      <c r="AI34" s="24">
        <v>0.11369198750000005</v>
      </c>
      <c r="AJ34" s="37">
        <f t="shared" si="6"/>
        <v>1.06234484</v>
      </c>
      <c r="AK34" s="36">
        <v>3.1523745</v>
      </c>
      <c r="AL34" s="122">
        <v>3.1523745</v>
      </c>
      <c r="AM34" s="24">
        <v>0.013550100000000013</v>
      </c>
      <c r="AN34" s="95">
        <f t="shared" si="7"/>
        <v>3.1388244</v>
      </c>
      <c r="AO34" s="102">
        <v>2.2232000000000003</v>
      </c>
      <c r="AP34" s="98">
        <v>6.16</v>
      </c>
      <c r="AQ34" s="98">
        <v>0.30519999999999997</v>
      </c>
      <c r="AR34" s="98">
        <v>1.1451999999999998</v>
      </c>
      <c r="AS34" s="98">
        <v>5.768</v>
      </c>
      <c r="AT34" s="98">
        <v>0.9828</v>
      </c>
      <c r="AU34" s="98">
        <v>1.82</v>
      </c>
      <c r="AV34" s="98">
        <v>13.356</v>
      </c>
      <c r="AW34" s="98">
        <v>434</v>
      </c>
      <c r="AX34" s="98">
        <v>0.9912</v>
      </c>
      <c r="AY34" s="98">
        <v>9.324</v>
      </c>
      <c r="AZ34" s="103">
        <v>0.7812</v>
      </c>
      <c r="BA34" s="139">
        <v>0.000993674</v>
      </c>
      <c r="BB34" s="140">
        <v>0.000993674</v>
      </c>
      <c r="BC34" s="141">
        <v>4.968370000000004E-05</v>
      </c>
      <c r="BD34" s="145">
        <f t="shared" si="27"/>
        <v>0.0009439902999999999</v>
      </c>
      <c r="BE34" s="139">
        <v>0</v>
      </c>
      <c r="BF34" s="140">
        <v>0</v>
      </c>
      <c r="BG34" s="141">
        <v>0</v>
      </c>
      <c r="BH34" s="145">
        <f t="shared" si="28"/>
        <v>0</v>
      </c>
      <c r="BI34" s="139">
        <v>0.030982446249999997</v>
      </c>
      <c r="BJ34" s="140">
        <v>0.030982446249999997</v>
      </c>
      <c r="BK34" s="141">
        <v>0.0004686076250000005</v>
      </c>
      <c r="BL34" s="145">
        <f t="shared" si="29"/>
        <v>0.030513838624999998</v>
      </c>
      <c r="BM34" s="139">
        <v>0.13254313499999998</v>
      </c>
      <c r="BN34" s="140">
        <v>0.13254313499999998</v>
      </c>
      <c r="BO34" s="141">
        <v>0</v>
      </c>
      <c r="BP34" s="145">
        <f t="shared" si="30"/>
        <v>0.13254313499999998</v>
      </c>
      <c r="BQ34" s="139">
        <v>0.030487725</v>
      </c>
      <c r="BR34" s="140">
        <v>0.030487725</v>
      </c>
      <c r="BS34" s="141">
        <v>0.0015243862500000016</v>
      </c>
      <c r="BT34" s="145">
        <f t="shared" si="31"/>
        <v>0.028963338749999998</v>
      </c>
      <c r="BU34" s="139">
        <v>0.0402347025</v>
      </c>
      <c r="BV34" s="140">
        <v>0.0402347025</v>
      </c>
      <c r="BW34" s="141">
        <v>0.002011735125000002</v>
      </c>
      <c r="BX34" s="145">
        <f t="shared" si="32"/>
        <v>0.03822296737499999</v>
      </c>
      <c r="BY34" s="139">
        <v>0.30515473800000004</v>
      </c>
      <c r="BZ34" s="140">
        <v>0.30515473800000004</v>
      </c>
      <c r="CA34" s="141">
        <v>0.015257736900000015</v>
      </c>
      <c r="CB34" s="145">
        <f t="shared" si="33"/>
        <v>0.2898970011</v>
      </c>
      <c r="CC34" s="139">
        <v>0</v>
      </c>
      <c r="CD34" s="140">
        <v>0</v>
      </c>
      <c r="CE34" s="141">
        <v>0</v>
      </c>
      <c r="CF34" s="145">
        <f t="shared" si="34"/>
        <v>0</v>
      </c>
      <c r="CG34" s="139">
        <v>0.00021454325</v>
      </c>
      <c r="CH34" s="140">
        <v>0.00021454325</v>
      </c>
      <c r="CI34" s="141">
        <v>1.072716250000001E-05</v>
      </c>
      <c r="CJ34" s="145">
        <f t="shared" si="35"/>
        <v>0.0002038160875</v>
      </c>
      <c r="CK34" s="139">
        <v>0.0014679275</v>
      </c>
      <c r="CL34" s="140">
        <v>0.0014679275</v>
      </c>
      <c r="CM34" s="141">
        <v>7.339637500000007E-05</v>
      </c>
      <c r="CN34" s="145">
        <f t="shared" si="36"/>
        <v>0.0013945311249999998</v>
      </c>
      <c r="CO34" s="139">
        <v>0</v>
      </c>
      <c r="CP34" s="140">
        <v>0</v>
      </c>
      <c r="CQ34" s="141">
        <v>0</v>
      </c>
      <c r="CR34" s="145">
        <f t="shared" si="37"/>
        <v>0</v>
      </c>
      <c r="CS34" s="139">
        <v>0</v>
      </c>
      <c r="CT34" s="140">
        <v>0</v>
      </c>
      <c r="CU34" s="141">
        <v>0</v>
      </c>
      <c r="CV34" s="145">
        <f t="shared" si="38"/>
        <v>0</v>
      </c>
      <c r="CW34" s="157"/>
      <c r="CX34" s="162">
        <f t="shared" si="8"/>
        <v>865.016253</v>
      </c>
      <c r="CY34" s="156">
        <f t="shared" si="9"/>
        <v>15.330313125000014</v>
      </c>
      <c r="CZ34" s="162">
        <f t="shared" si="10"/>
        <v>0.9033490334</v>
      </c>
      <c r="DA34" s="156">
        <f t="shared" si="11"/>
        <v>0.04516745167000004</v>
      </c>
      <c r="DB34" s="162">
        <f t="shared" si="12"/>
        <v>12415.961186600003</v>
      </c>
      <c r="DC34" s="156">
        <f t="shared" si="13"/>
        <v>611.3817340000005</v>
      </c>
      <c r="DD34" s="162" t="s">
        <v>1186</v>
      </c>
      <c r="DE34" s="158" t="s">
        <v>1186</v>
      </c>
      <c r="DF34" s="157"/>
      <c r="DG34" s="162">
        <f t="shared" si="14"/>
        <v>685.2285612</v>
      </c>
      <c r="DH34" s="156">
        <f t="shared" si="15"/>
        <v>12.144012750000012</v>
      </c>
      <c r="DI34" s="162">
        <f t="shared" si="16"/>
        <v>67075.72302325</v>
      </c>
      <c r="DJ34" s="156">
        <f t="shared" si="17"/>
        <v>210.4392634625002</v>
      </c>
      <c r="DK34" s="162">
        <f t="shared" si="18"/>
        <v>0.02981022</v>
      </c>
      <c r="DL34" s="156">
        <f t="shared" si="19"/>
        <v>0.0014905110000000012</v>
      </c>
      <c r="DM34" s="162">
        <f t="shared" si="20"/>
        <v>1470.3111931500005</v>
      </c>
      <c r="DN34" s="156">
        <f t="shared" si="21"/>
        <v>72.40046850000006</v>
      </c>
      <c r="DO34" s="162">
        <f t="shared" si="22"/>
        <v>9.989042542875</v>
      </c>
      <c r="DP34" s="156">
        <f t="shared" si="23"/>
        <v>0.5026011224625004</v>
      </c>
      <c r="DQ34" s="162" t="s">
        <v>1186</v>
      </c>
      <c r="DR34" s="156" t="s">
        <v>1186</v>
      </c>
      <c r="DS34" s="162">
        <f t="shared" si="24"/>
        <v>10.70193513025</v>
      </c>
      <c r="DT34" s="156">
        <f t="shared" si="25"/>
        <v>1.0345970862500005</v>
      </c>
      <c r="DU34" s="162">
        <f t="shared" si="26"/>
        <v>3.9494000000000002</v>
      </c>
      <c r="DV34" s="164">
        <f t="shared" si="26"/>
        <v>3.9494000000000002</v>
      </c>
    </row>
    <row r="35" spans="1:126" ht="13.5" thickBot="1">
      <c r="A35" s="82" t="s">
        <v>190</v>
      </c>
      <c r="B35" s="57" t="s">
        <v>191</v>
      </c>
      <c r="C35" s="57" t="s">
        <v>87</v>
      </c>
      <c r="D35" s="69" t="s">
        <v>477</v>
      </c>
      <c r="E35" s="69" t="s">
        <v>478</v>
      </c>
      <c r="F35" s="69" t="s">
        <v>479</v>
      </c>
      <c r="G35" s="69" t="s">
        <v>480</v>
      </c>
      <c r="H35" s="53" t="s">
        <v>176</v>
      </c>
      <c r="I35" s="46">
        <v>22.589529017699995</v>
      </c>
      <c r="J35" s="126">
        <v>22.589529017699995</v>
      </c>
      <c r="K35" s="47">
        <v>8.1154477677</v>
      </c>
      <c r="L35" s="48">
        <f t="shared" si="0"/>
        <v>14.474081249999996</v>
      </c>
      <c r="M35" s="46">
        <v>62.160386706569994</v>
      </c>
      <c r="N35" s="126">
        <v>62.160386706569994</v>
      </c>
      <c r="O35" s="47">
        <v>41.19792420656999</v>
      </c>
      <c r="P35" s="48">
        <f t="shared" si="1"/>
        <v>20.9624625</v>
      </c>
      <c r="Q35" s="38">
        <v>1.4235400019999997</v>
      </c>
      <c r="R35" s="123">
        <v>1.4235400019999997</v>
      </c>
      <c r="S35" s="39">
        <v>0.6249700019999997</v>
      </c>
      <c r="T35" s="40">
        <f t="shared" si="2"/>
        <v>0.79857</v>
      </c>
      <c r="U35" s="38">
        <v>0.4898163059999999</v>
      </c>
      <c r="V35" s="123">
        <v>0.4898163059999999</v>
      </c>
      <c r="W35" s="39">
        <v>0.4898163059999999</v>
      </c>
      <c r="X35" s="40">
        <f t="shared" si="3"/>
        <v>0</v>
      </c>
      <c r="Y35" s="38">
        <v>0.8529969444</v>
      </c>
      <c r="Z35" s="123">
        <v>0.8529969444</v>
      </c>
      <c r="AA35" s="39">
        <v>0.1542481944</v>
      </c>
      <c r="AB35" s="40">
        <f t="shared" si="4"/>
        <v>0.6987487499999999</v>
      </c>
      <c r="AC35" s="46">
        <v>18.124744517699998</v>
      </c>
      <c r="AD35" s="126">
        <v>18.124744517699998</v>
      </c>
      <c r="AE35" s="47">
        <v>6.146194517699998</v>
      </c>
      <c r="AF35" s="48">
        <f t="shared" si="5"/>
        <v>11.97855</v>
      </c>
      <c r="AG35" s="38">
        <v>0.5813770028999999</v>
      </c>
      <c r="AH35" s="123">
        <v>0.5813770028999999</v>
      </c>
      <c r="AI35" s="39">
        <v>0.08227075290000001</v>
      </c>
      <c r="AJ35" s="40">
        <f t="shared" si="6"/>
        <v>0.4991062499999999</v>
      </c>
      <c r="AK35" s="38">
        <v>0.4198174428</v>
      </c>
      <c r="AL35" s="123">
        <v>0.4198174428</v>
      </c>
      <c r="AM35" s="39">
        <v>0.4198174428</v>
      </c>
      <c r="AN35" s="96">
        <f t="shared" si="7"/>
        <v>0</v>
      </c>
      <c r="AO35" s="104">
        <v>0</v>
      </c>
      <c r="AP35" s="105">
        <v>0</v>
      </c>
      <c r="AQ35" s="105">
        <v>0</v>
      </c>
      <c r="AR35" s="105">
        <v>0</v>
      </c>
      <c r="AS35" s="105">
        <v>0</v>
      </c>
      <c r="AT35" s="105">
        <v>0</v>
      </c>
      <c r="AU35" s="105">
        <v>0</v>
      </c>
      <c r="AV35" s="105">
        <v>0</v>
      </c>
      <c r="AW35" s="105">
        <v>0</v>
      </c>
      <c r="AX35" s="105">
        <v>0</v>
      </c>
      <c r="AY35" s="105">
        <v>0</v>
      </c>
      <c r="AZ35" s="106">
        <v>0</v>
      </c>
      <c r="BA35" s="142">
        <v>0.00032573249999999997</v>
      </c>
      <c r="BB35" s="143">
        <v>0.00032573249999999997</v>
      </c>
      <c r="BC35" s="144">
        <v>0.00032573249999999997</v>
      </c>
      <c r="BD35" s="146">
        <f t="shared" si="27"/>
        <v>0</v>
      </c>
      <c r="BE35" s="142">
        <v>0</v>
      </c>
      <c r="BF35" s="143">
        <v>0</v>
      </c>
      <c r="BG35" s="144">
        <v>0</v>
      </c>
      <c r="BH35" s="146">
        <f t="shared" si="28"/>
        <v>0</v>
      </c>
      <c r="BI35" s="142">
        <v>0.08105542949999998</v>
      </c>
      <c r="BJ35" s="143">
        <v>0.08105542949999998</v>
      </c>
      <c r="BK35" s="144">
        <v>0.08105542949999998</v>
      </c>
      <c r="BL35" s="146">
        <f t="shared" si="29"/>
        <v>0</v>
      </c>
      <c r="BM35" s="142">
        <v>0.0064115942999999976</v>
      </c>
      <c r="BN35" s="143">
        <v>0.0064115942999999976</v>
      </c>
      <c r="BO35" s="144">
        <v>0.0064115942999999976</v>
      </c>
      <c r="BP35" s="146">
        <f t="shared" si="30"/>
        <v>0</v>
      </c>
      <c r="BQ35" s="142">
        <v>0.002182670399999999</v>
      </c>
      <c r="BR35" s="143">
        <v>0.002182670399999999</v>
      </c>
      <c r="BS35" s="144">
        <v>0.002182670399999999</v>
      </c>
      <c r="BT35" s="146">
        <f t="shared" si="31"/>
        <v>0</v>
      </c>
      <c r="BU35" s="142">
        <v>0.09095341199999998</v>
      </c>
      <c r="BV35" s="143">
        <v>0.09095341199999998</v>
      </c>
      <c r="BW35" s="144">
        <v>0.03605172449999999</v>
      </c>
      <c r="BX35" s="146">
        <f t="shared" si="32"/>
        <v>0.05490168749999999</v>
      </c>
      <c r="BY35" s="142">
        <v>0.469790325</v>
      </c>
      <c r="BZ35" s="143">
        <v>0.469790325</v>
      </c>
      <c r="CA35" s="144">
        <v>0.025585762500000022</v>
      </c>
      <c r="CB35" s="146">
        <f t="shared" si="33"/>
        <v>0.4442045625</v>
      </c>
      <c r="CC35" s="142">
        <v>0.0007355249999999999</v>
      </c>
      <c r="CD35" s="143">
        <v>0.0007355249999999999</v>
      </c>
      <c r="CE35" s="144">
        <v>0.0007355249999999999</v>
      </c>
      <c r="CF35" s="146">
        <f t="shared" si="34"/>
        <v>0</v>
      </c>
      <c r="CG35" s="142">
        <v>0.0063045</v>
      </c>
      <c r="CH35" s="143">
        <v>0.0063045</v>
      </c>
      <c r="CI35" s="144">
        <v>0.0063045</v>
      </c>
      <c r="CJ35" s="146">
        <f t="shared" si="35"/>
        <v>0</v>
      </c>
      <c r="CK35" s="142">
        <v>0.0016811999999999999</v>
      </c>
      <c r="CL35" s="143">
        <v>0.0016811999999999999</v>
      </c>
      <c r="CM35" s="144">
        <v>0.0016811999999999999</v>
      </c>
      <c r="CN35" s="146">
        <f t="shared" si="36"/>
        <v>0</v>
      </c>
      <c r="CO35" s="142">
        <v>0.017337375</v>
      </c>
      <c r="CP35" s="143">
        <v>0.017337375</v>
      </c>
      <c r="CQ35" s="144">
        <v>0.017337375</v>
      </c>
      <c r="CR35" s="146">
        <f t="shared" si="37"/>
        <v>0</v>
      </c>
      <c r="CS35" s="142">
        <v>0.011032875000000001</v>
      </c>
      <c r="CT35" s="143">
        <v>0.011032875000000001</v>
      </c>
      <c r="CU35" s="144">
        <v>0.011032875000000001</v>
      </c>
      <c r="CV35" s="146">
        <f t="shared" si="38"/>
        <v>0</v>
      </c>
      <c r="CW35" s="159"/>
      <c r="CX35" s="163">
        <f t="shared" si="8"/>
        <v>363.00270050999995</v>
      </c>
      <c r="CY35" s="160">
        <f t="shared" si="9"/>
        <v>159.36735050999994</v>
      </c>
      <c r="CZ35" s="163">
        <f t="shared" si="10"/>
        <v>0.29612341575</v>
      </c>
      <c r="DA35" s="160">
        <f t="shared" si="11"/>
        <v>0.29612341575</v>
      </c>
      <c r="DB35" s="163">
        <f t="shared" si="12"/>
        <v>1296.555355488</v>
      </c>
      <c r="DC35" s="160">
        <f t="shared" si="13"/>
        <v>234.45725548800002</v>
      </c>
      <c r="DD35" s="163" t="s">
        <v>1186</v>
      </c>
      <c r="DE35" s="161" t="s">
        <v>1186</v>
      </c>
      <c r="DF35" s="159"/>
      <c r="DG35" s="163">
        <f t="shared" si="14"/>
        <v>287.55508040399997</v>
      </c>
      <c r="DH35" s="160">
        <f t="shared" si="15"/>
        <v>126.24394040399994</v>
      </c>
      <c r="DI35" s="163">
        <f t="shared" si="16"/>
        <v>44529.200378459995</v>
      </c>
      <c r="DJ35" s="160">
        <f t="shared" si="17"/>
        <v>44529.200378459995</v>
      </c>
      <c r="DK35" s="163">
        <f t="shared" si="18"/>
        <v>0.009771974999999999</v>
      </c>
      <c r="DL35" s="160">
        <f t="shared" si="19"/>
        <v>0.009771974999999999</v>
      </c>
      <c r="DM35" s="163">
        <f t="shared" si="20"/>
        <v>153.539449992</v>
      </c>
      <c r="DN35" s="160">
        <f t="shared" si="21"/>
        <v>27.764674992000003</v>
      </c>
      <c r="DO35" s="163">
        <f t="shared" si="22"/>
        <v>8.156135032964999</v>
      </c>
      <c r="DP35" s="160">
        <f t="shared" si="23"/>
        <v>2.7657875329649992</v>
      </c>
      <c r="DQ35" s="163" t="s">
        <v>1186</v>
      </c>
      <c r="DR35" s="160" t="s">
        <v>1186</v>
      </c>
      <c r="DS35" s="163">
        <f t="shared" si="24"/>
        <v>5.290530726389999</v>
      </c>
      <c r="DT35" s="160">
        <f t="shared" si="25"/>
        <v>0.74866385139</v>
      </c>
      <c r="DU35" s="163">
        <f t="shared" si="26"/>
        <v>0</v>
      </c>
      <c r="DV35" s="165">
        <f t="shared" si="26"/>
        <v>0</v>
      </c>
    </row>
    <row r="36" spans="41:52" ht="12.75"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</row>
    <row r="37" spans="1:126" ht="12.75">
      <c r="A37" s="1" t="s">
        <v>15</v>
      </c>
      <c r="B37" s="1" t="s">
        <v>13</v>
      </c>
      <c r="C37" s="1"/>
      <c r="D37" s="1"/>
      <c r="E37" s="1"/>
      <c r="F37" s="1"/>
      <c r="G37" s="1"/>
      <c r="H37" s="1"/>
      <c r="I37" s="14">
        <f>SUM(I14:I16)</f>
        <v>55.851066255000006</v>
      </c>
      <c r="J37" s="14">
        <f aca="true" t="shared" si="39" ref="J37:AN37">SUM(J14:J16)</f>
        <v>55.851066255000006</v>
      </c>
      <c r="K37" s="14">
        <f t="shared" si="39"/>
        <v>55.851066255000006</v>
      </c>
      <c r="L37" s="14">
        <f t="shared" si="39"/>
        <v>0</v>
      </c>
      <c r="M37" s="14">
        <f>SUM(M14:M16)</f>
        <v>250.73004554550002</v>
      </c>
      <c r="N37" s="14">
        <f t="shared" si="39"/>
        <v>250.73004554550002</v>
      </c>
      <c r="O37" s="14">
        <f t="shared" si="39"/>
        <v>250.73004554550002</v>
      </c>
      <c r="P37" s="14">
        <f t="shared" si="39"/>
        <v>0</v>
      </c>
      <c r="Q37" s="18">
        <f>SUM(Q14:Q16)</f>
        <v>6.2264557499999995</v>
      </c>
      <c r="R37" s="18">
        <f t="shared" si="39"/>
        <v>6.2264557499999995</v>
      </c>
      <c r="S37" s="18">
        <f t="shared" si="39"/>
        <v>6.2264557499999995</v>
      </c>
      <c r="T37" s="18">
        <f t="shared" si="39"/>
        <v>0</v>
      </c>
      <c r="U37" s="18">
        <f>SUM(U14:U16)</f>
        <v>0.39984164999999994</v>
      </c>
      <c r="V37" s="18">
        <f t="shared" si="39"/>
        <v>0.39984164999999994</v>
      </c>
      <c r="W37" s="18">
        <f t="shared" si="39"/>
        <v>0.39984164999999994</v>
      </c>
      <c r="X37" s="18">
        <f t="shared" si="39"/>
        <v>0</v>
      </c>
      <c r="Y37" s="18">
        <f>SUM(Y14:Y16)</f>
        <v>11.998327334999999</v>
      </c>
      <c r="Z37" s="18">
        <f t="shared" si="39"/>
        <v>11.998327334999999</v>
      </c>
      <c r="AA37" s="18">
        <f t="shared" si="39"/>
        <v>11.998327334999999</v>
      </c>
      <c r="AB37" s="18">
        <f t="shared" si="39"/>
        <v>0</v>
      </c>
      <c r="AC37" s="14">
        <f>SUM(AC14:AC16)</f>
        <v>32.646243655</v>
      </c>
      <c r="AD37" s="14">
        <f t="shared" si="39"/>
        <v>32.646243655</v>
      </c>
      <c r="AE37" s="14">
        <f t="shared" si="39"/>
        <v>32.646243655</v>
      </c>
      <c r="AF37" s="14">
        <f t="shared" si="39"/>
        <v>0</v>
      </c>
      <c r="AG37" s="18">
        <f>SUM(AG14:AG16)</f>
        <v>0.4606612</v>
      </c>
      <c r="AH37" s="18">
        <f t="shared" si="39"/>
        <v>0.4606612</v>
      </c>
      <c r="AI37" s="18">
        <f t="shared" si="39"/>
        <v>0.4606612</v>
      </c>
      <c r="AJ37" s="18">
        <f t="shared" si="39"/>
        <v>0</v>
      </c>
      <c r="AK37" s="18">
        <f>SUM(AK14:AK16)</f>
        <v>0.13978111</v>
      </c>
      <c r="AL37" s="18">
        <f t="shared" si="39"/>
        <v>0.13978111</v>
      </c>
      <c r="AM37" s="18">
        <f t="shared" si="39"/>
        <v>0.13978111</v>
      </c>
      <c r="AN37" s="18">
        <f t="shared" si="39"/>
        <v>0</v>
      </c>
      <c r="AO37" s="18">
        <f aca="true" t="shared" si="40" ref="AO37:AZ37">SUM(AO14:AO16)</f>
        <v>0</v>
      </c>
      <c r="AP37" s="18">
        <f t="shared" si="40"/>
        <v>0</v>
      </c>
      <c r="AQ37" s="18">
        <f t="shared" si="40"/>
        <v>0</v>
      </c>
      <c r="AR37" s="18">
        <f t="shared" si="40"/>
        <v>0</v>
      </c>
      <c r="AS37" s="18">
        <f t="shared" si="40"/>
        <v>0</v>
      </c>
      <c r="AT37" s="18">
        <f t="shared" si="40"/>
        <v>0</v>
      </c>
      <c r="AU37" s="18">
        <f t="shared" si="40"/>
        <v>0</v>
      </c>
      <c r="AV37" s="18">
        <f t="shared" si="40"/>
        <v>0</v>
      </c>
      <c r="AW37" s="18">
        <f t="shared" si="40"/>
        <v>0</v>
      </c>
      <c r="AX37" s="18">
        <f t="shared" si="40"/>
        <v>0</v>
      </c>
      <c r="AY37" s="18">
        <f t="shared" si="40"/>
        <v>0</v>
      </c>
      <c r="AZ37" s="18">
        <f t="shared" si="40"/>
        <v>0</v>
      </c>
      <c r="BA37" s="15">
        <f aca="true" t="shared" si="41" ref="BA37:CV37">SUM(BA14:BA16)</f>
        <v>0.0345</v>
      </c>
      <c r="BB37" s="15">
        <f t="shared" si="41"/>
        <v>0.0345</v>
      </c>
      <c r="BC37" s="15">
        <f t="shared" si="41"/>
        <v>0.0345</v>
      </c>
      <c r="BD37" s="15">
        <f t="shared" si="41"/>
        <v>0</v>
      </c>
      <c r="BE37" s="15">
        <f t="shared" si="41"/>
        <v>0.4548299</v>
      </c>
      <c r="BF37" s="15">
        <f t="shared" si="41"/>
        <v>0.4548299</v>
      </c>
      <c r="BG37" s="15">
        <f t="shared" si="41"/>
        <v>0.4548299</v>
      </c>
      <c r="BH37" s="15">
        <f t="shared" si="41"/>
        <v>0</v>
      </c>
      <c r="BI37" s="15">
        <f t="shared" si="41"/>
        <v>0.134592435</v>
      </c>
      <c r="BJ37" s="15">
        <f t="shared" si="41"/>
        <v>0.134592435</v>
      </c>
      <c r="BK37" s="15">
        <f t="shared" si="41"/>
        <v>0.134592435</v>
      </c>
      <c r="BL37" s="15">
        <f t="shared" si="41"/>
        <v>0</v>
      </c>
      <c r="BM37" s="15">
        <f t="shared" si="41"/>
        <v>2.143548</v>
      </c>
      <c r="BN37" s="15">
        <f t="shared" si="41"/>
        <v>2.143548</v>
      </c>
      <c r="BO37" s="15">
        <f t="shared" si="41"/>
        <v>2.143548</v>
      </c>
      <c r="BP37" s="15">
        <f t="shared" si="41"/>
        <v>0</v>
      </c>
      <c r="BQ37" s="15">
        <f t="shared" si="41"/>
        <v>0</v>
      </c>
      <c r="BR37" s="15">
        <f t="shared" si="41"/>
        <v>0</v>
      </c>
      <c r="BS37" s="15">
        <f t="shared" si="41"/>
        <v>0</v>
      </c>
      <c r="BT37" s="15">
        <f t="shared" si="41"/>
        <v>0</v>
      </c>
      <c r="BU37" s="15">
        <f t="shared" si="41"/>
        <v>0.862237715</v>
      </c>
      <c r="BV37" s="15">
        <f t="shared" si="41"/>
        <v>0.862237715</v>
      </c>
      <c r="BW37" s="15">
        <f t="shared" si="41"/>
        <v>0.862237715</v>
      </c>
      <c r="BX37" s="15">
        <f t="shared" si="41"/>
        <v>0</v>
      </c>
      <c r="BY37" s="15">
        <f t="shared" si="41"/>
        <v>0</v>
      </c>
      <c r="BZ37" s="15">
        <f t="shared" si="41"/>
        <v>0</v>
      </c>
      <c r="CA37" s="15">
        <f t="shared" si="41"/>
        <v>0</v>
      </c>
      <c r="CB37" s="15">
        <f t="shared" si="41"/>
        <v>0</v>
      </c>
      <c r="CC37" s="15">
        <f t="shared" si="41"/>
        <v>0</v>
      </c>
      <c r="CD37" s="15">
        <f t="shared" si="41"/>
        <v>0</v>
      </c>
      <c r="CE37" s="15">
        <f t="shared" si="41"/>
        <v>0</v>
      </c>
      <c r="CF37" s="15">
        <f t="shared" si="41"/>
        <v>0</v>
      </c>
      <c r="CG37" s="15">
        <f t="shared" si="41"/>
        <v>0</v>
      </c>
      <c r="CH37" s="15">
        <f t="shared" si="41"/>
        <v>0</v>
      </c>
      <c r="CI37" s="15">
        <f t="shared" si="41"/>
        <v>0</v>
      </c>
      <c r="CJ37" s="15">
        <f t="shared" si="41"/>
        <v>0</v>
      </c>
      <c r="CK37" s="15">
        <f t="shared" si="41"/>
        <v>0</v>
      </c>
      <c r="CL37" s="15">
        <f t="shared" si="41"/>
        <v>0</v>
      </c>
      <c r="CM37" s="15">
        <f t="shared" si="41"/>
        <v>0</v>
      </c>
      <c r="CN37" s="15">
        <f t="shared" si="41"/>
        <v>0</v>
      </c>
      <c r="CO37" s="15">
        <f t="shared" si="41"/>
        <v>0</v>
      </c>
      <c r="CP37" s="15">
        <f t="shared" si="41"/>
        <v>0</v>
      </c>
      <c r="CQ37" s="15">
        <f t="shared" si="41"/>
        <v>0</v>
      </c>
      <c r="CR37" s="15">
        <f t="shared" si="41"/>
        <v>0</v>
      </c>
      <c r="CS37" s="15">
        <f t="shared" si="41"/>
        <v>0</v>
      </c>
      <c r="CT37" s="15">
        <f t="shared" si="41"/>
        <v>0</v>
      </c>
      <c r="CU37" s="15">
        <f t="shared" si="41"/>
        <v>0</v>
      </c>
      <c r="CV37" s="15">
        <f t="shared" si="41"/>
        <v>0</v>
      </c>
      <c r="CX37" s="16">
        <f>SUM(CX14:CX16)</f>
        <v>1587.74621625</v>
      </c>
      <c r="CY37" s="16">
        <f aca="true" t="shared" si="42" ref="CY37:DE37">SUM(CY14:CY16)</f>
        <v>1587.74621625</v>
      </c>
      <c r="CZ37" s="16">
        <f t="shared" si="42"/>
        <v>31.363950000000003</v>
      </c>
      <c r="DA37" s="16">
        <f t="shared" si="42"/>
        <v>31.363950000000003</v>
      </c>
      <c r="DB37" s="16">
        <f t="shared" si="42"/>
        <v>18237.4575492</v>
      </c>
      <c r="DC37" s="16">
        <f t="shared" si="42"/>
        <v>18237.4575492</v>
      </c>
      <c r="DD37" s="16">
        <f t="shared" si="42"/>
        <v>0</v>
      </c>
      <c r="DE37" s="16">
        <f t="shared" si="42"/>
        <v>0</v>
      </c>
      <c r="DG37" s="16">
        <f aca="true" t="shared" si="43" ref="DG37:DV37">SUM(DG14:DG16)</f>
        <v>1257.7440615</v>
      </c>
      <c r="DH37" s="16">
        <f t="shared" si="43"/>
        <v>1257.7440615</v>
      </c>
      <c r="DI37" s="16">
        <f t="shared" si="43"/>
        <v>36349.6044015</v>
      </c>
      <c r="DJ37" s="16">
        <f t="shared" si="43"/>
        <v>36349.6044015</v>
      </c>
      <c r="DK37" s="16">
        <f t="shared" si="43"/>
        <v>1.0350000000000001</v>
      </c>
      <c r="DL37" s="16">
        <f t="shared" si="43"/>
        <v>1.0350000000000001</v>
      </c>
      <c r="DM37" s="16">
        <f t="shared" si="43"/>
        <v>2159.6989203</v>
      </c>
      <c r="DN37" s="16">
        <f t="shared" si="43"/>
        <v>2159.6989203</v>
      </c>
      <c r="DO37" s="16">
        <f t="shared" si="43"/>
        <v>14.690809644749999</v>
      </c>
      <c r="DP37" s="16">
        <f t="shared" si="43"/>
        <v>14.690809644749999</v>
      </c>
      <c r="DQ37" s="16">
        <f t="shared" si="43"/>
        <v>0</v>
      </c>
      <c r="DR37" s="16">
        <f t="shared" si="43"/>
        <v>0</v>
      </c>
      <c r="DS37" s="16">
        <f t="shared" si="43"/>
        <v>4.1920169199999995</v>
      </c>
      <c r="DT37" s="16">
        <f t="shared" si="43"/>
        <v>4.1920169199999995</v>
      </c>
      <c r="DU37" s="16">
        <f t="shared" si="43"/>
        <v>0</v>
      </c>
      <c r="DV37" s="16">
        <f t="shared" si="43"/>
        <v>0</v>
      </c>
    </row>
    <row r="38" spans="1:126" ht="12.75">
      <c r="A38" s="1" t="s">
        <v>16</v>
      </c>
      <c r="B38" s="1" t="s">
        <v>14</v>
      </c>
      <c r="C38" s="1"/>
      <c r="D38" s="1"/>
      <c r="E38" s="1"/>
      <c r="F38" s="1"/>
      <c r="G38" s="1"/>
      <c r="H38" s="1"/>
      <c r="I38" s="14">
        <f>SUM(I18:I35)</f>
        <v>3486.426927845972</v>
      </c>
      <c r="J38" s="14">
        <f aca="true" t="shared" si="44" ref="J38:AN38">SUM(J18:J35)</f>
        <v>3291.242893408472</v>
      </c>
      <c r="K38" s="14">
        <f t="shared" si="44"/>
        <v>751.821875635972</v>
      </c>
      <c r="L38" s="14">
        <f t="shared" si="44"/>
        <v>2539.4210177725</v>
      </c>
      <c r="M38" s="14">
        <f>SUM(M18:M35)</f>
        <v>5798.559530346225</v>
      </c>
      <c r="N38" s="14">
        <f t="shared" si="44"/>
        <v>5477.538585846226</v>
      </c>
      <c r="O38" s="14">
        <f t="shared" si="44"/>
        <v>2103.262095196226</v>
      </c>
      <c r="P38" s="14">
        <f t="shared" si="44"/>
        <v>3374.2764906499997</v>
      </c>
      <c r="Q38" s="18">
        <f>SUM(Q18:Q35)</f>
        <v>316.5033620248199</v>
      </c>
      <c r="R38" s="18">
        <f t="shared" si="44"/>
        <v>268.2357307873199</v>
      </c>
      <c r="S38" s="18">
        <f t="shared" si="44"/>
        <v>69.55054724232</v>
      </c>
      <c r="T38" s="18">
        <f t="shared" si="44"/>
        <v>198.68518354500003</v>
      </c>
      <c r="U38" s="18">
        <f>SUM(U18:U35)</f>
        <v>75.68532245316</v>
      </c>
      <c r="V38" s="18">
        <f t="shared" si="44"/>
        <v>60.94630987066001</v>
      </c>
      <c r="W38" s="18">
        <f t="shared" si="44"/>
        <v>23.407794610660005</v>
      </c>
      <c r="X38" s="18">
        <f t="shared" si="44"/>
        <v>37.538515260000004</v>
      </c>
      <c r="Y38" s="18">
        <f>SUM(Y18:Y35)</f>
        <v>581.897262699734</v>
      </c>
      <c r="Z38" s="18">
        <f t="shared" si="44"/>
        <v>566.6254001366091</v>
      </c>
      <c r="AA38" s="18">
        <f t="shared" si="44"/>
        <v>43.78542003910901</v>
      </c>
      <c r="AB38" s="18">
        <f t="shared" si="44"/>
        <v>522.8399800975001</v>
      </c>
      <c r="AC38" s="14">
        <f>SUM(AC18:AC35)</f>
        <v>2127.4381664409716</v>
      </c>
      <c r="AD38" s="14">
        <f t="shared" si="44"/>
        <v>2071.8793432409716</v>
      </c>
      <c r="AE38" s="14">
        <f t="shared" si="44"/>
        <v>561.7908441742221</v>
      </c>
      <c r="AF38" s="14">
        <f t="shared" si="44"/>
        <v>1510.08849906675</v>
      </c>
      <c r="AG38" s="18">
        <f>SUM(AG18:AG35)</f>
        <v>99.18481608774401</v>
      </c>
      <c r="AH38" s="18">
        <f t="shared" si="44"/>
        <v>96.21899726149402</v>
      </c>
      <c r="AI38" s="18">
        <f t="shared" si="44"/>
        <v>10.633394437744006</v>
      </c>
      <c r="AJ38" s="18">
        <f t="shared" si="44"/>
        <v>85.58560282375001</v>
      </c>
      <c r="AK38" s="18">
        <f>SUM(AK18:AK35)</f>
        <v>251.20825103680804</v>
      </c>
      <c r="AL38" s="18">
        <f t="shared" si="44"/>
        <v>196.788377186808</v>
      </c>
      <c r="AM38" s="18">
        <f t="shared" si="44"/>
        <v>31.366783799308006</v>
      </c>
      <c r="AN38" s="18">
        <f t="shared" si="44"/>
        <v>165.42159338750002</v>
      </c>
      <c r="AO38" s="18">
        <f aca="true" t="shared" si="45" ref="AO38:AZ38">SUM(AO18:AO35)</f>
        <v>24.455200000000005</v>
      </c>
      <c r="AP38" s="18">
        <f t="shared" si="45"/>
        <v>67.76</v>
      </c>
      <c r="AQ38" s="18">
        <f t="shared" si="45"/>
        <v>3.3571999999999997</v>
      </c>
      <c r="AR38" s="18">
        <f t="shared" si="45"/>
        <v>12.597199999999997</v>
      </c>
      <c r="AS38" s="18">
        <f t="shared" si="45"/>
        <v>63.448</v>
      </c>
      <c r="AT38" s="18">
        <f t="shared" si="45"/>
        <v>10.810799999999999</v>
      </c>
      <c r="AU38" s="18">
        <f t="shared" si="45"/>
        <v>20.02</v>
      </c>
      <c r="AV38" s="18">
        <f t="shared" si="45"/>
        <v>146.916</v>
      </c>
      <c r="AW38" s="18">
        <f t="shared" si="45"/>
        <v>4774</v>
      </c>
      <c r="AX38" s="18">
        <f t="shared" si="45"/>
        <v>10.903199999999998</v>
      </c>
      <c r="AY38" s="18">
        <f t="shared" si="45"/>
        <v>102.564</v>
      </c>
      <c r="AZ38" s="18">
        <f t="shared" si="45"/>
        <v>8.5932</v>
      </c>
      <c r="BA38" s="15">
        <f aca="true" t="shared" si="46" ref="BA38:CV38">SUM(BA18:BA35)</f>
        <v>0.4982383402200001</v>
      </c>
      <c r="BB38" s="15">
        <f t="shared" si="46"/>
        <v>0.24886334022000003</v>
      </c>
      <c r="BC38" s="15">
        <f t="shared" si="46"/>
        <v>0.18734768052</v>
      </c>
      <c r="BD38" s="15">
        <f t="shared" si="46"/>
        <v>0.0615156597</v>
      </c>
      <c r="BE38" s="15">
        <f t="shared" si="46"/>
        <v>0</v>
      </c>
      <c r="BF38" s="15">
        <f t="shared" si="46"/>
        <v>0</v>
      </c>
      <c r="BG38" s="15">
        <f t="shared" si="46"/>
        <v>0</v>
      </c>
      <c r="BH38" s="15">
        <f t="shared" si="46"/>
        <v>0</v>
      </c>
      <c r="BI38" s="15">
        <f t="shared" si="46"/>
        <v>9.078248100719998</v>
      </c>
      <c r="BJ38" s="15">
        <f t="shared" si="46"/>
        <v>7.56985737572</v>
      </c>
      <c r="BK38" s="15">
        <f t="shared" si="46"/>
        <v>3.4166939580949998</v>
      </c>
      <c r="BL38" s="15">
        <f t="shared" si="46"/>
        <v>4.153163417625</v>
      </c>
      <c r="BM38" s="15">
        <f t="shared" si="46"/>
        <v>8.135388206847999</v>
      </c>
      <c r="BN38" s="15">
        <f t="shared" si="46"/>
        <v>6.7648524118480005</v>
      </c>
      <c r="BO38" s="15">
        <f t="shared" si="46"/>
        <v>0.748591876848</v>
      </c>
      <c r="BP38" s="15">
        <f t="shared" si="46"/>
        <v>6.016260535000001</v>
      </c>
      <c r="BQ38" s="15">
        <f t="shared" si="46"/>
        <v>2.177256935544</v>
      </c>
      <c r="BR38" s="15">
        <f t="shared" si="46"/>
        <v>2.1582569355439998</v>
      </c>
      <c r="BS38" s="15">
        <f t="shared" si="46"/>
        <v>0.27084464929400015</v>
      </c>
      <c r="BT38" s="15">
        <f t="shared" si="46"/>
        <v>1.8874122862499998</v>
      </c>
      <c r="BU38" s="15">
        <f t="shared" si="46"/>
        <v>7.563904623220001</v>
      </c>
      <c r="BV38" s="15">
        <f t="shared" si="46"/>
        <v>7.26585462322</v>
      </c>
      <c r="BW38" s="15">
        <f t="shared" si="46"/>
        <v>4.529190653595</v>
      </c>
      <c r="BX38" s="15">
        <f t="shared" si="46"/>
        <v>2.736663969625</v>
      </c>
      <c r="BY38" s="15">
        <f t="shared" si="46"/>
        <v>23.5811070072</v>
      </c>
      <c r="BZ38" s="15">
        <f t="shared" si="46"/>
        <v>22.1304070072</v>
      </c>
      <c r="CA38" s="15">
        <f t="shared" si="46"/>
        <v>1.250014132800001</v>
      </c>
      <c r="CB38" s="15">
        <f t="shared" si="46"/>
        <v>20.8803928744</v>
      </c>
      <c r="CC38" s="15">
        <f t="shared" si="46"/>
        <v>0.024897818399999997</v>
      </c>
      <c r="CD38" s="15">
        <f t="shared" si="46"/>
        <v>0.024897818399999997</v>
      </c>
      <c r="CE38" s="15">
        <f t="shared" si="46"/>
        <v>0.024897818399999997</v>
      </c>
      <c r="CF38" s="15">
        <f t="shared" si="46"/>
        <v>0</v>
      </c>
      <c r="CG38" s="15">
        <f t="shared" si="46"/>
        <v>0.22739070374999998</v>
      </c>
      <c r="CH38" s="15">
        <f t="shared" si="46"/>
        <v>0.22739070374999998</v>
      </c>
      <c r="CI38" s="15">
        <f t="shared" si="46"/>
        <v>0.2141089135875</v>
      </c>
      <c r="CJ38" s="15">
        <f t="shared" si="46"/>
        <v>0.013281790162500005</v>
      </c>
      <c r="CK38" s="15">
        <f t="shared" si="46"/>
        <v>0.15256762170000002</v>
      </c>
      <c r="CL38" s="15">
        <f t="shared" si="46"/>
        <v>0.15256762170000002</v>
      </c>
      <c r="CM38" s="15">
        <f t="shared" si="46"/>
        <v>0.06169221532500001</v>
      </c>
      <c r="CN38" s="15">
        <f t="shared" si="46"/>
        <v>0.09087540637499998</v>
      </c>
      <c r="CO38" s="15">
        <f t="shared" si="46"/>
        <v>0.586877148</v>
      </c>
      <c r="CP38" s="15">
        <f t="shared" si="46"/>
        <v>0.586877148</v>
      </c>
      <c r="CQ38" s="15">
        <f t="shared" si="46"/>
        <v>0.586877148</v>
      </c>
      <c r="CR38" s="15">
        <f t="shared" si="46"/>
        <v>0</v>
      </c>
      <c r="CS38" s="15">
        <f t="shared" si="46"/>
        <v>0.373467276</v>
      </c>
      <c r="CT38" s="15">
        <f t="shared" si="46"/>
        <v>0.373467276</v>
      </c>
      <c r="CU38" s="15">
        <f t="shared" si="46"/>
        <v>0.373467276</v>
      </c>
      <c r="CV38" s="15">
        <f t="shared" si="46"/>
        <v>0</v>
      </c>
      <c r="CX38" s="16">
        <f>SUM(CX18:CX35)</f>
        <v>68400.11135076659</v>
      </c>
      <c r="CY38" s="16">
        <f aca="true" t="shared" si="47" ref="CY38:DE38">SUM(CY18:CY35)</f>
        <v>17735.3895467916</v>
      </c>
      <c r="CZ38" s="16">
        <f t="shared" si="47"/>
        <v>226.24166259400198</v>
      </c>
      <c r="DA38" s="16">
        <f t="shared" si="47"/>
        <v>170.317776360732</v>
      </c>
      <c r="DB38" s="16">
        <f t="shared" si="47"/>
        <v>861270.6082076456</v>
      </c>
      <c r="DC38" s="16">
        <f t="shared" si="47"/>
        <v>66553.83845944572</v>
      </c>
      <c r="DD38" s="16">
        <f t="shared" si="47"/>
        <v>0</v>
      </c>
      <c r="DE38" s="16">
        <f t="shared" si="47"/>
        <v>0</v>
      </c>
      <c r="DG38" s="16">
        <f aca="true" t="shared" si="48" ref="DG38:DV38">SUM(DG18:DG35)</f>
        <v>54183.617619038625</v>
      </c>
      <c r="DH38" s="16">
        <f t="shared" si="48"/>
        <v>14049.210542948644</v>
      </c>
      <c r="DI38" s="16">
        <f t="shared" si="48"/>
        <v>5540629.0303417</v>
      </c>
      <c r="DJ38" s="16">
        <f t="shared" si="48"/>
        <v>2128002.6080551003</v>
      </c>
      <c r="DK38" s="16">
        <f t="shared" si="48"/>
        <v>7.465900206599999</v>
      </c>
      <c r="DL38" s="16">
        <f t="shared" si="48"/>
        <v>5.620430415599999</v>
      </c>
      <c r="DM38" s="16">
        <f t="shared" si="48"/>
        <v>101992.57202458961</v>
      </c>
      <c r="DN38" s="16">
        <f t="shared" si="48"/>
        <v>7881.375607039625</v>
      </c>
      <c r="DO38" s="16">
        <f t="shared" si="48"/>
        <v>932.3457044584375</v>
      </c>
      <c r="DP38" s="16">
        <f t="shared" si="48"/>
        <v>252.80587987839994</v>
      </c>
      <c r="DQ38" s="16">
        <f t="shared" si="48"/>
        <v>0</v>
      </c>
      <c r="DR38" s="16">
        <f t="shared" si="48"/>
        <v>0</v>
      </c>
      <c r="DS38" s="16">
        <f t="shared" si="48"/>
        <v>875.5928750795956</v>
      </c>
      <c r="DT38" s="16">
        <f t="shared" si="48"/>
        <v>96.76388938347046</v>
      </c>
      <c r="DU38" s="16">
        <f t="shared" si="48"/>
        <v>43.4434</v>
      </c>
      <c r="DV38" s="16">
        <f t="shared" si="48"/>
        <v>43.4434</v>
      </c>
    </row>
  </sheetData>
  <printOptions/>
  <pageMargins left="0.75" right="0.75" top="1" bottom="1" header="0.5" footer="0.5"/>
  <pageSetup horizontalDpi="600" verticalDpi="600" orientation="landscape" scale="58" r:id="rId1"/>
  <headerFooter alignWithMargins="0">
    <oddFooter>&amp;L&amp;A&amp;C&amp;P of &amp;N&amp;R&amp;F, &amp;D</oddFooter>
  </headerFooter>
  <colBreaks count="10" manualBreakCount="10">
    <brk id="16" min="8" max="37" man="1"/>
    <brk id="32" min="8" max="37" man="1"/>
    <brk id="40" min="8" max="37" man="1"/>
    <brk id="52" min="8" max="37" man="1"/>
    <brk id="64" min="8" max="37" man="1"/>
    <brk id="76" min="8" max="37" man="1"/>
    <brk id="88" min="8" max="37" man="1"/>
    <brk id="100" min="8" max="37" man="1"/>
    <brk id="109" min="8" max="37" man="1"/>
    <brk id="118" min="8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8:DF58"/>
  <sheetViews>
    <sheetView view="pageBreakPreview" zoomScale="60" zoomScaleNormal="75" workbookViewId="0" topLeftCell="A1">
      <selection activeCell="E19" sqref="E19"/>
    </sheetView>
  </sheetViews>
  <sheetFormatPr defaultColWidth="9.140625" defaultRowHeight="12.75"/>
  <cols>
    <col min="1" max="1" width="9.421875" style="0" customWidth="1"/>
    <col min="2" max="2" width="12.140625" style="0" customWidth="1"/>
    <col min="3" max="3" width="9.7109375" style="0" customWidth="1"/>
    <col min="4" max="4" width="6.00390625" style="0" customWidth="1"/>
    <col min="5" max="5" width="15.57421875" style="0" customWidth="1"/>
    <col min="6" max="6" width="8.7109375" style="0" customWidth="1"/>
    <col min="7" max="7" width="10.421875" style="0" customWidth="1"/>
    <col min="8" max="8" width="9.7109375" style="0" customWidth="1"/>
    <col min="9" max="9" width="13.28125" style="0" customWidth="1"/>
    <col min="10" max="10" width="12.00390625" style="0" customWidth="1"/>
    <col min="11" max="11" width="12.7109375" style="0" customWidth="1"/>
    <col min="12" max="12" width="12.140625" style="0" customWidth="1"/>
    <col min="13" max="13" width="14.00390625" style="0" customWidth="1"/>
    <col min="14" max="14" width="12.00390625" style="0" customWidth="1"/>
    <col min="15" max="15" width="12.7109375" style="0" customWidth="1"/>
    <col min="16" max="16" width="12.140625" style="0" customWidth="1"/>
    <col min="17" max="17" width="13.7109375" style="0" customWidth="1"/>
    <col min="18" max="18" width="10.7109375" style="0" customWidth="1"/>
    <col min="19" max="19" width="13.28125" style="0" customWidth="1"/>
    <col min="20" max="20" width="12.140625" style="0" customWidth="1"/>
    <col min="21" max="21" width="13.8515625" style="0" customWidth="1"/>
    <col min="22" max="22" width="10.28125" style="0" customWidth="1"/>
    <col min="23" max="23" width="12.7109375" style="0" customWidth="1"/>
    <col min="24" max="24" width="12.140625" style="0" customWidth="1"/>
    <col min="25" max="25" width="13.421875" style="0" customWidth="1"/>
    <col min="26" max="26" width="10.28125" style="0" customWidth="1"/>
    <col min="27" max="27" width="13.00390625" style="0" customWidth="1"/>
    <col min="28" max="28" width="12.140625" style="0" customWidth="1"/>
    <col min="29" max="29" width="14.00390625" style="0" customWidth="1"/>
    <col min="30" max="30" width="10.28125" style="0" customWidth="1"/>
    <col min="31" max="31" width="12.7109375" style="0" customWidth="1"/>
    <col min="32" max="32" width="12.140625" style="0" customWidth="1"/>
    <col min="33" max="33" width="14.00390625" style="0" customWidth="1"/>
    <col min="34" max="34" width="10.8515625" style="0" customWidth="1"/>
    <col min="35" max="35" width="13.00390625" style="0" customWidth="1"/>
    <col min="36" max="36" width="12.00390625" style="0" customWidth="1"/>
    <col min="37" max="37" width="13.7109375" style="0" customWidth="1"/>
    <col min="38" max="38" width="10.421875" style="0" customWidth="1"/>
    <col min="39" max="39" width="12.57421875" style="0" customWidth="1"/>
    <col min="40" max="40" width="12.421875" style="0" customWidth="1"/>
    <col min="41" max="41" width="10.7109375" style="0" customWidth="1"/>
    <col min="43" max="43" width="10.00390625" style="0" customWidth="1"/>
    <col min="44" max="44" width="9.8515625" style="0" customWidth="1"/>
    <col min="45" max="45" width="10.7109375" style="0" customWidth="1"/>
    <col min="46" max="46" width="21.28125" style="0" customWidth="1"/>
    <col min="49" max="49" width="11.7109375" style="0" customWidth="1"/>
    <col min="52" max="52" width="9.8515625" style="0" customWidth="1"/>
    <col min="53" max="53" width="13.57421875" style="0" customWidth="1"/>
    <col min="55" max="55" width="12.421875" style="0" customWidth="1"/>
    <col min="56" max="56" width="12.140625" style="0" customWidth="1"/>
    <col min="57" max="57" width="13.57421875" style="0" customWidth="1"/>
    <col min="59" max="59" width="12.7109375" style="0" customWidth="1"/>
    <col min="60" max="60" width="12.28125" style="0" customWidth="1"/>
    <col min="61" max="61" width="13.57421875" style="0" customWidth="1"/>
    <col min="63" max="63" width="12.28125" style="0" customWidth="1"/>
    <col min="64" max="64" width="11.57421875" style="0" customWidth="1"/>
    <col min="65" max="65" width="13.7109375" style="0" customWidth="1"/>
    <col min="67" max="67" width="12.421875" style="0" customWidth="1"/>
    <col min="68" max="68" width="11.421875" style="0" customWidth="1"/>
    <col min="69" max="69" width="14.28125" style="0" customWidth="1"/>
    <col min="71" max="71" width="12.7109375" style="0" customWidth="1"/>
    <col min="72" max="72" width="10.421875" style="0" customWidth="1"/>
    <col min="73" max="73" width="13.57421875" style="0" customWidth="1"/>
    <col min="75" max="75" width="12.28125" style="0" customWidth="1"/>
    <col min="76" max="76" width="11.57421875" style="0" customWidth="1"/>
    <col min="77" max="77" width="13.421875" style="0" customWidth="1"/>
    <col min="79" max="79" width="12.7109375" style="0" customWidth="1"/>
    <col min="80" max="80" width="11.140625" style="0" customWidth="1"/>
    <col min="81" max="81" width="13.57421875" style="0" customWidth="1"/>
    <col min="83" max="83" width="12.140625" style="0" customWidth="1"/>
    <col min="84" max="84" width="11.421875" style="0" customWidth="1"/>
    <col min="85" max="85" width="32.7109375" style="0" customWidth="1"/>
    <col min="86" max="86" width="10.7109375" style="0" customWidth="1"/>
    <col min="87" max="87" width="15.140625" style="0" bestFit="1" customWidth="1"/>
    <col min="88" max="88" width="10.8515625" style="0" customWidth="1"/>
    <col min="89" max="89" width="15.140625" style="0" bestFit="1" customWidth="1"/>
    <col min="90" max="90" width="10.7109375" style="0" customWidth="1"/>
    <col min="91" max="91" width="15.140625" style="0" bestFit="1" customWidth="1"/>
    <col min="92" max="92" width="11.00390625" style="0" customWidth="1"/>
    <col min="93" max="93" width="15.140625" style="0" bestFit="1" customWidth="1"/>
    <col min="94" max="94" width="39.7109375" style="0" customWidth="1"/>
    <col min="95" max="95" width="11.28125" style="0" customWidth="1"/>
    <col min="96" max="96" width="15.140625" style="0" bestFit="1" customWidth="1"/>
    <col min="97" max="97" width="14.7109375" style="0" bestFit="1" customWidth="1"/>
    <col min="98" max="98" width="15.140625" style="0" bestFit="1" customWidth="1"/>
    <col min="99" max="99" width="11.28125" style="0" customWidth="1"/>
    <col min="100" max="100" width="15.140625" style="0" bestFit="1" customWidth="1"/>
    <col min="101" max="101" width="10.7109375" style="0" customWidth="1"/>
    <col min="102" max="102" width="15.140625" style="0" bestFit="1" customWidth="1"/>
    <col min="103" max="103" width="10.57421875" style="0" customWidth="1"/>
    <col min="104" max="104" width="15.140625" style="0" bestFit="1" customWidth="1"/>
    <col min="105" max="105" width="11.00390625" style="0" customWidth="1"/>
    <col min="106" max="106" width="15.140625" style="0" bestFit="1" customWidth="1"/>
    <col min="107" max="107" width="10.57421875" style="0" customWidth="1"/>
    <col min="108" max="108" width="15.140625" style="0" bestFit="1" customWidth="1"/>
    <col min="109" max="109" width="12.00390625" style="0" customWidth="1"/>
    <col min="110" max="110" width="15.140625" style="0" bestFit="1" customWidth="1"/>
  </cols>
  <sheetData>
    <row r="8" spans="86:103" ht="12.75">
      <c r="CH8" s="1" t="s">
        <v>1182</v>
      </c>
      <c r="CQ8" s="1" t="s">
        <v>1187</v>
      </c>
      <c r="CY8" s="1" t="s">
        <v>1203</v>
      </c>
    </row>
    <row r="9" spans="1:103" ht="13.5" thickBot="1">
      <c r="A9" s="1" t="s">
        <v>1205</v>
      </c>
      <c r="CH9" s="1" t="s">
        <v>1183</v>
      </c>
      <c r="CQ9" s="1" t="s">
        <v>1188</v>
      </c>
      <c r="CY9" s="1" t="s">
        <v>1188</v>
      </c>
    </row>
    <row r="10" spans="1:110" ht="12.75">
      <c r="A10" s="4"/>
      <c r="B10" s="62"/>
      <c r="C10" s="62"/>
      <c r="D10" s="62"/>
      <c r="E10" s="62"/>
      <c r="F10" s="62"/>
      <c r="G10" s="62"/>
      <c r="H10" s="65"/>
      <c r="I10" s="4" t="s">
        <v>1200</v>
      </c>
      <c r="J10" s="5"/>
      <c r="K10" s="5"/>
      <c r="L10" s="6"/>
      <c r="M10" s="4" t="s">
        <v>17</v>
      </c>
      <c r="N10" s="5"/>
      <c r="O10" s="5"/>
      <c r="P10" s="6"/>
      <c r="Q10" s="4" t="s">
        <v>21</v>
      </c>
      <c r="R10" s="5"/>
      <c r="S10" s="5"/>
      <c r="T10" s="6"/>
      <c r="U10" s="4" t="s">
        <v>22</v>
      </c>
      <c r="V10" s="5"/>
      <c r="W10" s="5"/>
      <c r="X10" s="6"/>
      <c r="Y10" s="4" t="s">
        <v>1124</v>
      </c>
      <c r="Z10" s="5"/>
      <c r="AA10" s="5"/>
      <c r="AB10" s="6"/>
      <c r="AC10" s="4" t="s">
        <v>1125</v>
      </c>
      <c r="AD10" s="5"/>
      <c r="AE10" s="5"/>
      <c r="AF10" s="6"/>
      <c r="AG10" s="4" t="s">
        <v>23</v>
      </c>
      <c r="AH10" s="5"/>
      <c r="AI10" s="5"/>
      <c r="AJ10" s="6"/>
      <c r="AK10" s="4" t="s">
        <v>24</v>
      </c>
      <c r="AL10" s="5"/>
      <c r="AM10" s="5"/>
      <c r="AN10" s="10"/>
      <c r="AO10" s="4" t="s">
        <v>1141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10"/>
      <c r="BA10" s="4" t="s">
        <v>1144</v>
      </c>
      <c r="BB10" s="5"/>
      <c r="BC10" s="5"/>
      <c r="BD10" s="6"/>
      <c r="BE10" s="4" t="s">
        <v>1151</v>
      </c>
      <c r="BF10" s="5"/>
      <c r="BG10" s="5"/>
      <c r="BH10" s="6"/>
      <c r="BI10" s="4" t="s">
        <v>1160</v>
      </c>
      <c r="BJ10" s="5"/>
      <c r="BK10" s="5"/>
      <c r="BL10" s="6"/>
      <c r="BM10" s="4" t="s">
        <v>1145</v>
      </c>
      <c r="BN10" s="5"/>
      <c r="BO10" s="5"/>
      <c r="BP10" s="6"/>
      <c r="BQ10" s="4" t="s">
        <v>1146</v>
      </c>
      <c r="BR10" s="5"/>
      <c r="BS10" s="5"/>
      <c r="BT10" s="6"/>
      <c r="BU10" s="4" t="s">
        <v>1147</v>
      </c>
      <c r="BV10" s="5"/>
      <c r="BW10" s="5"/>
      <c r="BX10" s="6"/>
      <c r="BY10" s="4" t="s">
        <v>1148</v>
      </c>
      <c r="BZ10" s="5"/>
      <c r="CA10" s="5"/>
      <c r="CB10" s="6"/>
      <c r="CC10" s="4" t="s">
        <v>1149</v>
      </c>
      <c r="CD10" s="5"/>
      <c r="CE10" s="5"/>
      <c r="CF10" s="10"/>
      <c r="CG10" s="4" t="s">
        <v>1184</v>
      </c>
      <c r="CH10" s="62" t="s">
        <v>21</v>
      </c>
      <c r="CI10" s="5"/>
      <c r="CJ10" s="62" t="s">
        <v>1144</v>
      </c>
      <c r="CK10" s="5"/>
      <c r="CL10" s="62" t="s">
        <v>1124</v>
      </c>
      <c r="CM10" s="5"/>
      <c r="CN10" s="62" t="s">
        <v>1210</v>
      </c>
      <c r="CO10" s="6"/>
      <c r="CP10" s="4" t="s">
        <v>1184</v>
      </c>
      <c r="CQ10" s="62" t="s">
        <v>21</v>
      </c>
      <c r="CR10" s="5"/>
      <c r="CS10" s="62" t="s">
        <v>22</v>
      </c>
      <c r="CT10" s="5"/>
      <c r="CU10" s="62" t="s">
        <v>1144</v>
      </c>
      <c r="CV10" s="5"/>
      <c r="CW10" s="62" t="s">
        <v>1124</v>
      </c>
      <c r="CX10" s="5"/>
      <c r="CY10" s="62" t="s">
        <v>1125</v>
      </c>
      <c r="CZ10" s="5"/>
      <c r="DA10" s="62" t="s">
        <v>1210</v>
      </c>
      <c r="DB10" s="5"/>
      <c r="DC10" s="62" t="s">
        <v>23</v>
      </c>
      <c r="DD10" s="5"/>
      <c r="DE10" s="62" t="s">
        <v>1137</v>
      </c>
      <c r="DF10" s="10"/>
    </row>
    <row r="11" spans="1:110" ht="12.75">
      <c r="A11" s="12" t="s">
        <v>119</v>
      </c>
      <c r="B11" s="63"/>
      <c r="C11" s="63"/>
      <c r="D11" s="63"/>
      <c r="E11" s="63"/>
      <c r="F11" s="63"/>
      <c r="G11" s="63"/>
      <c r="H11" s="66" t="s">
        <v>28</v>
      </c>
      <c r="I11" s="119" t="s">
        <v>1143</v>
      </c>
      <c r="J11" s="8" t="s">
        <v>18</v>
      </c>
      <c r="K11" s="63" t="s">
        <v>19</v>
      </c>
      <c r="L11" s="66" t="s">
        <v>117</v>
      </c>
      <c r="M11" s="119" t="s">
        <v>1143</v>
      </c>
      <c r="N11" s="8" t="s">
        <v>18</v>
      </c>
      <c r="O11" s="63" t="s">
        <v>19</v>
      </c>
      <c r="P11" s="66" t="s">
        <v>117</v>
      </c>
      <c r="Q11" s="119" t="s">
        <v>1143</v>
      </c>
      <c r="R11" s="8" t="s">
        <v>18</v>
      </c>
      <c r="S11" s="63" t="s">
        <v>19</v>
      </c>
      <c r="T11" s="66" t="s">
        <v>117</v>
      </c>
      <c r="U11" s="119" t="s">
        <v>1143</v>
      </c>
      <c r="V11" s="8" t="s">
        <v>18</v>
      </c>
      <c r="W11" s="63" t="s">
        <v>19</v>
      </c>
      <c r="X11" s="66" t="s">
        <v>117</v>
      </c>
      <c r="Y11" s="119" t="s">
        <v>1143</v>
      </c>
      <c r="Z11" s="8" t="s">
        <v>18</v>
      </c>
      <c r="AA11" s="63" t="s">
        <v>19</v>
      </c>
      <c r="AB11" s="66" t="s">
        <v>117</v>
      </c>
      <c r="AC11" s="119" t="s">
        <v>1143</v>
      </c>
      <c r="AD11" s="8" t="s">
        <v>18</v>
      </c>
      <c r="AE11" s="63" t="s">
        <v>19</v>
      </c>
      <c r="AF11" s="66" t="s">
        <v>117</v>
      </c>
      <c r="AG11" s="119" t="s">
        <v>1143</v>
      </c>
      <c r="AH11" s="8" t="s">
        <v>18</v>
      </c>
      <c r="AI11" s="63" t="s">
        <v>19</v>
      </c>
      <c r="AJ11" s="66" t="s">
        <v>117</v>
      </c>
      <c r="AK11" s="119" t="s">
        <v>1143</v>
      </c>
      <c r="AL11" s="8" t="s">
        <v>18</v>
      </c>
      <c r="AM11" s="63" t="s">
        <v>19</v>
      </c>
      <c r="AN11" s="66" t="s">
        <v>117</v>
      </c>
      <c r="AO11" s="7" t="s">
        <v>1142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9"/>
      <c r="BA11" s="119" t="s">
        <v>1143</v>
      </c>
      <c r="BB11" s="8" t="s">
        <v>18</v>
      </c>
      <c r="BC11" s="63" t="s">
        <v>19</v>
      </c>
      <c r="BD11" s="66" t="s">
        <v>117</v>
      </c>
      <c r="BE11" s="119" t="s">
        <v>1143</v>
      </c>
      <c r="BF11" s="8" t="s">
        <v>18</v>
      </c>
      <c r="BG11" s="63" t="s">
        <v>19</v>
      </c>
      <c r="BH11" s="66" t="s">
        <v>117</v>
      </c>
      <c r="BI11" s="119" t="s">
        <v>1143</v>
      </c>
      <c r="BJ11" s="8" t="s">
        <v>18</v>
      </c>
      <c r="BK11" s="63" t="s">
        <v>19</v>
      </c>
      <c r="BL11" s="66" t="s">
        <v>117</v>
      </c>
      <c r="BM11" s="119" t="s">
        <v>1143</v>
      </c>
      <c r="BN11" s="8" t="s">
        <v>18</v>
      </c>
      <c r="BO11" s="63" t="s">
        <v>19</v>
      </c>
      <c r="BP11" s="66" t="s">
        <v>117</v>
      </c>
      <c r="BQ11" s="119" t="s">
        <v>1143</v>
      </c>
      <c r="BR11" s="8" t="s">
        <v>18</v>
      </c>
      <c r="BS11" s="63" t="s">
        <v>19</v>
      </c>
      <c r="BT11" s="66" t="s">
        <v>117</v>
      </c>
      <c r="BU11" s="119" t="s">
        <v>1143</v>
      </c>
      <c r="BV11" s="8" t="s">
        <v>18</v>
      </c>
      <c r="BW11" s="63" t="s">
        <v>19</v>
      </c>
      <c r="BX11" s="66" t="s">
        <v>117</v>
      </c>
      <c r="BY11" s="119" t="s">
        <v>1143</v>
      </c>
      <c r="BZ11" s="8" t="s">
        <v>18</v>
      </c>
      <c r="CA11" s="63" t="s">
        <v>19</v>
      </c>
      <c r="CB11" s="66" t="s">
        <v>117</v>
      </c>
      <c r="CC11" s="119" t="s">
        <v>1143</v>
      </c>
      <c r="CD11" s="8" t="s">
        <v>18</v>
      </c>
      <c r="CE11" s="63" t="s">
        <v>19</v>
      </c>
      <c r="CF11" s="66" t="s">
        <v>117</v>
      </c>
      <c r="CG11" s="7"/>
      <c r="CH11" s="63" t="s">
        <v>18</v>
      </c>
      <c r="CI11" s="8" t="s">
        <v>19</v>
      </c>
      <c r="CJ11" s="63" t="s">
        <v>18</v>
      </c>
      <c r="CK11" s="8" t="s">
        <v>19</v>
      </c>
      <c r="CL11" s="63" t="s">
        <v>18</v>
      </c>
      <c r="CM11" s="8" t="s">
        <v>19</v>
      </c>
      <c r="CN11" s="63" t="s">
        <v>18</v>
      </c>
      <c r="CO11" s="9" t="s">
        <v>19</v>
      </c>
      <c r="CP11" s="7"/>
      <c r="CQ11" s="63" t="s">
        <v>18</v>
      </c>
      <c r="CR11" s="8" t="s">
        <v>19</v>
      </c>
      <c r="CS11" s="63" t="s">
        <v>18</v>
      </c>
      <c r="CT11" s="8" t="s">
        <v>19</v>
      </c>
      <c r="CU11" s="63" t="s">
        <v>18</v>
      </c>
      <c r="CV11" s="8" t="s">
        <v>19</v>
      </c>
      <c r="CW11" s="63" t="s">
        <v>18</v>
      </c>
      <c r="CX11" s="8" t="s">
        <v>19</v>
      </c>
      <c r="CY11" s="63" t="s">
        <v>18</v>
      </c>
      <c r="CZ11" s="8" t="s">
        <v>19</v>
      </c>
      <c r="DA11" s="63" t="s">
        <v>18</v>
      </c>
      <c r="DB11" s="8" t="s">
        <v>19</v>
      </c>
      <c r="DC11" s="63" t="s">
        <v>18</v>
      </c>
      <c r="DD11" s="8" t="s">
        <v>19</v>
      </c>
      <c r="DE11" s="63" t="s">
        <v>18</v>
      </c>
      <c r="DF11" s="9" t="s">
        <v>19</v>
      </c>
    </row>
    <row r="12" spans="1:110" ht="13.5" thickBot="1">
      <c r="A12" s="12" t="s">
        <v>118</v>
      </c>
      <c r="B12" s="63" t="s">
        <v>26</v>
      </c>
      <c r="C12" s="63" t="s">
        <v>27</v>
      </c>
      <c r="D12" s="63" t="s">
        <v>454</v>
      </c>
      <c r="E12" s="63" t="s">
        <v>456</v>
      </c>
      <c r="F12" s="63" t="s">
        <v>8</v>
      </c>
      <c r="G12" s="63" t="s">
        <v>455</v>
      </c>
      <c r="H12" s="66" t="s">
        <v>166</v>
      </c>
      <c r="I12" s="119" t="s">
        <v>20</v>
      </c>
      <c r="J12" s="8" t="s">
        <v>20</v>
      </c>
      <c r="K12" s="63" t="s">
        <v>20</v>
      </c>
      <c r="L12" s="66" t="s">
        <v>20</v>
      </c>
      <c r="M12" s="119" t="s">
        <v>20</v>
      </c>
      <c r="N12" s="8" t="s">
        <v>20</v>
      </c>
      <c r="O12" s="63" t="s">
        <v>20</v>
      </c>
      <c r="P12" s="66" t="s">
        <v>20</v>
      </c>
      <c r="Q12" s="119" t="s">
        <v>20</v>
      </c>
      <c r="R12" s="8" t="s">
        <v>20</v>
      </c>
      <c r="S12" s="63" t="s">
        <v>20</v>
      </c>
      <c r="T12" s="66" t="s">
        <v>20</v>
      </c>
      <c r="U12" s="119" t="s">
        <v>20</v>
      </c>
      <c r="V12" s="8" t="s">
        <v>20</v>
      </c>
      <c r="W12" s="63" t="s">
        <v>20</v>
      </c>
      <c r="X12" s="66" t="s">
        <v>20</v>
      </c>
      <c r="Y12" s="119" t="s">
        <v>20</v>
      </c>
      <c r="Z12" s="8" t="s">
        <v>20</v>
      </c>
      <c r="AA12" s="63" t="s">
        <v>20</v>
      </c>
      <c r="AB12" s="66" t="s">
        <v>20</v>
      </c>
      <c r="AC12" s="119" t="s">
        <v>20</v>
      </c>
      <c r="AD12" s="8" t="s">
        <v>20</v>
      </c>
      <c r="AE12" s="63" t="s">
        <v>20</v>
      </c>
      <c r="AF12" s="66" t="s">
        <v>20</v>
      </c>
      <c r="AG12" s="119" t="s">
        <v>20</v>
      </c>
      <c r="AH12" s="8" t="s">
        <v>20</v>
      </c>
      <c r="AI12" s="63" t="s">
        <v>20</v>
      </c>
      <c r="AJ12" s="66" t="s">
        <v>20</v>
      </c>
      <c r="AK12" s="119" t="s">
        <v>20</v>
      </c>
      <c r="AL12" s="8" t="s">
        <v>20</v>
      </c>
      <c r="AM12" s="63" t="s">
        <v>20</v>
      </c>
      <c r="AN12" s="66" t="s">
        <v>20</v>
      </c>
      <c r="AO12" s="90" t="s">
        <v>1129</v>
      </c>
      <c r="AP12" s="91" t="s">
        <v>1130</v>
      </c>
      <c r="AQ12" s="91" t="s">
        <v>1131</v>
      </c>
      <c r="AR12" s="91" t="s">
        <v>1132</v>
      </c>
      <c r="AS12" s="91" t="s">
        <v>1133</v>
      </c>
      <c r="AT12" s="91" t="s">
        <v>1134</v>
      </c>
      <c r="AU12" s="91" t="s">
        <v>1135</v>
      </c>
      <c r="AV12" s="91" t="s">
        <v>1136</v>
      </c>
      <c r="AW12" s="91" t="s">
        <v>1137</v>
      </c>
      <c r="AX12" s="91" t="s">
        <v>1138</v>
      </c>
      <c r="AY12" s="91" t="s">
        <v>1139</v>
      </c>
      <c r="AZ12" s="92" t="s">
        <v>1140</v>
      </c>
      <c r="BA12" s="119" t="s">
        <v>20</v>
      </c>
      <c r="BB12" s="8" t="s">
        <v>20</v>
      </c>
      <c r="BC12" s="63" t="s">
        <v>20</v>
      </c>
      <c r="BD12" s="66" t="s">
        <v>20</v>
      </c>
      <c r="BE12" s="119" t="s">
        <v>20</v>
      </c>
      <c r="BF12" s="8" t="s">
        <v>20</v>
      </c>
      <c r="BG12" s="63" t="s">
        <v>20</v>
      </c>
      <c r="BH12" s="66" t="s">
        <v>20</v>
      </c>
      <c r="BI12" s="119" t="s">
        <v>20</v>
      </c>
      <c r="BJ12" s="8" t="s">
        <v>20</v>
      </c>
      <c r="BK12" s="63" t="s">
        <v>20</v>
      </c>
      <c r="BL12" s="66" t="s">
        <v>20</v>
      </c>
      <c r="BM12" s="119" t="s">
        <v>20</v>
      </c>
      <c r="BN12" s="8" t="s">
        <v>20</v>
      </c>
      <c r="BO12" s="63" t="s">
        <v>20</v>
      </c>
      <c r="BP12" s="66" t="s">
        <v>20</v>
      </c>
      <c r="BQ12" s="119" t="s">
        <v>20</v>
      </c>
      <c r="BR12" s="8" t="s">
        <v>20</v>
      </c>
      <c r="BS12" s="63" t="s">
        <v>20</v>
      </c>
      <c r="BT12" s="66" t="s">
        <v>20</v>
      </c>
      <c r="BU12" s="119" t="s">
        <v>20</v>
      </c>
      <c r="BV12" s="8" t="s">
        <v>20</v>
      </c>
      <c r="BW12" s="63" t="s">
        <v>20</v>
      </c>
      <c r="BX12" s="66" t="s">
        <v>20</v>
      </c>
      <c r="BY12" s="119" t="s">
        <v>20</v>
      </c>
      <c r="BZ12" s="8" t="s">
        <v>20</v>
      </c>
      <c r="CA12" s="63" t="s">
        <v>20</v>
      </c>
      <c r="CB12" s="66" t="s">
        <v>20</v>
      </c>
      <c r="CC12" s="119" t="s">
        <v>20</v>
      </c>
      <c r="CD12" s="8" t="s">
        <v>20</v>
      </c>
      <c r="CE12" s="63" t="s">
        <v>20</v>
      </c>
      <c r="CF12" s="66" t="s">
        <v>20</v>
      </c>
      <c r="CG12" s="7" t="s">
        <v>1185</v>
      </c>
      <c r="CH12" s="166">
        <v>255</v>
      </c>
      <c r="CI12" s="167">
        <v>255</v>
      </c>
      <c r="CJ12" s="166">
        <v>909.1</v>
      </c>
      <c r="CK12" s="167">
        <v>909.1</v>
      </c>
      <c r="CL12" s="166">
        <v>1520</v>
      </c>
      <c r="CM12" s="167">
        <v>1520</v>
      </c>
      <c r="CN12" s="166">
        <v>55</v>
      </c>
      <c r="CO12" s="171">
        <v>55</v>
      </c>
      <c r="CP12" s="7" t="s">
        <v>1189</v>
      </c>
      <c r="CQ12" s="166">
        <v>202</v>
      </c>
      <c r="CR12" s="167">
        <v>202</v>
      </c>
      <c r="CS12" s="166">
        <v>90910</v>
      </c>
      <c r="CT12" s="167">
        <v>90910</v>
      </c>
      <c r="CU12" s="166">
        <v>30</v>
      </c>
      <c r="CV12" s="167">
        <v>30</v>
      </c>
      <c r="CW12" s="166">
        <v>180</v>
      </c>
      <c r="CX12" s="167">
        <v>180</v>
      </c>
      <c r="CY12" s="166">
        <v>0.45</v>
      </c>
      <c r="CZ12" s="167">
        <v>0.45</v>
      </c>
      <c r="DA12" s="166">
        <v>1.8</v>
      </c>
      <c r="DB12" s="167">
        <v>1.8</v>
      </c>
      <c r="DC12" s="168">
        <v>9.1</v>
      </c>
      <c r="DD12" s="169">
        <v>9.1</v>
      </c>
      <c r="DE12" s="168">
        <v>18.2</v>
      </c>
      <c r="DF12" s="170">
        <v>18.2</v>
      </c>
    </row>
    <row r="13" spans="1:110" ht="12.75">
      <c r="A13" s="80" t="s">
        <v>59</v>
      </c>
      <c r="B13" s="54" t="s">
        <v>60</v>
      </c>
      <c r="C13" s="54" t="s">
        <v>61</v>
      </c>
      <c r="D13" s="81" t="s">
        <v>642</v>
      </c>
      <c r="E13" s="81" t="s">
        <v>643</v>
      </c>
      <c r="F13" s="81" t="s">
        <v>644</v>
      </c>
      <c r="G13" s="81" t="s">
        <v>645</v>
      </c>
      <c r="H13" s="49" t="s">
        <v>32</v>
      </c>
      <c r="I13" s="41">
        <v>167.15</v>
      </c>
      <c r="J13" s="124">
        <v>21.0875</v>
      </c>
      <c r="K13" s="42">
        <v>21.0875</v>
      </c>
      <c r="L13" s="43">
        <f aca="true" t="shared" si="0" ref="L13:L49">J13-K13</f>
        <v>0</v>
      </c>
      <c r="M13" s="41">
        <v>1216.75</v>
      </c>
      <c r="N13" s="124">
        <v>85.53750000000007</v>
      </c>
      <c r="O13" s="42">
        <v>85.53750000000007</v>
      </c>
      <c r="P13" s="43">
        <f aca="true" t="shared" si="1" ref="P13:P49">N13-O13</f>
        <v>0</v>
      </c>
      <c r="Q13" s="33">
        <v>19.875</v>
      </c>
      <c r="R13" s="121">
        <v>0.9937500000000009</v>
      </c>
      <c r="S13" s="34">
        <v>0.9937500000000009</v>
      </c>
      <c r="T13" s="35">
        <f aca="true" t="shared" si="2" ref="T13:T49">R13-S13</f>
        <v>0</v>
      </c>
      <c r="U13" s="33">
        <v>11.7</v>
      </c>
      <c r="V13" s="121">
        <v>0.585</v>
      </c>
      <c r="W13" s="34">
        <v>0.585</v>
      </c>
      <c r="X13" s="35">
        <f aca="true" t="shared" si="3" ref="X13:X49">V13-W13</f>
        <v>0</v>
      </c>
      <c r="Y13" s="33">
        <v>33.045</v>
      </c>
      <c r="Z13" s="121">
        <v>2.33625</v>
      </c>
      <c r="AA13" s="34">
        <v>2.33625</v>
      </c>
      <c r="AB13" s="35">
        <f aca="true" t="shared" si="4" ref="AB13:AB49">Z13-AA13</f>
        <v>0</v>
      </c>
      <c r="AC13" s="33">
        <v>78.85</v>
      </c>
      <c r="AD13" s="121">
        <v>15.9125</v>
      </c>
      <c r="AE13" s="34">
        <v>15.9125</v>
      </c>
      <c r="AF13" s="35">
        <f aca="true" t="shared" si="5" ref="AF13:AF49">AD13-AE13</f>
        <v>0</v>
      </c>
      <c r="AG13" s="33">
        <v>5.4375</v>
      </c>
      <c r="AH13" s="121">
        <v>0.271875</v>
      </c>
      <c r="AI13" s="34">
        <v>0.271875</v>
      </c>
      <c r="AJ13" s="35">
        <f aca="true" t="shared" si="6" ref="AJ13:AJ49">AH13-AI13</f>
        <v>0</v>
      </c>
      <c r="AK13" s="33">
        <v>1.7875</v>
      </c>
      <c r="AL13" s="121">
        <v>0.08937500000000008</v>
      </c>
      <c r="AM13" s="34">
        <v>0.08937500000000008</v>
      </c>
      <c r="AN13" s="94">
        <f aca="true" t="shared" si="7" ref="AN13:AN49">AL13-AM13</f>
        <v>0</v>
      </c>
      <c r="AO13" s="33">
        <v>12.3864</v>
      </c>
      <c r="AP13" s="34">
        <v>34.32</v>
      </c>
      <c r="AQ13" s="34">
        <v>1.7004</v>
      </c>
      <c r="AR13" s="34">
        <v>6.3804</v>
      </c>
      <c r="AS13" s="34">
        <v>32.136</v>
      </c>
      <c r="AT13" s="34">
        <v>5.4756</v>
      </c>
      <c r="AU13" s="34">
        <v>10.14</v>
      </c>
      <c r="AV13" s="34">
        <v>74.412</v>
      </c>
      <c r="AW13" s="34">
        <v>2418</v>
      </c>
      <c r="AX13" s="34">
        <v>5.522399999999999</v>
      </c>
      <c r="AY13" s="34">
        <v>51.948</v>
      </c>
      <c r="AZ13" s="35">
        <v>4.352399999999999</v>
      </c>
      <c r="BA13" s="136">
        <v>1.08875</v>
      </c>
      <c r="BB13" s="137">
        <v>0.05443750000000005</v>
      </c>
      <c r="BC13" s="138">
        <v>0.05443750000000005</v>
      </c>
      <c r="BD13" s="147">
        <f aca="true" t="shared" si="8" ref="BD13:BD44">BB13-BC13</f>
        <v>0</v>
      </c>
      <c r="BE13" s="136">
        <v>8.9375</v>
      </c>
      <c r="BF13" s="137">
        <v>0.446875</v>
      </c>
      <c r="BG13" s="138">
        <v>0.446875</v>
      </c>
      <c r="BH13" s="147">
        <f aca="true" t="shared" si="9" ref="BH13:BH44">BF13-BG13</f>
        <v>0</v>
      </c>
      <c r="BI13" s="136">
        <v>0.22</v>
      </c>
      <c r="BJ13" s="137">
        <v>0.011000000000000012</v>
      </c>
      <c r="BK13" s="138">
        <v>0.011000000000000012</v>
      </c>
      <c r="BL13" s="147">
        <f aca="true" t="shared" si="10" ref="BL13:BL44">BJ13-BK13</f>
        <v>0</v>
      </c>
      <c r="BM13" s="136">
        <v>1.44625</v>
      </c>
      <c r="BN13" s="137">
        <v>0.07231250000000007</v>
      </c>
      <c r="BO13" s="138">
        <v>0.07231250000000007</v>
      </c>
      <c r="BP13" s="147">
        <f aca="true" t="shared" si="11" ref="BP13:BP44">BN13-BO13</f>
        <v>0</v>
      </c>
      <c r="BQ13" s="136">
        <v>1.2675</v>
      </c>
      <c r="BR13" s="137">
        <v>0.06337500000000006</v>
      </c>
      <c r="BS13" s="138">
        <v>0.06337500000000006</v>
      </c>
      <c r="BT13" s="147">
        <f aca="true" t="shared" si="12" ref="BT13:BT44">BR13-BS13</f>
        <v>0</v>
      </c>
      <c r="BU13" s="136">
        <v>0</v>
      </c>
      <c r="BV13" s="137">
        <v>0</v>
      </c>
      <c r="BW13" s="138">
        <v>0</v>
      </c>
      <c r="BX13" s="147">
        <f aca="true" t="shared" si="13" ref="BX13:BX44">BV13-BW13</f>
        <v>0</v>
      </c>
      <c r="BY13" s="136">
        <v>2.4375</v>
      </c>
      <c r="BZ13" s="137">
        <v>0.121875</v>
      </c>
      <c r="CA13" s="138">
        <v>0.121875</v>
      </c>
      <c r="CB13" s="147">
        <f aca="true" t="shared" si="14" ref="CB13:CB44">BZ13-CA13</f>
        <v>0</v>
      </c>
      <c r="CC13" s="136">
        <v>1.625</v>
      </c>
      <c r="CD13" s="137">
        <v>0.08125000000000007</v>
      </c>
      <c r="CE13" s="138">
        <v>0.08125000000000007</v>
      </c>
      <c r="CF13" s="147">
        <f aca="true" t="shared" si="15" ref="CF13:CF44">CD13-CE13</f>
        <v>0</v>
      </c>
      <c r="CG13" s="157"/>
      <c r="CH13" s="162">
        <f>CH$12*$R13</f>
        <v>253.40625000000023</v>
      </c>
      <c r="CI13" s="156">
        <f>CI$12*$S13</f>
        <v>253.40625000000023</v>
      </c>
      <c r="CJ13" s="162">
        <f>CJ$12*$BB13</f>
        <v>49.48913125000004</v>
      </c>
      <c r="CK13" s="156">
        <f>CK$12*$BC13</f>
        <v>49.48913125000004</v>
      </c>
      <c r="CL13" s="162">
        <f>CL$12*$Z13</f>
        <v>3551.1000000000004</v>
      </c>
      <c r="CM13" s="156">
        <f>CM$12*$AA13</f>
        <v>3551.1000000000004</v>
      </c>
      <c r="CN13" s="162" t="s">
        <v>1186</v>
      </c>
      <c r="CO13" s="158" t="s">
        <v>1186</v>
      </c>
      <c r="CP13" s="157"/>
      <c r="CQ13" s="162">
        <f>CQ$12*$R13</f>
        <v>200.73750000000018</v>
      </c>
      <c r="CR13" s="156">
        <f>CR$12*$S13</f>
        <v>200.73750000000018</v>
      </c>
      <c r="CS13" s="162">
        <f>CS$12*$V13</f>
        <v>53182.35</v>
      </c>
      <c r="CT13" s="156">
        <f>CT$12*$W13</f>
        <v>53182.35</v>
      </c>
      <c r="CU13" s="162">
        <f>CU$12*$BB13</f>
        <v>1.6331250000000015</v>
      </c>
      <c r="CV13" s="156">
        <f>CV$12*$BC13</f>
        <v>1.6331250000000015</v>
      </c>
      <c r="CW13" s="162">
        <f>CW$12*$Z13</f>
        <v>420.52500000000003</v>
      </c>
      <c r="CX13" s="156">
        <f>CX$12*$AA13</f>
        <v>420.52500000000003</v>
      </c>
      <c r="CY13" s="162">
        <f>CY$12*$AD13</f>
        <v>7.160625</v>
      </c>
      <c r="CZ13" s="156">
        <f>CZ$12*$AE13</f>
        <v>7.160625</v>
      </c>
      <c r="DA13" s="162" t="s">
        <v>1186</v>
      </c>
      <c r="DB13" s="156" t="s">
        <v>1186</v>
      </c>
      <c r="DC13" s="162">
        <f>DC$12*$AH13</f>
        <v>2.4740624999999996</v>
      </c>
      <c r="DD13" s="156">
        <f>DD$12*$AI13</f>
        <v>2.4740624999999996</v>
      </c>
      <c r="DE13" s="162">
        <f>DE$12/2000*$AW13</f>
        <v>22.003800000000002</v>
      </c>
      <c r="DF13" s="164">
        <f>DF$12/2000*$AW13</f>
        <v>22.003800000000002</v>
      </c>
    </row>
    <row r="14" spans="1:110" ht="12.75">
      <c r="A14" s="56" t="s">
        <v>62</v>
      </c>
      <c r="B14" s="20" t="s">
        <v>63</v>
      </c>
      <c r="C14" s="20" t="s">
        <v>25</v>
      </c>
      <c r="D14" s="68" t="s">
        <v>646</v>
      </c>
      <c r="E14" s="68" t="s">
        <v>647</v>
      </c>
      <c r="F14" s="68" t="s">
        <v>648</v>
      </c>
      <c r="G14" s="68" t="s">
        <v>649</v>
      </c>
      <c r="H14" s="51" t="s">
        <v>32</v>
      </c>
      <c r="I14" s="44">
        <v>132.666114</v>
      </c>
      <c r="J14" s="125">
        <v>20.608427000000006</v>
      </c>
      <c r="K14" s="22">
        <v>20.608427000000006</v>
      </c>
      <c r="L14" s="45">
        <f t="shared" si="0"/>
        <v>0</v>
      </c>
      <c r="M14" s="44">
        <v>195.76968</v>
      </c>
      <c r="N14" s="125">
        <v>36.90439100000001</v>
      </c>
      <c r="O14" s="22">
        <v>36.90439100000001</v>
      </c>
      <c r="P14" s="45">
        <f t="shared" si="1"/>
        <v>0</v>
      </c>
      <c r="Q14" s="36">
        <v>22.345620000000004</v>
      </c>
      <c r="R14" s="122">
        <v>1.117281000000001</v>
      </c>
      <c r="S14" s="24">
        <v>1.117281000000001</v>
      </c>
      <c r="T14" s="37">
        <f t="shared" si="2"/>
        <v>0</v>
      </c>
      <c r="U14" s="36">
        <v>6.5</v>
      </c>
      <c r="V14" s="122">
        <v>0.325</v>
      </c>
      <c r="W14" s="24">
        <v>0.325</v>
      </c>
      <c r="X14" s="37">
        <f t="shared" si="3"/>
        <v>0</v>
      </c>
      <c r="Y14" s="36">
        <v>16.6608952</v>
      </c>
      <c r="Z14" s="122">
        <v>1.5839468000000008</v>
      </c>
      <c r="AA14" s="24">
        <v>1.5839468000000008</v>
      </c>
      <c r="AB14" s="37">
        <f t="shared" si="4"/>
        <v>0</v>
      </c>
      <c r="AC14" s="36">
        <v>79.447906</v>
      </c>
      <c r="AD14" s="122">
        <v>17.113181000000004</v>
      </c>
      <c r="AE14" s="24">
        <v>17.113181000000004</v>
      </c>
      <c r="AF14" s="37">
        <f t="shared" si="5"/>
        <v>0</v>
      </c>
      <c r="AG14" s="36">
        <v>4.20343</v>
      </c>
      <c r="AH14" s="122">
        <v>0.21017150000000018</v>
      </c>
      <c r="AI14" s="24">
        <v>0.21017150000000018</v>
      </c>
      <c r="AJ14" s="37">
        <f t="shared" si="6"/>
        <v>0</v>
      </c>
      <c r="AK14" s="36">
        <v>1.105</v>
      </c>
      <c r="AL14" s="122">
        <v>0.05525000000000005</v>
      </c>
      <c r="AM14" s="24">
        <v>0.05525000000000005</v>
      </c>
      <c r="AN14" s="95">
        <f t="shared" si="7"/>
        <v>0</v>
      </c>
      <c r="AO14" s="36">
        <v>2.47728</v>
      </c>
      <c r="AP14" s="24">
        <v>6.864</v>
      </c>
      <c r="AQ14" s="24">
        <v>0.34008</v>
      </c>
      <c r="AR14" s="24">
        <v>1.2760799999999999</v>
      </c>
      <c r="AS14" s="24">
        <v>6.4272</v>
      </c>
      <c r="AT14" s="24">
        <v>1.09512</v>
      </c>
      <c r="AU14" s="24">
        <v>2.028</v>
      </c>
      <c r="AV14" s="24">
        <v>14.8824</v>
      </c>
      <c r="AW14" s="24">
        <v>483.6</v>
      </c>
      <c r="AX14" s="24">
        <v>1.10448</v>
      </c>
      <c r="AY14" s="24">
        <v>10.3896</v>
      </c>
      <c r="AZ14" s="37">
        <v>0.8704799999999999</v>
      </c>
      <c r="BA14" s="139">
        <v>0.325</v>
      </c>
      <c r="BB14" s="140">
        <v>0.01625</v>
      </c>
      <c r="BC14" s="141">
        <v>0.01625</v>
      </c>
      <c r="BD14" s="145">
        <f t="shared" si="8"/>
        <v>0</v>
      </c>
      <c r="BE14" s="139">
        <v>0</v>
      </c>
      <c r="BF14" s="140">
        <v>0</v>
      </c>
      <c r="BG14" s="141">
        <v>0</v>
      </c>
      <c r="BH14" s="145">
        <f t="shared" si="9"/>
        <v>0</v>
      </c>
      <c r="BI14" s="139">
        <v>0.24151820000000002</v>
      </c>
      <c r="BJ14" s="140">
        <v>0.012075910000000011</v>
      </c>
      <c r="BK14" s="141">
        <v>0.012075910000000011</v>
      </c>
      <c r="BL14" s="145">
        <f t="shared" si="10"/>
        <v>0</v>
      </c>
      <c r="BM14" s="139">
        <v>0.23075000000000004</v>
      </c>
      <c r="BN14" s="140">
        <v>0.011537500000000011</v>
      </c>
      <c r="BO14" s="141">
        <v>0.011537500000000011</v>
      </c>
      <c r="BP14" s="145">
        <f t="shared" si="11"/>
        <v>0</v>
      </c>
      <c r="BQ14" s="139">
        <v>0</v>
      </c>
      <c r="BR14" s="140">
        <v>0</v>
      </c>
      <c r="BS14" s="141">
        <v>0</v>
      </c>
      <c r="BT14" s="145">
        <f t="shared" si="12"/>
        <v>0</v>
      </c>
      <c r="BU14" s="139">
        <v>0.11049999999999999</v>
      </c>
      <c r="BV14" s="140">
        <v>0.005525000000000005</v>
      </c>
      <c r="BW14" s="141">
        <v>0.005525000000000005</v>
      </c>
      <c r="BX14" s="145">
        <f t="shared" si="13"/>
        <v>0</v>
      </c>
      <c r="BY14" s="139">
        <v>0.4225</v>
      </c>
      <c r="BZ14" s="140">
        <v>0.02112500000000002</v>
      </c>
      <c r="CA14" s="141">
        <v>0.02112500000000002</v>
      </c>
      <c r="CB14" s="145">
        <f t="shared" si="14"/>
        <v>0</v>
      </c>
      <c r="CC14" s="139">
        <v>0</v>
      </c>
      <c r="CD14" s="140">
        <v>0</v>
      </c>
      <c r="CE14" s="141">
        <v>0</v>
      </c>
      <c r="CF14" s="145">
        <f t="shared" si="15"/>
        <v>0</v>
      </c>
      <c r="CG14" s="157"/>
      <c r="CH14" s="162">
        <f aca="true" t="shared" si="16" ref="CH14:CH49">CH$12*$R14</f>
        <v>284.9066550000003</v>
      </c>
      <c r="CI14" s="156">
        <f aca="true" t="shared" si="17" ref="CI14:CI49">CI$12*$S14</f>
        <v>284.9066550000003</v>
      </c>
      <c r="CJ14" s="162">
        <f aca="true" t="shared" si="18" ref="CJ14:CJ49">CJ$12*$BB14</f>
        <v>14.772875</v>
      </c>
      <c r="CK14" s="156">
        <f aca="true" t="shared" si="19" ref="CK14:CK49">CK$12*$BC14</f>
        <v>14.772875</v>
      </c>
      <c r="CL14" s="162">
        <f aca="true" t="shared" si="20" ref="CL14:CL49">CL$12*$Z14</f>
        <v>2407.599136000001</v>
      </c>
      <c r="CM14" s="156">
        <f aca="true" t="shared" si="21" ref="CM14:CM49">CM$12*$AA14</f>
        <v>2407.599136000001</v>
      </c>
      <c r="CN14" s="162" t="s">
        <v>1186</v>
      </c>
      <c r="CO14" s="158" t="s">
        <v>1186</v>
      </c>
      <c r="CP14" s="157"/>
      <c r="CQ14" s="162">
        <f aca="true" t="shared" si="22" ref="CQ14:CQ49">CQ$12*$R14</f>
        <v>225.6907620000002</v>
      </c>
      <c r="CR14" s="156">
        <f aca="true" t="shared" si="23" ref="CR14:CR49">CR$12*$S14</f>
        <v>225.6907620000002</v>
      </c>
      <c r="CS14" s="162">
        <f aca="true" t="shared" si="24" ref="CS14:CS49">CS$12*$V14</f>
        <v>29545.75</v>
      </c>
      <c r="CT14" s="156">
        <f aca="true" t="shared" si="25" ref="CT14:CT49">CT$12*$W14</f>
        <v>29545.75</v>
      </c>
      <c r="CU14" s="162">
        <f aca="true" t="shared" si="26" ref="CU14:CU49">CU$12*$BB14</f>
        <v>0.48750000000000004</v>
      </c>
      <c r="CV14" s="156">
        <f aca="true" t="shared" si="27" ref="CV14:CV49">CV$12*$BC14</f>
        <v>0.48750000000000004</v>
      </c>
      <c r="CW14" s="162">
        <f aca="true" t="shared" si="28" ref="CW14:CW49">CW$12*$Z14</f>
        <v>285.11042400000014</v>
      </c>
      <c r="CX14" s="156">
        <f aca="true" t="shared" si="29" ref="CX14:CX49">CX$12*$AA14</f>
        <v>285.11042400000014</v>
      </c>
      <c r="CY14" s="162">
        <f aca="true" t="shared" si="30" ref="CY14:CY48">CY$12*$AD14</f>
        <v>7.700931450000002</v>
      </c>
      <c r="CZ14" s="156">
        <f aca="true" t="shared" si="31" ref="CZ14:CZ49">CZ$12*$AE14</f>
        <v>7.700931450000002</v>
      </c>
      <c r="DA14" s="162" t="s">
        <v>1186</v>
      </c>
      <c r="DB14" s="156" t="s">
        <v>1186</v>
      </c>
      <c r="DC14" s="162">
        <f aca="true" t="shared" si="32" ref="DC14:DC49">DC$12*$AH14</f>
        <v>1.9125606500000016</v>
      </c>
      <c r="DD14" s="156">
        <f aca="true" t="shared" si="33" ref="DD14:DD49">DD$12*$AI14</f>
        <v>1.9125606500000016</v>
      </c>
      <c r="DE14" s="162">
        <f aca="true" t="shared" si="34" ref="DE14:DF49">DE$12/2000*$AW14</f>
        <v>4.40076</v>
      </c>
      <c r="DF14" s="164">
        <f t="shared" si="34"/>
        <v>4.40076</v>
      </c>
    </row>
    <row r="15" spans="1:110" ht="12.75">
      <c r="A15" s="56" t="s">
        <v>67</v>
      </c>
      <c r="B15" s="20" t="s">
        <v>68</v>
      </c>
      <c r="C15" s="20" t="s">
        <v>48</v>
      </c>
      <c r="D15" s="68" t="s">
        <v>650</v>
      </c>
      <c r="E15" s="68" t="s">
        <v>559</v>
      </c>
      <c r="F15" s="68" t="s">
        <v>651</v>
      </c>
      <c r="G15" s="68" t="s">
        <v>652</v>
      </c>
      <c r="H15" s="51" t="s">
        <v>32</v>
      </c>
      <c r="I15" s="44">
        <v>162.1875</v>
      </c>
      <c r="J15" s="125">
        <v>20.04375</v>
      </c>
      <c r="K15" s="22">
        <v>20.04375</v>
      </c>
      <c r="L15" s="45">
        <f t="shared" si="0"/>
        <v>0</v>
      </c>
      <c r="M15" s="44">
        <v>1208.75</v>
      </c>
      <c r="N15" s="125">
        <v>83.59375000000006</v>
      </c>
      <c r="O15" s="22">
        <v>83.59375000000006</v>
      </c>
      <c r="P15" s="45">
        <f t="shared" si="1"/>
        <v>0</v>
      </c>
      <c r="Q15" s="36">
        <v>19.75</v>
      </c>
      <c r="R15" s="122">
        <v>0.9875000000000009</v>
      </c>
      <c r="S15" s="24">
        <v>0.9875000000000009</v>
      </c>
      <c r="T15" s="37">
        <f t="shared" si="2"/>
        <v>0</v>
      </c>
      <c r="U15" s="36">
        <v>11.7</v>
      </c>
      <c r="V15" s="122">
        <v>0.585</v>
      </c>
      <c r="W15" s="24">
        <v>0.585</v>
      </c>
      <c r="X15" s="37">
        <f t="shared" si="3"/>
        <v>0</v>
      </c>
      <c r="Y15" s="36">
        <v>32.3</v>
      </c>
      <c r="Z15" s="122">
        <v>2.25625</v>
      </c>
      <c r="AA15" s="24">
        <v>2.25625</v>
      </c>
      <c r="AB15" s="37">
        <f t="shared" si="4"/>
        <v>0</v>
      </c>
      <c r="AC15" s="36">
        <v>74.9375</v>
      </c>
      <c r="AD15" s="122">
        <v>14.96875</v>
      </c>
      <c r="AE15" s="24">
        <v>14.96875</v>
      </c>
      <c r="AF15" s="37">
        <f t="shared" si="5"/>
        <v>0</v>
      </c>
      <c r="AG15" s="36">
        <v>5.25</v>
      </c>
      <c r="AH15" s="122">
        <v>0.2625</v>
      </c>
      <c r="AI15" s="24">
        <v>0.2625</v>
      </c>
      <c r="AJ15" s="37">
        <f t="shared" si="6"/>
        <v>0</v>
      </c>
      <c r="AK15" s="36">
        <v>1.7875</v>
      </c>
      <c r="AL15" s="122">
        <v>0.08937500000000008</v>
      </c>
      <c r="AM15" s="24">
        <v>0.08937500000000008</v>
      </c>
      <c r="AN15" s="95">
        <f t="shared" si="7"/>
        <v>0</v>
      </c>
      <c r="AO15" s="36">
        <v>12.3864</v>
      </c>
      <c r="AP15" s="24">
        <v>34.32</v>
      </c>
      <c r="AQ15" s="24">
        <v>1.7004</v>
      </c>
      <c r="AR15" s="24">
        <v>6.3804</v>
      </c>
      <c r="AS15" s="24">
        <v>32.136</v>
      </c>
      <c r="AT15" s="24">
        <v>5.4756</v>
      </c>
      <c r="AU15" s="24">
        <v>10.14</v>
      </c>
      <c r="AV15" s="24">
        <v>74.412</v>
      </c>
      <c r="AW15" s="24">
        <v>2418</v>
      </c>
      <c r="AX15" s="24">
        <v>5.522399999999999</v>
      </c>
      <c r="AY15" s="24">
        <v>51.948</v>
      </c>
      <c r="AZ15" s="37">
        <v>4.352399999999999</v>
      </c>
      <c r="BA15" s="139">
        <v>1.08875</v>
      </c>
      <c r="BB15" s="140">
        <v>0.05443750000000005</v>
      </c>
      <c r="BC15" s="141">
        <v>0.05443750000000005</v>
      </c>
      <c r="BD15" s="145">
        <f t="shared" si="8"/>
        <v>0</v>
      </c>
      <c r="BE15" s="139">
        <v>8.9375</v>
      </c>
      <c r="BF15" s="140">
        <v>0.446875</v>
      </c>
      <c r="BG15" s="141">
        <v>0.446875</v>
      </c>
      <c r="BH15" s="145">
        <f t="shared" si="9"/>
        <v>0</v>
      </c>
      <c r="BI15" s="139">
        <v>0.20625</v>
      </c>
      <c r="BJ15" s="140">
        <v>0.0103125</v>
      </c>
      <c r="BK15" s="141">
        <v>0.0103125</v>
      </c>
      <c r="BL15" s="145">
        <f t="shared" si="10"/>
        <v>0</v>
      </c>
      <c r="BM15" s="139">
        <v>1.44625</v>
      </c>
      <c r="BN15" s="140">
        <v>0.07231250000000007</v>
      </c>
      <c r="BO15" s="141">
        <v>0.07231250000000007</v>
      </c>
      <c r="BP15" s="145">
        <f t="shared" si="11"/>
        <v>0</v>
      </c>
      <c r="BQ15" s="139">
        <v>1.2675</v>
      </c>
      <c r="BR15" s="140">
        <v>0.06337500000000006</v>
      </c>
      <c r="BS15" s="141">
        <v>0.06337500000000006</v>
      </c>
      <c r="BT15" s="145">
        <f t="shared" si="12"/>
        <v>0</v>
      </c>
      <c r="BU15" s="139">
        <v>0</v>
      </c>
      <c r="BV15" s="140">
        <v>0</v>
      </c>
      <c r="BW15" s="141">
        <v>0</v>
      </c>
      <c r="BX15" s="145">
        <f t="shared" si="13"/>
        <v>0</v>
      </c>
      <c r="BY15" s="139">
        <v>2.4375</v>
      </c>
      <c r="BZ15" s="140">
        <v>0.121875</v>
      </c>
      <c r="CA15" s="141">
        <v>0.121875</v>
      </c>
      <c r="CB15" s="145">
        <f t="shared" si="14"/>
        <v>0</v>
      </c>
      <c r="CC15" s="139">
        <v>1.625</v>
      </c>
      <c r="CD15" s="140">
        <v>0.08125000000000007</v>
      </c>
      <c r="CE15" s="141">
        <v>0.08125000000000007</v>
      </c>
      <c r="CF15" s="145">
        <f t="shared" si="15"/>
        <v>0</v>
      </c>
      <c r="CG15" s="157"/>
      <c r="CH15" s="162">
        <f t="shared" si="16"/>
        <v>251.81250000000023</v>
      </c>
      <c r="CI15" s="156">
        <f t="shared" si="17"/>
        <v>251.81250000000023</v>
      </c>
      <c r="CJ15" s="162">
        <f t="shared" si="18"/>
        <v>49.48913125000004</v>
      </c>
      <c r="CK15" s="156">
        <f t="shared" si="19"/>
        <v>49.48913125000004</v>
      </c>
      <c r="CL15" s="162">
        <f t="shared" si="20"/>
        <v>3429.5</v>
      </c>
      <c r="CM15" s="156">
        <f t="shared" si="21"/>
        <v>3429.5</v>
      </c>
      <c r="CN15" s="162" t="s">
        <v>1186</v>
      </c>
      <c r="CO15" s="158" t="s">
        <v>1186</v>
      </c>
      <c r="CP15" s="157"/>
      <c r="CQ15" s="162">
        <f t="shared" si="22"/>
        <v>199.4750000000002</v>
      </c>
      <c r="CR15" s="156">
        <f t="shared" si="23"/>
        <v>199.4750000000002</v>
      </c>
      <c r="CS15" s="162">
        <f t="shared" si="24"/>
        <v>53182.35</v>
      </c>
      <c r="CT15" s="156">
        <f t="shared" si="25"/>
        <v>53182.35</v>
      </c>
      <c r="CU15" s="162">
        <f t="shared" si="26"/>
        <v>1.6331250000000015</v>
      </c>
      <c r="CV15" s="156">
        <f t="shared" si="27"/>
        <v>1.6331250000000015</v>
      </c>
      <c r="CW15" s="162">
        <f t="shared" si="28"/>
        <v>406.125</v>
      </c>
      <c r="CX15" s="156">
        <f t="shared" si="29"/>
        <v>406.125</v>
      </c>
      <c r="CY15" s="162">
        <f t="shared" si="30"/>
        <v>6.7359375</v>
      </c>
      <c r="CZ15" s="156">
        <f t="shared" si="31"/>
        <v>6.7359375</v>
      </c>
      <c r="DA15" s="162" t="s">
        <v>1186</v>
      </c>
      <c r="DB15" s="156" t="s">
        <v>1186</v>
      </c>
      <c r="DC15" s="162">
        <f t="shared" si="32"/>
        <v>2.38875</v>
      </c>
      <c r="DD15" s="156">
        <f t="shared" si="33"/>
        <v>2.38875</v>
      </c>
      <c r="DE15" s="162">
        <f t="shared" si="34"/>
        <v>22.003800000000002</v>
      </c>
      <c r="DF15" s="164">
        <f t="shared" si="34"/>
        <v>22.003800000000002</v>
      </c>
    </row>
    <row r="16" spans="1:110" ht="12.75">
      <c r="A16" s="56" t="s">
        <v>49</v>
      </c>
      <c r="B16" s="20" t="s">
        <v>50</v>
      </c>
      <c r="C16" s="20" t="s">
        <v>48</v>
      </c>
      <c r="D16" s="68" t="s">
        <v>627</v>
      </c>
      <c r="E16" s="68" t="s">
        <v>559</v>
      </c>
      <c r="F16" s="68" t="s">
        <v>628</v>
      </c>
      <c r="G16" s="68" t="s">
        <v>629</v>
      </c>
      <c r="H16" s="51" t="s">
        <v>32</v>
      </c>
      <c r="I16" s="44">
        <v>117.409</v>
      </c>
      <c r="J16" s="125">
        <v>14.90875</v>
      </c>
      <c r="K16" s="22">
        <v>14.90875</v>
      </c>
      <c r="L16" s="45">
        <f t="shared" si="0"/>
        <v>0</v>
      </c>
      <c r="M16" s="44">
        <v>695.38</v>
      </c>
      <c r="N16" s="125">
        <v>52.30600000000003</v>
      </c>
      <c r="O16" s="22">
        <v>52.30600000000003</v>
      </c>
      <c r="P16" s="45">
        <f t="shared" si="1"/>
        <v>0</v>
      </c>
      <c r="Q16" s="36">
        <v>17.1175</v>
      </c>
      <c r="R16" s="122">
        <v>0.8558750000000007</v>
      </c>
      <c r="S16" s="24">
        <v>0.8558750000000007</v>
      </c>
      <c r="T16" s="37">
        <f t="shared" si="2"/>
        <v>0</v>
      </c>
      <c r="U16" s="36">
        <v>8.268</v>
      </c>
      <c r="V16" s="122">
        <v>0.4134000000000003</v>
      </c>
      <c r="W16" s="24">
        <v>0.4134000000000003</v>
      </c>
      <c r="X16" s="37">
        <f t="shared" si="3"/>
        <v>0</v>
      </c>
      <c r="Y16" s="36">
        <v>20.943199999999997</v>
      </c>
      <c r="Z16" s="122">
        <v>1.532800000000001</v>
      </c>
      <c r="AA16" s="24">
        <v>1.532800000000001</v>
      </c>
      <c r="AB16" s="37">
        <f t="shared" si="4"/>
        <v>0</v>
      </c>
      <c r="AC16" s="36">
        <v>56.438500000000005</v>
      </c>
      <c r="AD16" s="122">
        <v>11.320625</v>
      </c>
      <c r="AE16" s="24">
        <v>11.320625</v>
      </c>
      <c r="AF16" s="37">
        <f t="shared" si="5"/>
        <v>0</v>
      </c>
      <c r="AG16" s="36">
        <v>3.7192499999999997</v>
      </c>
      <c r="AH16" s="122">
        <v>0.18596250000000017</v>
      </c>
      <c r="AI16" s="24">
        <v>0.18596250000000017</v>
      </c>
      <c r="AJ16" s="37">
        <f t="shared" si="6"/>
        <v>0</v>
      </c>
      <c r="AK16" s="36">
        <v>1.29675</v>
      </c>
      <c r="AL16" s="122">
        <v>0.06483750000000006</v>
      </c>
      <c r="AM16" s="24">
        <v>0.06483750000000006</v>
      </c>
      <c r="AN16" s="95">
        <f t="shared" si="7"/>
        <v>0</v>
      </c>
      <c r="AO16" s="36">
        <v>7.431839999999999</v>
      </c>
      <c r="AP16" s="24">
        <v>20.592</v>
      </c>
      <c r="AQ16" s="24">
        <v>1.02024</v>
      </c>
      <c r="AR16" s="24">
        <v>3.8282399999999996</v>
      </c>
      <c r="AS16" s="24">
        <v>19.2816</v>
      </c>
      <c r="AT16" s="24">
        <v>3.2853600000000003</v>
      </c>
      <c r="AU16" s="24">
        <v>6.084</v>
      </c>
      <c r="AV16" s="24">
        <v>44.6472</v>
      </c>
      <c r="AW16" s="24">
        <v>1450.8</v>
      </c>
      <c r="AX16" s="24">
        <v>3.31344</v>
      </c>
      <c r="AY16" s="24">
        <v>31.168799999999997</v>
      </c>
      <c r="AZ16" s="37">
        <v>2.61144</v>
      </c>
      <c r="BA16" s="139">
        <v>0.685425</v>
      </c>
      <c r="BB16" s="140">
        <v>0.03427125000000003</v>
      </c>
      <c r="BC16" s="141">
        <v>0.03427125000000003</v>
      </c>
      <c r="BD16" s="145">
        <f t="shared" si="8"/>
        <v>0</v>
      </c>
      <c r="BE16" s="139">
        <v>4.82625</v>
      </c>
      <c r="BF16" s="140">
        <v>0.24131250000000024</v>
      </c>
      <c r="BG16" s="141">
        <v>0.24131250000000024</v>
      </c>
      <c r="BH16" s="145">
        <f t="shared" si="9"/>
        <v>0</v>
      </c>
      <c r="BI16" s="139">
        <v>0.1562</v>
      </c>
      <c r="BJ16" s="140">
        <v>0.007810000000000007</v>
      </c>
      <c r="BK16" s="141">
        <v>0.007810000000000007</v>
      </c>
      <c r="BL16" s="145">
        <f t="shared" si="10"/>
        <v>0</v>
      </c>
      <c r="BM16" s="139">
        <v>0.8502000000000001</v>
      </c>
      <c r="BN16" s="140">
        <v>0.04251000000000004</v>
      </c>
      <c r="BO16" s="141">
        <v>0.04251000000000004</v>
      </c>
      <c r="BP16" s="145">
        <f t="shared" si="11"/>
        <v>0</v>
      </c>
      <c r="BQ16" s="139">
        <v>0.68445</v>
      </c>
      <c r="BR16" s="140">
        <v>0.03422250000000003</v>
      </c>
      <c r="BS16" s="141">
        <v>0.03422250000000003</v>
      </c>
      <c r="BT16" s="145">
        <f t="shared" si="12"/>
        <v>0</v>
      </c>
      <c r="BU16" s="139">
        <v>0.03315</v>
      </c>
      <c r="BV16" s="140">
        <v>0.0016575000000000014</v>
      </c>
      <c r="BW16" s="141">
        <v>0.0016575000000000014</v>
      </c>
      <c r="BX16" s="145">
        <f t="shared" si="13"/>
        <v>0</v>
      </c>
      <c r="BY16" s="139">
        <v>1.443</v>
      </c>
      <c r="BZ16" s="140">
        <v>0.07215000000000008</v>
      </c>
      <c r="CA16" s="141">
        <v>0.07215000000000008</v>
      </c>
      <c r="CB16" s="145">
        <f t="shared" si="14"/>
        <v>0</v>
      </c>
      <c r="CC16" s="139">
        <v>0.8775</v>
      </c>
      <c r="CD16" s="140">
        <v>0.04387500000000004</v>
      </c>
      <c r="CE16" s="141">
        <v>0.04387500000000004</v>
      </c>
      <c r="CF16" s="145">
        <f t="shared" si="15"/>
        <v>0</v>
      </c>
      <c r="CG16" s="157"/>
      <c r="CH16" s="162">
        <f t="shared" si="16"/>
        <v>218.2481250000002</v>
      </c>
      <c r="CI16" s="156">
        <f t="shared" si="17"/>
        <v>218.2481250000002</v>
      </c>
      <c r="CJ16" s="162">
        <f t="shared" si="18"/>
        <v>31.15599337500003</v>
      </c>
      <c r="CK16" s="156">
        <f t="shared" si="19"/>
        <v>31.15599337500003</v>
      </c>
      <c r="CL16" s="162">
        <f t="shared" si="20"/>
        <v>2329.8560000000016</v>
      </c>
      <c r="CM16" s="156">
        <f t="shared" si="21"/>
        <v>2329.8560000000016</v>
      </c>
      <c r="CN16" s="162" t="s">
        <v>1186</v>
      </c>
      <c r="CO16" s="158" t="s">
        <v>1186</v>
      </c>
      <c r="CP16" s="157"/>
      <c r="CQ16" s="162">
        <f t="shared" si="22"/>
        <v>172.88675000000015</v>
      </c>
      <c r="CR16" s="156">
        <f t="shared" si="23"/>
        <v>172.88675000000015</v>
      </c>
      <c r="CS16" s="162">
        <f t="shared" si="24"/>
        <v>37582.19400000003</v>
      </c>
      <c r="CT16" s="156">
        <f t="shared" si="25"/>
        <v>37582.19400000003</v>
      </c>
      <c r="CU16" s="162">
        <f t="shared" si="26"/>
        <v>1.028137500000001</v>
      </c>
      <c r="CV16" s="156">
        <f t="shared" si="27"/>
        <v>1.028137500000001</v>
      </c>
      <c r="CW16" s="162">
        <f t="shared" si="28"/>
        <v>275.90400000000017</v>
      </c>
      <c r="CX16" s="156">
        <f t="shared" si="29"/>
        <v>275.90400000000017</v>
      </c>
      <c r="CY16" s="162">
        <f t="shared" si="30"/>
        <v>5.09428125</v>
      </c>
      <c r="CZ16" s="156">
        <f t="shared" si="31"/>
        <v>5.09428125</v>
      </c>
      <c r="DA16" s="162" t="s">
        <v>1186</v>
      </c>
      <c r="DB16" s="156" t="s">
        <v>1186</v>
      </c>
      <c r="DC16" s="162">
        <f t="shared" si="32"/>
        <v>1.6922587500000015</v>
      </c>
      <c r="DD16" s="156">
        <f t="shared" si="33"/>
        <v>1.6922587500000015</v>
      </c>
      <c r="DE16" s="162">
        <f t="shared" si="34"/>
        <v>13.20228</v>
      </c>
      <c r="DF16" s="164">
        <f t="shared" si="34"/>
        <v>13.20228</v>
      </c>
    </row>
    <row r="17" spans="1:110" ht="12.75">
      <c r="A17" s="56" t="s">
        <v>46</v>
      </c>
      <c r="B17" s="20" t="s">
        <v>47</v>
      </c>
      <c r="C17" s="20" t="s">
        <v>48</v>
      </c>
      <c r="D17" s="68" t="s">
        <v>623</v>
      </c>
      <c r="E17" s="68" t="s">
        <v>624</v>
      </c>
      <c r="F17" s="68" t="s">
        <v>625</v>
      </c>
      <c r="G17" s="68" t="s">
        <v>626</v>
      </c>
      <c r="H17" s="51" t="s">
        <v>32</v>
      </c>
      <c r="I17" s="44">
        <v>239.30599999999998</v>
      </c>
      <c r="J17" s="125">
        <v>197.487</v>
      </c>
      <c r="K17" s="22">
        <v>21.00360000000001</v>
      </c>
      <c r="L17" s="45">
        <f t="shared" si="0"/>
        <v>176.4834</v>
      </c>
      <c r="M17" s="44">
        <v>493.34</v>
      </c>
      <c r="N17" s="125">
        <v>483.897</v>
      </c>
      <c r="O17" s="22">
        <v>42.20400000000002</v>
      </c>
      <c r="P17" s="45">
        <f t="shared" si="1"/>
        <v>441.693</v>
      </c>
      <c r="Q17" s="36">
        <v>57.4704</v>
      </c>
      <c r="R17" s="122">
        <v>57.119659999999996</v>
      </c>
      <c r="S17" s="24">
        <v>2.8735200000000027</v>
      </c>
      <c r="T17" s="37">
        <f t="shared" si="2"/>
        <v>54.24614</v>
      </c>
      <c r="U17" s="36">
        <v>20.0096</v>
      </c>
      <c r="V17" s="122">
        <v>20.0096</v>
      </c>
      <c r="W17" s="24">
        <v>1.000480000000001</v>
      </c>
      <c r="X17" s="37">
        <f t="shared" si="3"/>
        <v>19.00912</v>
      </c>
      <c r="Y17" s="36">
        <v>21.995199999999997</v>
      </c>
      <c r="Z17" s="122">
        <v>19.027399999999997</v>
      </c>
      <c r="AA17" s="24">
        <v>1.5854000000000008</v>
      </c>
      <c r="AB17" s="37">
        <f t="shared" si="4"/>
        <v>17.441999999999997</v>
      </c>
      <c r="AC17" s="36">
        <v>112.082</v>
      </c>
      <c r="AD17" s="122">
        <v>78.357</v>
      </c>
      <c r="AE17" s="24">
        <v>14.102800000000006</v>
      </c>
      <c r="AF17" s="37">
        <f t="shared" si="5"/>
        <v>64.2542</v>
      </c>
      <c r="AG17" s="36">
        <v>13.255600000000001</v>
      </c>
      <c r="AH17" s="122">
        <v>8.3992</v>
      </c>
      <c r="AI17" s="24">
        <v>0.6627800000000006</v>
      </c>
      <c r="AJ17" s="37">
        <f t="shared" si="6"/>
        <v>7.73642</v>
      </c>
      <c r="AK17" s="36">
        <v>3.3436000000000003</v>
      </c>
      <c r="AL17" s="122">
        <v>3.3436000000000003</v>
      </c>
      <c r="AM17" s="24">
        <v>0.1671800000000002</v>
      </c>
      <c r="AN17" s="95">
        <f t="shared" si="7"/>
        <v>3.1764200000000002</v>
      </c>
      <c r="AO17" s="36">
        <v>9.90912</v>
      </c>
      <c r="AP17" s="24">
        <v>27.456</v>
      </c>
      <c r="AQ17" s="24">
        <v>1.36032</v>
      </c>
      <c r="AR17" s="24">
        <v>5.1043199999999995</v>
      </c>
      <c r="AS17" s="24">
        <v>25.7088</v>
      </c>
      <c r="AT17" s="24">
        <v>4.38048</v>
      </c>
      <c r="AU17" s="24">
        <v>8.112</v>
      </c>
      <c r="AV17" s="24">
        <v>59.5296</v>
      </c>
      <c r="AW17" s="24">
        <v>1934.4</v>
      </c>
      <c r="AX17" s="24">
        <v>4.41792</v>
      </c>
      <c r="AY17" s="24">
        <v>41.5584</v>
      </c>
      <c r="AZ17" s="37">
        <v>3.4819199999999997</v>
      </c>
      <c r="BA17" s="139">
        <v>1.14556</v>
      </c>
      <c r="BB17" s="140">
        <v>1.14556</v>
      </c>
      <c r="BC17" s="141">
        <v>0.05727800000000005</v>
      </c>
      <c r="BD17" s="145">
        <f t="shared" si="8"/>
        <v>1.088282</v>
      </c>
      <c r="BE17" s="139">
        <v>2.574</v>
      </c>
      <c r="BF17" s="140">
        <v>2.574</v>
      </c>
      <c r="BG17" s="141">
        <v>0.12870000000000012</v>
      </c>
      <c r="BH17" s="145">
        <f t="shared" si="9"/>
        <v>2.4452999999999996</v>
      </c>
      <c r="BI17" s="139">
        <v>0</v>
      </c>
      <c r="BJ17" s="140">
        <v>0</v>
      </c>
      <c r="BK17" s="141">
        <v>0</v>
      </c>
      <c r="BL17" s="145">
        <f t="shared" si="10"/>
        <v>0</v>
      </c>
      <c r="BM17" s="139">
        <v>1.0072400000000001</v>
      </c>
      <c r="BN17" s="140">
        <v>1.0072400000000001</v>
      </c>
      <c r="BO17" s="141">
        <v>0.05036200000000005</v>
      </c>
      <c r="BP17" s="145">
        <f t="shared" si="11"/>
        <v>0.9568780000000001</v>
      </c>
      <c r="BQ17" s="139">
        <v>0.36504000000000003</v>
      </c>
      <c r="BR17" s="140">
        <v>0.36504000000000003</v>
      </c>
      <c r="BS17" s="141">
        <v>0.018252000000000015</v>
      </c>
      <c r="BT17" s="145">
        <f t="shared" si="12"/>
        <v>0.34678800000000004</v>
      </c>
      <c r="BU17" s="139">
        <v>0.28288</v>
      </c>
      <c r="BV17" s="140">
        <v>0.28288</v>
      </c>
      <c r="BW17" s="141">
        <v>0.014144000000000012</v>
      </c>
      <c r="BX17" s="145">
        <f t="shared" si="13"/>
        <v>0.26873600000000003</v>
      </c>
      <c r="BY17" s="139">
        <v>1.7835999999999999</v>
      </c>
      <c r="BZ17" s="140">
        <v>1.7835999999999999</v>
      </c>
      <c r="CA17" s="141">
        <v>0.08918000000000006</v>
      </c>
      <c r="CB17" s="145">
        <f t="shared" si="14"/>
        <v>1.6944199999999998</v>
      </c>
      <c r="CC17" s="139">
        <v>0.46799999999999997</v>
      </c>
      <c r="CD17" s="140">
        <v>0.46799999999999997</v>
      </c>
      <c r="CE17" s="141">
        <v>0.02340000000000002</v>
      </c>
      <c r="CF17" s="145">
        <f t="shared" si="15"/>
        <v>0.44459999999999994</v>
      </c>
      <c r="CG17" s="157"/>
      <c r="CH17" s="162">
        <f t="shared" si="16"/>
        <v>14565.513299999999</v>
      </c>
      <c r="CI17" s="156">
        <f t="shared" si="17"/>
        <v>732.7476000000007</v>
      </c>
      <c r="CJ17" s="162">
        <f t="shared" si="18"/>
        <v>1041.428596</v>
      </c>
      <c r="CK17" s="156">
        <f t="shared" si="19"/>
        <v>52.07142980000005</v>
      </c>
      <c r="CL17" s="162">
        <f t="shared" si="20"/>
        <v>28921.647999999994</v>
      </c>
      <c r="CM17" s="156">
        <f t="shared" si="21"/>
        <v>2409.8080000000014</v>
      </c>
      <c r="CN17" s="162" t="s">
        <v>1186</v>
      </c>
      <c r="CO17" s="158" t="s">
        <v>1186</v>
      </c>
      <c r="CP17" s="157"/>
      <c r="CQ17" s="162">
        <f t="shared" si="22"/>
        <v>11538.17132</v>
      </c>
      <c r="CR17" s="156">
        <f t="shared" si="23"/>
        <v>580.4510400000006</v>
      </c>
      <c r="CS17" s="162">
        <f t="shared" si="24"/>
        <v>1819072.7359999998</v>
      </c>
      <c r="CT17" s="156">
        <f t="shared" si="25"/>
        <v>90953.63680000008</v>
      </c>
      <c r="CU17" s="162">
        <f t="shared" si="26"/>
        <v>34.3668</v>
      </c>
      <c r="CV17" s="156">
        <f t="shared" si="27"/>
        <v>1.7183400000000015</v>
      </c>
      <c r="CW17" s="162">
        <f t="shared" si="28"/>
        <v>3424.9319999999993</v>
      </c>
      <c r="CX17" s="156">
        <f t="shared" si="29"/>
        <v>285.3720000000001</v>
      </c>
      <c r="CY17" s="162">
        <f t="shared" si="30"/>
        <v>35.26065</v>
      </c>
      <c r="CZ17" s="156">
        <f t="shared" si="31"/>
        <v>6.346260000000003</v>
      </c>
      <c r="DA17" s="162" t="s">
        <v>1186</v>
      </c>
      <c r="DB17" s="156" t="s">
        <v>1186</v>
      </c>
      <c r="DC17" s="162">
        <f t="shared" si="32"/>
        <v>76.43272</v>
      </c>
      <c r="DD17" s="156">
        <f t="shared" si="33"/>
        <v>6.031298000000005</v>
      </c>
      <c r="DE17" s="162">
        <f t="shared" si="34"/>
        <v>17.60304</v>
      </c>
      <c r="DF17" s="164">
        <f t="shared" si="34"/>
        <v>17.60304</v>
      </c>
    </row>
    <row r="18" spans="1:110" ht="12.75">
      <c r="A18" s="56" t="s">
        <v>107</v>
      </c>
      <c r="B18" s="20" t="s">
        <v>108</v>
      </c>
      <c r="C18" s="20" t="s">
        <v>48</v>
      </c>
      <c r="D18" s="68" t="s">
        <v>734</v>
      </c>
      <c r="E18" s="68" t="s">
        <v>735</v>
      </c>
      <c r="F18" s="68" t="s">
        <v>736</v>
      </c>
      <c r="G18" s="68" t="s">
        <v>737</v>
      </c>
      <c r="H18" s="51" t="s">
        <v>32</v>
      </c>
      <c r="I18" s="44">
        <v>157.113845</v>
      </c>
      <c r="J18" s="125">
        <v>157.113845</v>
      </c>
      <c r="K18" s="22">
        <v>14.538942250000007</v>
      </c>
      <c r="L18" s="45">
        <f t="shared" si="0"/>
        <v>142.57490274999998</v>
      </c>
      <c r="M18" s="44">
        <v>131.53859749999998</v>
      </c>
      <c r="N18" s="125">
        <v>131.53859749999998</v>
      </c>
      <c r="O18" s="22">
        <v>19.544429875000006</v>
      </c>
      <c r="P18" s="45">
        <f t="shared" si="1"/>
        <v>111.99416762499997</v>
      </c>
      <c r="Q18" s="36">
        <v>38.1794885</v>
      </c>
      <c r="R18" s="122">
        <v>38.1794885</v>
      </c>
      <c r="S18" s="24">
        <v>1.9089744250000018</v>
      </c>
      <c r="T18" s="37">
        <f t="shared" si="2"/>
        <v>36.270514074999994</v>
      </c>
      <c r="U18" s="36">
        <v>12.139835</v>
      </c>
      <c r="V18" s="122">
        <v>12.139835</v>
      </c>
      <c r="W18" s="24">
        <v>0.6069917500000006</v>
      </c>
      <c r="X18" s="37">
        <f t="shared" si="3"/>
        <v>11.532843249999999</v>
      </c>
      <c r="Y18" s="36">
        <v>11.674909249999999</v>
      </c>
      <c r="Z18" s="122">
        <v>11.674909249999999</v>
      </c>
      <c r="AA18" s="24">
        <v>0.9428454625000006</v>
      </c>
      <c r="AB18" s="37">
        <f t="shared" si="4"/>
        <v>10.732063787499998</v>
      </c>
      <c r="AC18" s="36">
        <v>79.14572774999999</v>
      </c>
      <c r="AD18" s="122">
        <v>79.14572774999999</v>
      </c>
      <c r="AE18" s="24">
        <v>10.241536387500004</v>
      </c>
      <c r="AF18" s="37">
        <f t="shared" si="5"/>
        <v>68.90419136249999</v>
      </c>
      <c r="AG18" s="36">
        <v>9.259576899999999</v>
      </c>
      <c r="AH18" s="122">
        <v>9.259576899999999</v>
      </c>
      <c r="AI18" s="24">
        <v>0.46297884500000036</v>
      </c>
      <c r="AJ18" s="37">
        <f t="shared" si="6"/>
        <v>8.796598054999999</v>
      </c>
      <c r="AK18" s="36">
        <v>2.0637719500000005</v>
      </c>
      <c r="AL18" s="122">
        <v>2.0637719500000005</v>
      </c>
      <c r="AM18" s="24">
        <v>0.10318859750000009</v>
      </c>
      <c r="AN18" s="95">
        <f t="shared" si="7"/>
        <v>1.9605833525000005</v>
      </c>
      <c r="AO18" s="36">
        <v>4.95456</v>
      </c>
      <c r="AP18" s="24">
        <v>13.728</v>
      </c>
      <c r="AQ18" s="24">
        <v>0.68016</v>
      </c>
      <c r="AR18" s="24">
        <v>2.5521599999999998</v>
      </c>
      <c r="AS18" s="24">
        <v>12.8544</v>
      </c>
      <c r="AT18" s="24">
        <v>2.19024</v>
      </c>
      <c r="AU18" s="24">
        <v>4.056</v>
      </c>
      <c r="AV18" s="24">
        <v>29.7648</v>
      </c>
      <c r="AW18" s="24">
        <v>967.2</v>
      </c>
      <c r="AX18" s="24">
        <v>2.20896</v>
      </c>
      <c r="AY18" s="24">
        <v>20.7792</v>
      </c>
      <c r="AZ18" s="37">
        <v>1.7409599999999998</v>
      </c>
      <c r="BA18" s="139">
        <v>0.6069917499999999</v>
      </c>
      <c r="BB18" s="140">
        <v>0.6069917499999999</v>
      </c>
      <c r="BC18" s="141">
        <v>0.030349587500000025</v>
      </c>
      <c r="BD18" s="145">
        <f t="shared" si="8"/>
        <v>0.5766421624999999</v>
      </c>
      <c r="BE18" s="139">
        <v>0</v>
      </c>
      <c r="BF18" s="140">
        <v>0</v>
      </c>
      <c r="BG18" s="141">
        <v>0</v>
      </c>
      <c r="BH18" s="145">
        <f t="shared" si="9"/>
        <v>0</v>
      </c>
      <c r="BI18" s="139">
        <v>0</v>
      </c>
      <c r="BJ18" s="140">
        <v>0</v>
      </c>
      <c r="BK18" s="141">
        <v>0</v>
      </c>
      <c r="BL18" s="145">
        <f t="shared" si="10"/>
        <v>0</v>
      </c>
      <c r="BM18" s="139">
        <v>0.43096414250000004</v>
      </c>
      <c r="BN18" s="140">
        <v>0.43096414250000004</v>
      </c>
      <c r="BO18" s="141">
        <v>0.021548207125000017</v>
      </c>
      <c r="BP18" s="145">
        <f t="shared" si="11"/>
        <v>0.40941593537500004</v>
      </c>
      <c r="BQ18" s="139">
        <v>0</v>
      </c>
      <c r="BR18" s="140">
        <v>0</v>
      </c>
      <c r="BS18" s="141">
        <v>0</v>
      </c>
      <c r="BT18" s="145">
        <f t="shared" si="12"/>
        <v>0</v>
      </c>
      <c r="BU18" s="139">
        <v>0.20637719499999996</v>
      </c>
      <c r="BV18" s="140">
        <v>0.20637719499999996</v>
      </c>
      <c r="BW18" s="141">
        <v>0.01031885975000001</v>
      </c>
      <c r="BX18" s="145">
        <f t="shared" si="13"/>
        <v>0.19605833524999994</v>
      </c>
      <c r="BY18" s="139">
        <v>0.789089275</v>
      </c>
      <c r="BZ18" s="140">
        <v>0.789089275</v>
      </c>
      <c r="CA18" s="141">
        <v>0.039454463750000036</v>
      </c>
      <c r="CB18" s="145">
        <f t="shared" si="14"/>
        <v>0.74963481125</v>
      </c>
      <c r="CC18" s="139">
        <v>0</v>
      </c>
      <c r="CD18" s="140">
        <v>0</v>
      </c>
      <c r="CE18" s="141">
        <v>0</v>
      </c>
      <c r="CF18" s="145">
        <f t="shared" si="15"/>
        <v>0</v>
      </c>
      <c r="CG18" s="157"/>
      <c r="CH18" s="162">
        <f t="shared" si="16"/>
        <v>9735.7695675</v>
      </c>
      <c r="CI18" s="156">
        <f t="shared" si="17"/>
        <v>486.78847837500047</v>
      </c>
      <c r="CJ18" s="162">
        <f t="shared" si="18"/>
        <v>551.816199925</v>
      </c>
      <c r="CK18" s="156">
        <f t="shared" si="19"/>
        <v>27.590809996250023</v>
      </c>
      <c r="CL18" s="162">
        <f t="shared" si="20"/>
        <v>17745.86206</v>
      </c>
      <c r="CM18" s="156">
        <f t="shared" si="21"/>
        <v>1433.1251030000008</v>
      </c>
      <c r="CN18" s="162" t="s">
        <v>1186</v>
      </c>
      <c r="CO18" s="158" t="s">
        <v>1186</v>
      </c>
      <c r="CP18" s="157"/>
      <c r="CQ18" s="162">
        <f t="shared" si="22"/>
        <v>7712.256676999999</v>
      </c>
      <c r="CR18" s="156">
        <f t="shared" si="23"/>
        <v>385.61283385000036</v>
      </c>
      <c r="CS18" s="162">
        <f t="shared" si="24"/>
        <v>1103632.39985</v>
      </c>
      <c r="CT18" s="156">
        <f t="shared" si="25"/>
        <v>55181.619992500055</v>
      </c>
      <c r="CU18" s="162">
        <f t="shared" si="26"/>
        <v>18.209752499999997</v>
      </c>
      <c r="CV18" s="156">
        <f t="shared" si="27"/>
        <v>0.9104876250000007</v>
      </c>
      <c r="CW18" s="162">
        <f t="shared" si="28"/>
        <v>2101.4836649999997</v>
      </c>
      <c r="CX18" s="156">
        <f t="shared" si="29"/>
        <v>169.7121832500001</v>
      </c>
      <c r="CY18" s="162">
        <f t="shared" si="30"/>
        <v>35.6155774875</v>
      </c>
      <c r="CZ18" s="156">
        <f t="shared" si="31"/>
        <v>4.6086913743750015</v>
      </c>
      <c r="DA18" s="162" t="s">
        <v>1186</v>
      </c>
      <c r="DB18" s="156" t="s">
        <v>1186</v>
      </c>
      <c r="DC18" s="162">
        <f t="shared" si="32"/>
        <v>84.26214978999998</v>
      </c>
      <c r="DD18" s="156">
        <f t="shared" si="33"/>
        <v>4.213107489500003</v>
      </c>
      <c r="DE18" s="162">
        <f t="shared" si="34"/>
        <v>8.80152</v>
      </c>
      <c r="DF18" s="164">
        <f t="shared" si="34"/>
        <v>8.80152</v>
      </c>
    </row>
    <row r="19" spans="1:110" ht="12.75">
      <c r="A19" s="56" t="s">
        <v>41</v>
      </c>
      <c r="B19" s="20" t="s">
        <v>42</v>
      </c>
      <c r="C19" s="20" t="s">
        <v>43</v>
      </c>
      <c r="D19" s="68" t="s">
        <v>615</v>
      </c>
      <c r="E19" s="68" t="s">
        <v>616</v>
      </c>
      <c r="F19" s="68" t="s">
        <v>617</v>
      </c>
      <c r="G19" s="68" t="s">
        <v>618</v>
      </c>
      <c r="H19" s="51" t="s">
        <v>32</v>
      </c>
      <c r="I19" s="44">
        <v>222.55093250000007</v>
      </c>
      <c r="J19" s="125">
        <v>222.55093250000007</v>
      </c>
      <c r="K19" s="22">
        <v>22.727045200000006</v>
      </c>
      <c r="L19" s="45">
        <f t="shared" si="0"/>
        <v>199.82388730000008</v>
      </c>
      <c r="M19" s="44">
        <v>225.071545</v>
      </c>
      <c r="N19" s="125">
        <v>225.071545</v>
      </c>
      <c r="O19" s="22">
        <v>31.098483500000007</v>
      </c>
      <c r="P19" s="45">
        <f t="shared" si="1"/>
        <v>193.97306149999997</v>
      </c>
      <c r="Q19" s="36">
        <v>57.38260049999997</v>
      </c>
      <c r="R19" s="122">
        <v>57.38260049999997</v>
      </c>
      <c r="S19" s="24">
        <v>2.8962790300000023</v>
      </c>
      <c r="T19" s="37">
        <f t="shared" si="2"/>
        <v>54.486321469999965</v>
      </c>
      <c r="U19" s="36">
        <v>18.456275199999997</v>
      </c>
      <c r="V19" s="122">
        <v>18.456275199999997</v>
      </c>
      <c r="W19" s="24">
        <v>0.9228137600000008</v>
      </c>
      <c r="X19" s="37">
        <f t="shared" si="3"/>
        <v>17.533461439999996</v>
      </c>
      <c r="Y19" s="36">
        <v>16.803787739999986</v>
      </c>
      <c r="Z19" s="122">
        <v>16.803787739999986</v>
      </c>
      <c r="AA19" s="24">
        <v>1.2917184400000004</v>
      </c>
      <c r="AB19" s="37">
        <f t="shared" si="4"/>
        <v>15.512069299999986</v>
      </c>
      <c r="AC19" s="36">
        <v>107.20315849999992</v>
      </c>
      <c r="AD19" s="122">
        <v>107.20315849999992</v>
      </c>
      <c r="AE19" s="24">
        <v>16.320466100000008</v>
      </c>
      <c r="AF19" s="37">
        <f t="shared" si="5"/>
        <v>90.88269239999991</v>
      </c>
      <c r="AG19" s="36">
        <v>12.0109262</v>
      </c>
      <c r="AH19" s="122">
        <v>12.0109262</v>
      </c>
      <c r="AI19" s="24">
        <v>0.6005463100000006</v>
      </c>
      <c r="AJ19" s="37">
        <f t="shared" si="6"/>
        <v>11.41037989</v>
      </c>
      <c r="AK19" s="36">
        <v>3.1316562000000006</v>
      </c>
      <c r="AL19" s="122">
        <v>3.1316562000000006</v>
      </c>
      <c r="AM19" s="24">
        <v>0.15658281000000013</v>
      </c>
      <c r="AN19" s="95">
        <f t="shared" si="7"/>
        <v>2.9750733900000004</v>
      </c>
      <c r="AO19" s="36">
        <v>9.90912</v>
      </c>
      <c r="AP19" s="24">
        <v>27.456</v>
      </c>
      <c r="AQ19" s="24">
        <v>1.36032</v>
      </c>
      <c r="AR19" s="24">
        <v>5.1043199999999995</v>
      </c>
      <c r="AS19" s="24">
        <v>25.7088</v>
      </c>
      <c r="AT19" s="24">
        <v>4.38048</v>
      </c>
      <c r="AU19" s="24">
        <v>8.112</v>
      </c>
      <c r="AV19" s="24">
        <v>59.5296</v>
      </c>
      <c r="AW19" s="24">
        <v>1934.4</v>
      </c>
      <c r="AX19" s="24">
        <v>4.41792</v>
      </c>
      <c r="AY19" s="24">
        <v>41.5584</v>
      </c>
      <c r="AZ19" s="37">
        <v>3.4819199999999997</v>
      </c>
      <c r="BA19" s="139">
        <v>0.93759022</v>
      </c>
      <c r="BB19" s="140">
        <v>0.93759022</v>
      </c>
      <c r="BC19" s="141">
        <v>0.04687951100000004</v>
      </c>
      <c r="BD19" s="145">
        <f t="shared" si="8"/>
        <v>0.8907107089999999</v>
      </c>
      <c r="BE19" s="139">
        <v>0.262163</v>
      </c>
      <c r="BF19" s="140">
        <v>0.262163</v>
      </c>
      <c r="BG19" s="141">
        <v>0.013108150000000011</v>
      </c>
      <c r="BH19" s="145">
        <f t="shared" si="9"/>
        <v>0.24905484999999997</v>
      </c>
      <c r="BI19" s="139">
        <v>0</v>
      </c>
      <c r="BJ19" s="140">
        <v>0</v>
      </c>
      <c r="BK19" s="141">
        <v>0</v>
      </c>
      <c r="BL19" s="145">
        <f t="shared" si="10"/>
        <v>0</v>
      </c>
      <c r="BM19" s="139">
        <v>0.6854370799999999</v>
      </c>
      <c r="BN19" s="140">
        <v>0.6854370799999999</v>
      </c>
      <c r="BO19" s="141">
        <v>0.03427185400000003</v>
      </c>
      <c r="BP19" s="145">
        <f t="shared" si="11"/>
        <v>0.6511652259999999</v>
      </c>
      <c r="BQ19" s="139">
        <v>0.03717948</v>
      </c>
      <c r="BR19" s="140">
        <v>0.03717948</v>
      </c>
      <c r="BS19" s="141">
        <v>0.0018589740000000015</v>
      </c>
      <c r="BT19" s="145">
        <f t="shared" si="12"/>
        <v>0.035320506</v>
      </c>
      <c r="BU19" s="139">
        <v>0.30792236</v>
      </c>
      <c r="BV19" s="140">
        <v>0.30792236</v>
      </c>
      <c r="BW19" s="141">
        <v>0.015396118000000014</v>
      </c>
      <c r="BX19" s="145">
        <f t="shared" si="13"/>
        <v>0.292526242</v>
      </c>
      <c r="BY19" s="139">
        <v>1.2488491999999998</v>
      </c>
      <c r="BZ19" s="140">
        <v>1.2488491999999998</v>
      </c>
      <c r="CA19" s="141">
        <v>0.062442460000000054</v>
      </c>
      <c r="CB19" s="145">
        <f t="shared" si="14"/>
        <v>1.1864067399999998</v>
      </c>
      <c r="CC19" s="139">
        <v>0.047666</v>
      </c>
      <c r="CD19" s="140">
        <v>0.047666</v>
      </c>
      <c r="CE19" s="141">
        <v>0.002383300000000002</v>
      </c>
      <c r="CF19" s="145">
        <f t="shared" si="15"/>
        <v>0.045282699999999995</v>
      </c>
      <c r="CG19" s="157"/>
      <c r="CH19" s="162">
        <f t="shared" si="16"/>
        <v>14632.563127499992</v>
      </c>
      <c r="CI19" s="156">
        <f t="shared" si="17"/>
        <v>738.5511526500006</v>
      </c>
      <c r="CJ19" s="162">
        <f t="shared" si="18"/>
        <v>852.363269002</v>
      </c>
      <c r="CK19" s="156">
        <f t="shared" si="19"/>
        <v>42.618163450100035</v>
      </c>
      <c r="CL19" s="162">
        <f t="shared" si="20"/>
        <v>25541.757364799978</v>
      </c>
      <c r="CM19" s="156">
        <f t="shared" si="21"/>
        <v>1963.4120288000006</v>
      </c>
      <c r="CN19" s="162" t="s">
        <v>1186</v>
      </c>
      <c r="CO19" s="158" t="s">
        <v>1186</v>
      </c>
      <c r="CP19" s="157"/>
      <c r="CQ19" s="162">
        <f t="shared" si="22"/>
        <v>11591.285300999993</v>
      </c>
      <c r="CR19" s="156">
        <f t="shared" si="23"/>
        <v>585.0483640600005</v>
      </c>
      <c r="CS19" s="162">
        <f t="shared" si="24"/>
        <v>1677859.9784319997</v>
      </c>
      <c r="CT19" s="156">
        <f t="shared" si="25"/>
        <v>83892.99892160007</v>
      </c>
      <c r="CU19" s="162">
        <f t="shared" si="26"/>
        <v>28.1277066</v>
      </c>
      <c r="CV19" s="156">
        <f t="shared" si="27"/>
        <v>1.4063853300000013</v>
      </c>
      <c r="CW19" s="162">
        <f t="shared" si="28"/>
        <v>3024.6817931999976</v>
      </c>
      <c r="CX19" s="156">
        <f t="shared" si="29"/>
        <v>232.50931920000005</v>
      </c>
      <c r="CY19" s="162">
        <f t="shared" si="30"/>
        <v>48.24142132499996</v>
      </c>
      <c r="CZ19" s="156">
        <f t="shared" si="31"/>
        <v>7.344209745000004</v>
      </c>
      <c r="DA19" s="162" t="s">
        <v>1186</v>
      </c>
      <c r="DB19" s="156" t="s">
        <v>1186</v>
      </c>
      <c r="DC19" s="162">
        <f t="shared" si="32"/>
        <v>109.29942842</v>
      </c>
      <c r="DD19" s="156">
        <f t="shared" si="33"/>
        <v>5.464971421000005</v>
      </c>
      <c r="DE19" s="162">
        <f t="shared" si="34"/>
        <v>17.60304</v>
      </c>
      <c r="DF19" s="164">
        <f t="shared" si="34"/>
        <v>17.60304</v>
      </c>
    </row>
    <row r="20" spans="1:110" ht="12.75">
      <c r="A20" s="56" t="s">
        <v>105</v>
      </c>
      <c r="B20" s="20" t="s">
        <v>106</v>
      </c>
      <c r="C20" s="20" t="s">
        <v>43</v>
      </c>
      <c r="D20" s="68" t="s">
        <v>707</v>
      </c>
      <c r="E20" s="68" t="s">
        <v>681</v>
      </c>
      <c r="F20" s="68" t="s">
        <v>708</v>
      </c>
      <c r="G20" s="68" t="s">
        <v>709</v>
      </c>
      <c r="H20" s="51" t="s">
        <v>32</v>
      </c>
      <c r="I20" s="44">
        <v>175.1262855</v>
      </c>
      <c r="J20" s="125">
        <v>109.1772855</v>
      </c>
      <c r="K20" s="22">
        <v>18.549917000000008</v>
      </c>
      <c r="L20" s="45">
        <f t="shared" si="0"/>
        <v>90.62736849999999</v>
      </c>
      <c r="M20" s="44">
        <v>597.293955</v>
      </c>
      <c r="N20" s="125">
        <v>69.33145500000003</v>
      </c>
      <c r="O20" s="22">
        <v>48.86721050000003</v>
      </c>
      <c r="P20" s="45">
        <f t="shared" si="1"/>
        <v>20.464244500000007</v>
      </c>
      <c r="Q20" s="36">
        <v>21.470105800000002</v>
      </c>
      <c r="R20" s="122">
        <v>1.8336058000000008</v>
      </c>
      <c r="S20" s="24">
        <v>1.073505290000001</v>
      </c>
      <c r="T20" s="37">
        <f t="shared" si="2"/>
        <v>0.7601005099999998</v>
      </c>
      <c r="U20" s="36">
        <v>9.515999999999998</v>
      </c>
      <c r="V20" s="122">
        <v>0.47580000000000044</v>
      </c>
      <c r="W20" s="24">
        <v>0.47580000000000044</v>
      </c>
      <c r="X20" s="37">
        <f t="shared" si="3"/>
        <v>0</v>
      </c>
      <c r="Y20" s="36">
        <v>19.6090454</v>
      </c>
      <c r="Z20" s="122">
        <v>7.9382953999999994</v>
      </c>
      <c r="AA20" s="24">
        <v>1.5066757000000008</v>
      </c>
      <c r="AB20" s="37">
        <f t="shared" si="4"/>
        <v>6.431619699999999</v>
      </c>
      <c r="AC20" s="36">
        <v>100.8618395</v>
      </c>
      <c r="AD20" s="122">
        <v>87.3385895</v>
      </c>
      <c r="AE20" s="24">
        <v>14.252002000000005</v>
      </c>
      <c r="AF20" s="37">
        <f t="shared" si="5"/>
        <v>73.0865875</v>
      </c>
      <c r="AG20" s="36">
        <v>12.794387999999998</v>
      </c>
      <c r="AH20" s="122">
        <v>11.164188</v>
      </c>
      <c r="AI20" s="24">
        <v>0.6397194000000006</v>
      </c>
      <c r="AJ20" s="37">
        <f t="shared" si="6"/>
        <v>10.524468599999999</v>
      </c>
      <c r="AK20" s="36">
        <v>1.521</v>
      </c>
      <c r="AL20" s="122">
        <v>0.07605000000000008</v>
      </c>
      <c r="AM20" s="24">
        <v>0.07605000000000008</v>
      </c>
      <c r="AN20" s="95">
        <f t="shared" si="7"/>
        <v>0</v>
      </c>
      <c r="AO20" s="36">
        <v>7.431839999999999</v>
      </c>
      <c r="AP20" s="24">
        <v>20.592</v>
      </c>
      <c r="AQ20" s="24">
        <v>1.02024</v>
      </c>
      <c r="AR20" s="24">
        <v>3.8282399999999996</v>
      </c>
      <c r="AS20" s="24">
        <v>19.2816</v>
      </c>
      <c r="AT20" s="24">
        <v>3.2853600000000003</v>
      </c>
      <c r="AU20" s="24">
        <v>6.084</v>
      </c>
      <c r="AV20" s="24">
        <v>44.6472</v>
      </c>
      <c r="AW20" s="24">
        <v>1450.8</v>
      </c>
      <c r="AX20" s="24">
        <v>3.31344</v>
      </c>
      <c r="AY20" s="24">
        <v>31.168799999999997</v>
      </c>
      <c r="AZ20" s="37">
        <v>2.61144</v>
      </c>
      <c r="BA20" s="139">
        <v>0.7176</v>
      </c>
      <c r="BB20" s="140">
        <v>0.03588000000000003</v>
      </c>
      <c r="BC20" s="141">
        <v>0.03588000000000003</v>
      </c>
      <c r="BD20" s="145">
        <f t="shared" si="8"/>
        <v>0</v>
      </c>
      <c r="BE20" s="139">
        <v>4.29</v>
      </c>
      <c r="BF20" s="140">
        <v>0.2145000000000002</v>
      </c>
      <c r="BG20" s="141">
        <v>0.2145000000000002</v>
      </c>
      <c r="BH20" s="145">
        <f t="shared" si="9"/>
        <v>0</v>
      </c>
      <c r="BI20" s="139">
        <v>0</v>
      </c>
      <c r="BJ20" s="140">
        <v>0</v>
      </c>
      <c r="BK20" s="141">
        <v>0</v>
      </c>
      <c r="BL20" s="145">
        <f t="shared" si="10"/>
        <v>0</v>
      </c>
      <c r="BM20" s="139">
        <v>0.8326500000000001</v>
      </c>
      <c r="BN20" s="140">
        <v>0.04163250000000004</v>
      </c>
      <c r="BO20" s="141">
        <v>0.04163250000000004</v>
      </c>
      <c r="BP20" s="145">
        <f t="shared" si="11"/>
        <v>0</v>
      </c>
      <c r="BQ20" s="139">
        <v>0.6084</v>
      </c>
      <c r="BR20" s="140">
        <v>0.030420000000000027</v>
      </c>
      <c r="BS20" s="141">
        <v>0.030420000000000027</v>
      </c>
      <c r="BT20" s="145">
        <f t="shared" si="12"/>
        <v>0</v>
      </c>
      <c r="BU20" s="139">
        <v>0.0663</v>
      </c>
      <c r="BV20" s="140">
        <v>0.0033150000000000033</v>
      </c>
      <c r="BW20" s="141">
        <v>0.0033150000000000033</v>
      </c>
      <c r="BX20" s="145">
        <f t="shared" si="13"/>
        <v>0</v>
      </c>
      <c r="BY20" s="139">
        <v>1.4235</v>
      </c>
      <c r="BZ20" s="140">
        <v>0.07117500000000007</v>
      </c>
      <c r="CA20" s="141">
        <v>0.07117500000000007</v>
      </c>
      <c r="CB20" s="145">
        <f t="shared" si="14"/>
        <v>0</v>
      </c>
      <c r="CC20" s="139">
        <v>0.78</v>
      </c>
      <c r="CD20" s="140">
        <v>0.039000000000000035</v>
      </c>
      <c r="CE20" s="141">
        <v>0.039000000000000035</v>
      </c>
      <c r="CF20" s="145">
        <f t="shared" si="15"/>
        <v>0</v>
      </c>
      <c r="CG20" s="157"/>
      <c r="CH20" s="162">
        <f t="shared" si="16"/>
        <v>467.56947900000023</v>
      </c>
      <c r="CI20" s="156">
        <f t="shared" si="17"/>
        <v>273.74384895000026</v>
      </c>
      <c r="CJ20" s="162">
        <f t="shared" si="18"/>
        <v>32.61850800000003</v>
      </c>
      <c r="CK20" s="156">
        <f t="shared" si="19"/>
        <v>32.61850800000003</v>
      </c>
      <c r="CL20" s="162">
        <f t="shared" si="20"/>
        <v>12066.209008</v>
      </c>
      <c r="CM20" s="156">
        <f t="shared" si="21"/>
        <v>2290.147064000001</v>
      </c>
      <c r="CN20" s="162" t="s">
        <v>1186</v>
      </c>
      <c r="CO20" s="158" t="s">
        <v>1186</v>
      </c>
      <c r="CP20" s="157"/>
      <c r="CQ20" s="162">
        <f t="shared" si="22"/>
        <v>370.38837160000014</v>
      </c>
      <c r="CR20" s="156">
        <f t="shared" si="23"/>
        <v>216.84806858000022</v>
      </c>
      <c r="CS20" s="162">
        <f t="shared" si="24"/>
        <v>43254.97800000004</v>
      </c>
      <c r="CT20" s="156">
        <f t="shared" si="25"/>
        <v>43254.97800000004</v>
      </c>
      <c r="CU20" s="162">
        <f t="shared" si="26"/>
        <v>1.076400000000001</v>
      </c>
      <c r="CV20" s="156">
        <f t="shared" si="27"/>
        <v>1.076400000000001</v>
      </c>
      <c r="CW20" s="162">
        <f t="shared" si="28"/>
        <v>1428.8931719999998</v>
      </c>
      <c r="CX20" s="156">
        <f t="shared" si="29"/>
        <v>271.20162600000015</v>
      </c>
      <c r="CY20" s="162">
        <f t="shared" si="30"/>
        <v>39.302365275</v>
      </c>
      <c r="CZ20" s="156">
        <f t="shared" si="31"/>
        <v>6.413400900000002</v>
      </c>
      <c r="DA20" s="162" t="s">
        <v>1186</v>
      </c>
      <c r="DB20" s="156" t="s">
        <v>1186</v>
      </c>
      <c r="DC20" s="162">
        <f t="shared" si="32"/>
        <v>101.5941108</v>
      </c>
      <c r="DD20" s="156">
        <f t="shared" si="33"/>
        <v>5.8214465400000055</v>
      </c>
      <c r="DE20" s="162">
        <f t="shared" si="34"/>
        <v>13.20228</v>
      </c>
      <c r="DF20" s="164">
        <f t="shared" si="34"/>
        <v>13.20228</v>
      </c>
    </row>
    <row r="21" spans="1:110" ht="12.75">
      <c r="A21" s="56" t="s">
        <v>111</v>
      </c>
      <c r="B21" s="20" t="s">
        <v>112</v>
      </c>
      <c r="C21" s="20" t="s">
        <v>53</v>
      </c>
      <c r="D21" s="68" t="s">
        <v>713</v>
      </c>
      <c r="E21" s="68" t="s">
        <v>490</v>
      </c>
      <c r="F21" s="68" t="s">
        <v>714</v>
      </c>
      <c r="G21" s="68" t="s">
        <v>715</v>
      </c>
      <c r="H21" s="51" t="s">
        <v>32</v>
      </c>
      <c r="I21" s="44">
        <v>142.5393924</v>
      </c>
      <c r="J21" s="125">
        <v>142.5393924</v>
      </c>
      <c r="K21" s="22">
        <v>19.388914120000006</v>
      </c>
      <c r="L21" s="45">
        <f t="shared" si="0"/>
        <v>123.15047827999999</v>
      </c>
      <c r="M21" s="44">
        <v>170.9952</v>
      </c>
      <c r="N21" s="125">
        <v>170.9952</v>
      </c>
      <c r="O21" s="22">
        <v>64.09018</v>
      </c>
      <c r="P21" s="45">
        <f t="shared" si="1"/>
        <v>106.90502000000001</v>
      </c>
      <c r="Q21" s="36">
        <v>23.023507</v>
      </c>
      <c r="R21" s="122">
        <v>23.023507</v>
      </c>
      <c r="S21" s="24">
        <v>1.3341060200000008</v>
      </c>
      <c r="T21" s="37">
        <f t="shared" si="2"/>
        <v>21.68940098</v>
      </c>
      <c r="U21" s="36">
        <v>7.391355519999999</v>
      </c>
      <c r="V21" s="122">
        <v>7.391355519999999</v>
      </c>
      <c r="W21" s="24">
        <v>0.36956777600000035</v>
      </c>
      <c r="X21" s="37">
        <f t="shared" si="3"/>
        <v>7.021787743999999</v>
      </c>
      <c r="Y21" s="36">
        <v>20.1795973</v>
      </c>
      <c r="Z21" s="122">
        <v>20.1795973</v>
      </c>
      <c r="AA21" s="24">
        <v>1.478844260000001</v>
      </c>
      <c r="AB21" s="37">
        <f t="shared" si="4"/>
        <v>18.70075304</v>
      </c>
      <c r="AC21" s="36">
        <v>78.26773320000001</v>
      </c>
      <c r="AD21" s="122">
        <v>78.26773320000001</v>
      </c>
      <c r="AE21" s="24">
        <v>15.530784660000002</v>
      </c>
      <c r="AF21" s="37">
        <f t="shared" si="5"/>
        <v>62.73694854000001</v>
      </c>
      <c r="AG21" s="36">
        <v>8.83155092</v>
      </c>
      <c r="AH21" s="122">
        <v>8.83155092</v>
      </c>
      <c r="AI21" s="24">
        <v>0.4415775460000004</v>
      </c>
      <c r="AJ21" s="37">
        <f t="shared" si="6"/>
        <v>8.389973374</v>
      </c>
      <c r="AK21" s="36">
        <v>1.2494833200000002</v>
      </c>
      <c r="AL21" s="122">
        <v>1.2494833200000002</v>
      </c>
      <c r="AM21" s="24">
        <v>0.06247416600000006</v>
      </c>
      <c r="AN21" s="95">
        <f t="shared" si="7"/>
        <v>1.187009154</v>
      </c>
      <c r="AO21" s="36">
        <v>4.95456</v>
      </c>
      <c r="AP21" s="24">
        <v>13.728</v>
      </c>
      <c r="AQ21" s="24">
        <v>0.68016</v>
      </c>
      <c r="AR21" s="24">
        <v>2.5521599999999998</v>
      </c>
      <c r="AS21" s="24">
        <v>12.8544</v>
      </c>
      <c r="AT21" s="24">
        <v>2.19024</v>
      </c>
      <c r="AU21" s="24">
        <v>4.056</v>
      </c>
      <c r="AV21" s="24">
        <v>29.7648</v>
      </c>
      <c r="AW21" s="24">
        <v>967.2</v>
      </c>
      <c r="AX21" s="24">
        <v>2.20896</v>
      </c>
      <c r="AY21" s="24">
        <v>20.7792</v>
      </c>
      <c r="AZ21" s="37">
        <v>1.7409599999999998</v>
      </c>
      <c r="BA21" s="139">
        <v>0.38718557200000003</v>
      </c>
      <c r="BB21" s="140">
        <v>0.38718557200000003</v>
      </c>
      <c r="BC21" s="141">
        <v>0.01935927860000002</v>
      </c>
      <c r="BD21" s="145">
        <f t="shared" si="8"/>
        <v>0.3678262934</v>
      </c>
      <c r="BE21" s="139">
        <v>0.3125738</v>
      </c>
      <c r="BF21" s="140">
        <v>0.3125738</v>
      </c>
      <c r="BG21" s="141">
        <v>0.015628690000000015</v>
      </c>
      <c r="BH21" s="145">
        <f t="shared" si="9"/>
        <v>0.29694511</v>
      </c>
      <c r="BI21" s="139">
        <v>0</v>
      </c>
      <c r="BJ21" s="140">
        <v>0</v>
      </c>
      <c r="BK21" s="141">
        <v>0</v>
      </c>
      <c r="BL21" s="145">
        <f t="shared" si="10"/>
        <v>0</v>
      </c>
      <c r="BM21" s="139">
        <v>0.330540188</v>
      </c>
      <c r="BN21" s="140">
        <v>0.330540188</v>
      </c>
      <c r="BO21" s="141">
        <v>0.04701545440000002</v>
      </c>
      <c r="BP21" s="145">
        <f t="shared" si="11"/>
        <v>0.28352473359999997</v>
      </c>
      <c r="BQ21" s="139">
        <v>0.044328648</v>
      </c>
      <c r="BR21" s="140">
        <v>0.044328648</v>
      </c>
      <c r="BS21" s="141">
        <v>0.0022164324000000023</v>
      </c>
      <c r="BT21" s="145">
        <f t="shared" si="12"/>
        <v>0.042112215599999996</v>
      </c>
      <c r="BU21" s="139">
        <v>0.118696856</v>
      </c>
      <c r="BV21" s="140">
        <v>0.118696856</v>
      </c>
      <c r="BW21" s="141">
        <v>0.0059348428000000055</v>
      </c>
      <c r="BX21" s="145">
        <f t="shared" si="13"/>
        <v>0.1127620132</v>
      </c>
      <c r="BY21" s="139">
        <v>0.53908832</v>
      </c>
      <c r="BZ21" s="140">
        <v>0.53908832</v>
      </c>
      <c r="CA21" s="141">
        <v>0.026954416000000023</v>
      </c>
      <c r="CB21" s="145">
        <f t="shared" si="14"/>
        <v>0.5121339039999999</v>
      </c>
      <c r="CC21" s="139">
        <v>0.05683160000000001</v>
      </c>
      <c r="CD21" s="140">
        <v>0.05683160000000001</v>
      </c>
      <c r="CE21" s="141">
        <v>0.002841580000000003</v>
      </c>
      <c r="CF21" s="145">
        <f t="shared" si="15"/>
        <v>0.05399002000000001</v>
      </c>
      <c r="CG21" s="157"/>
      <c r="CH21" s="162">
        <f t="shared" si="16"/>
        <v>5870.994285</v>
      </c>
      <c r="CI21" s="156">
        <f t="shared" si="17"/>
        <v>340.1970351000002</v>
      </c>
      <c r="CJ21" s="162">
        <f t="shared" si="18"/>
        <v>351.99040350520005</v>
      </c>
      <c r="CK21" s="156">
        <f t="shared" si="19"/>
        <v>17.599520175260018</v>
      </c>
      <c r="CL21" s="162">
        <f t="shared" si="20"/>
        <v>30672.987896000002</v>
      </c>
      <c r="CM21" s="156">
        <f t="shared" si="21"/>
        <v>2247.8432752000012</v>
      </c>
      <c r="CN21" s="162" t="s">
        <v>1186</v>
      </c>
      <c r="CO21" s="158" t="s">
        <v>1186</v>
      </c>
      <c r="CP21" s="157"/>
      <c r="CQ21" s="162">
        <f t="shared" si="22"/>
        <v>4650.748414</v>
      </c>
      <c r="CR21" s="156">
        <f t="shared" si="23"/>
        <v>269.48941604000015</v>
      </c>
      <c r="CS21" s="162">
        <f t="shared" si="24"/>
        <v>671948.1303231999</v>
      </c>
      <c r="CT21" s="156">
        <f t="shared" si="25"/>
        <v>33597.40651616003</v>
      </c>
      <c r="CU21" s="162">
        <f t="shared" si="26"/>
        <v>11.615567160000001</v>
      </c>
      <c r="CV21" s="156">
        <f t="shared" si="27"/>
        <v>0.5807783580000005</v>
      </c>
      <c r="CW21" s="162">
        <f t="shared" si="28"/>
        <v>3632.327514</v>
      </c>
      <c r="CX21" s="156">
        <f t="shared" si="29"/>
        <v>266.19196680000016</v>
      </c>
      <c r="CY21" s="162">
        <f t="shared" si="30"/>
        <v>35.220479940000004</v>
      </c>
      <c r="CZ21" s="156">
        <f t="shared" si="31"/>
        <v>6.988853097000001</v>
      </c>
      <c r="DA21" s="162" t="s">
        <v>1186</v>
      </c>
      <c r="DB21" s="156" t="s">
        <v>1186</v>
      </c>
      <c r="DC21" s="162">
        <f t="shared" si="32"/>
        <v>80.36711337199999</v>
      </c>
      <c r="DD21" s="156">
        <f t="shared" si="33"/>
        <v>4.0183556686000035</v>
      </c>
      <c r="DE21" s="162">
        <f t="shared" si="34"/>
        <v>8.80152</v>
      </c>
      <c r="DF21" s="164">
        <f t="shared" si="34"/>
        <v>8.80152</v>
      </c>
    </row>
    <row r="22" spans="1:110" ht="12.75">
      <c r="A22" s="56" t="s">
        <v>51</v>
      </c>
      <c r="B22" s="20" t="s">
        <v>52</v>
      </c>
      <c r="C22" s="20" t="s">
        <v>53</v>
      </c>
      <c r="D22" s="68" t="s">
        <v>630</v>
      </c>
      <c r="E22" s="68" t="s">
        <v>631</v>
      </c>
      <c r="F22" s="68" t="s">
        <v>632</v>
      </c>
      <c r="G22" s="68" t="s">
        <v>633</v>
      </c>
      <c r="H22" s="51" t="s">
        <v>32</v>
      </c>
      <c r="I22" s="44">
        <v>146.815</v>
      </c>
      <c r="J22" s="125">
        <v>146.815</v>
      </c>
      <c r="K22" s="22">
        <v>16.379050000000007</v>
      </c>
      <c r="L22" s="45">
        <f t="shared" si="0"/>
        <v>130.43595</v>
      </c>
      <c r="M22" s="44">
        <v>204.63</v>
      </c>
      <c r="N22" s="125">
        <v>204.63</v>
      </c>
      <c r="O22" s="22">
        <v>27.76850000000001</v>
      </c>
      <c r="P22" s="45">
        <f t="shared" si="1"/>
        <v>176.86149999999998</v>
      </c>
      <c r="Q22" s="36">
        <v>41.38850000000001</v>
      </c>
      <c r="R22" s="122">
        <v>41.38850000000001</v>
      </c>
      <c r="S22" s="24">
        <v>2.069425000000002</v>
      </c>
      <c r="T22" s="37">
        <f t="shared" si="2"/>
        <v>39.319075000000005</v>
      </c>
      <c r="U22" s="36">
        <v>12.9168</v>
      </c>
      <c r="V22" s="122">
        <v>12.9168</v>
      </c>
      <c r="W22" s="24">
        <v>0.6458400000000006</v>
      </c>
      <c r="X22" s="37">
        <f t="shared" si="3"/>
        <v>12.270959999999999</v>
      </c>
      <c r="Y22" s="36">
        <v>15.6262</v>
      </c>
      <c r="Z22" s="122">
        <v>15.6262</v>
      </c>
      <c r="AA22" s="24">
        <v>1.2669500000000005</v>
      </c>
      <c r="AB22" s="37">
        <f t="shared" si="4"/>
        <v>14.35925</v>
      </c>
      <c r="AC22" s="36">
        <v>65.7465</v>
      </c>
      <c r="AD22" s="122">
        <v>65.7465</v>
      </c>
      <c r="AE22" s="24">
        <v>11.786025000000004</v>
      </c>
      <c r="AF22" s="37">
        <f t="shared" si="5"/>
        <v>53.960474999999995</v>
      </c>
      <c r="AG22" s="36">
        <v>3.9415500000000003</v>
      </c>
      <c r="AH22" s="122">
        <v>3.9415500000000003</v>
      </c>
      <c r="AI22" s="24">
        <v>0.19707750000000018</v>
      </c>
      <c r="AJ22" s="37">
        <f t="shared" si="6"/>
        <v>3.7444725</v>
      </c>
      <c r="AK22" s="36">
        <v>2.19505</v>
      </c>
      <c r="AL22" s="122">
        <v>2.19505</v>
      </c>
      <c r="AM22" s="24">
        <v>0.10975250000000011</v>
      </c>
      <c r="AN22" s="95">
        <f t="shared" si="7"/>
        <v>2.0852975000000002</v>
      </c>
      <c r="AO22" s="36">
        <v>4.95456</v>
      </c>
      <c r="AP22" s="24">
        <v>13.728</v>
      </c>
      <c r="AQ22" s="24">
        <v>0.68016</v>
      </c>
      <c r="AR22" s="24">
        <v>2.5521599999999998</v>
      </c>
      <c r="AS22" s="24">
        <v>12.8544</v>
      </c>
      <c r="AT22" s="24">
        <v>2.19024</v>
      </c>
      <c r="AU22" s="24">
        <v>4.056</v>
      </c>
      <c r="AV22" s="24">
        <v>29.7648</v>
      </c>
      <c r="AW22" s="24">
        <v>967.2</v>
      </c>
      <c r="AX22" s="24">
        <v>2.20896</v>
      </c>
      <c r="AY22" s="24">
        <v>20.7792</v>
      </c>
      <c r="AZ22" s="37">
        <v>1.7409599999999998</v>
      </c>
      <c r="BA22" s="139">
        <v>0.6478550000000001</v>
      </c>
      <c r="BB22" s="140">
        <v>0.6478550000000001</v>
      </c>
      <c r="BC22" s="141">
        <v>0.03239275000000003</v>
      </c>
      <c r="BD22" s="145">
        <f t="shared" si="8"/>
        <v>0.61546225</v>
      </c>
      <c r="BE22" s="139">
        <v>0.035750000000000004</v>
      </c>
      <c r="BF22" s="140">
        <v>0.035750000000000004</v>
      </c>
      <c r="BG22" s="141">
        <v>0.0017875000000000015</v>
      </c>
      <c r="BH22" s="145">
        <f t="shared" si="9"/>
        <v>0.0339625</v>
      </c>
      <c r="BI22" s="139">
        <v>0.1562</v>
      </c>
      <c r="BJ22" s="140">
        <v>0.1562</v>
      </c>
      <c r="BK22" s="141">
        <v>0.007810000000000007</v>
      </c>
      <c r="BL22" s="145">
        <f t="shared" si="10"/>
        <v>0.14839</v>
      </c>
      <c r="BM22" s="139">
        <v>0.4626700000000001</v>
      </c>
      <c r="BN22" s="140">
        <v>0.4626700000000001</v>
      </c>
      <c r="BO22" s="141">
        <v>0.023133500000000022</v>
      </c>
      <c r="BP22" s="145">
        <f t="shared" si="11"/>
        <v>0.43953650000000005</v>
      </c>
      <c r="BQ22" s="139">
        <v>0.00507</v>
      </c>
      <c r="BR22" s="140">
        <v>0.00507</v>
      </c>
      <c r="BS22" s="141">
        <v>0.0002535000000000002</v>
      </c>
      <c r="BT22" s="145">
        <f t="shared" si="12"/>
        <v>0.0048165</v>
      </c>
      <c r="BU22" s="139">
        <v>0.21878999999999998</v>
      </c>
      <c r="BV22" s="140">
        <v>0.21878999999999998</v>
      </c>
      <c r="BW22" s="141">
        <v>0.01093950000000001</v>
      </c>
      <c r="BX22" s="145">
        <f t="shared" si="13"/>
        <v>0.20785049999999997</v>
      </c>
      <c r="BY22" s="139">
        <v>0.8462999999999999</v>
      </c>
      <c r="BZ22" s="140">
        <v>0.8462999999999999</v>
      </c>
      <c r="CA22" s="141">
        <v>0.04231500000000003</v>
      </c>
      <c r="CB22" s="145">
        <f t="shared" si="14"/>
        <v>0.803985</v>
      </c>
      <c r="CC22" s="139">
        <v>0.006500000000000001</v>
      </c>
      <c r="CD22" s="140">
        <v>0.006500000000000001</v>
      </c>
      <c r="CE22" s="141">
        <v>0.0003250000000000003</v>
      </c>
      <c r="CF22" s="145">
        <f t="shared" si="15"/>
        <v>0.006175</v>
      </c>
      <c r="CG22" s="157"/>
      <c r="CH22" s="162">
        <f t="shared" si="16"/>
        <v>10554.067500000003</v>
      </c>
      <c r="CI22" s="156">
        <f t="shared" si="17"/>
        <v>527.7033750000005</v>
      </c>
      <c r="CJ22" s="162">
        <f t="shared" si="18"/>
        <v>588.9649805</v>
      </c>
      <c r="CK22" s="156">
        <f t="shared" si="19"/>
        <v>29.44824902500003</v>
      </c>
      <c r="CL22" s="162">
        <f t="shared" si="20"/>
        <v>23751.824</v>
      </c>
      <c r="CM22" s="156">
        <f t="shared" si="21"/>
        <v>1925.7640000000008</v>
      </c>
      <c r="CN22" s="162" t="s">
        <v>1186</v>
      </c>
      <c r="CO22" s="158" t="s">
        <v>1186</v>
      </c>
      <c r="CP22" s="157"/>
      <c r="CQ22" s="162">
        <f t="shared" si="22"/>
        <v>8360.477</v>
      </c>
      <c r="CR22" s="156">
        <f t="shared" si="23"/>
        <v>418.02385000000044</v>
      </c>
      <c r="CS22" s="162">
        <f t="shared" si="24"/>
        <v>1174266.288</v>
      </c>
      <c r="CT22" s="156">
        <f t="shared" si="25"/>
        <v>58713.31440000006</v>
      </c>
      <c r="CU22" s="162">
        <f t="shared" si="26"/>
        <v>19.435650000000003</v>
      </c>
      <c r="CV22" s="156">
        <f t="shared" si="27"/>
        <v>0.971782500000001</v>
      </c>
      <c r="CW22" s="162">
        <f t="shared" si="28"/>
        <v>2812.7160000000003</v>
      </c>
      <c r="CX22" s="156">
        <f t="shared" si="29"/>
        <v>228.05100000000007</v>
      </c>
      <c r="CY22" s="162">
        <f t="shared" si="30"/>
        <v>29.585925</v>
      </c>
      <c r="CZ22" s="156">
        <f t="shared" si="31"/>
        <v>5.303711250000002</v>
      </c>
      <c r="DA22" s="162" t="s">
        <v>1186</v>
      </c>
      <c r="DB22" s="156" t="s">
        <v>1186</v>
      </c>
      <c r="DC22" s="162">
        <f t="shared" si="32"/>
        <v>35.868105</v>
      </c>
      <c r="DD22" s="156">
        <f t="shared" si="33"/>
        <v>1.7934052500000015</v>
      </c>
      <c r="DE22" s="162">
        <f t="shared" si="34"/>
        <v>8.80152</v>
      </c>
      <c r="DF22" s="164">
        <f t="shared" si="34"/>
        <v>8.80152</v>
      </c>
    </row>
    <row r="23" spans="1:110" ht="12.75">
      <c r="A23" s="56" t="s">
        <v>69</v>
      </c>
      <c r="B23" s="20" t="s">
        <v>70</v>
      </c>
      <c r="C23" s="20" t="s">
        <v>53</v>
      </c>
      <c r="D23" s="68" t="s">
        <v>653</v>
      </c>
      <c r="E23" s="68" t="s">
        <v>631</v>
      </c>
      <c r="F23" s="68" t="s">
        <v>654</v>
      </c>
      <c r="G23" s="68" t="s">
        <v>655</v>
      </c>
      <c r="H23" s="51" t="s">
        <v>32</v>
      </c>
      <c r="I23" s="44">
        <v>159.5617015</v>
      </c>
      <c r="J23" s="125">
        <v>18.97040825000001</v>
      </c>
      <c r="K23" s="22">
        <v>18.97040825000001</v>
      </c>
      <c r="L23" s="45">
        <f t="shared" si="0"/>
        <v>0</v>
      </c>
      <c r="M23" s="44">
        <v>221.02768</v>
      </c>
      <c r="N23" s="125">
        <v>32.37977225000001</v>
      </c>
      <c r="O23" s="22">
        <v>32.37977225000001</v>
      </c>
      <c r="P23" s="45">
        <f t="shared" si="1"/>
        <v>0</v>
      </c>
      <c r="Q23" s="36">
        <v>42.02699500000001</v>
      </c>
      <c r="R23" s="122">
        <v>2.101349750000002</v>
      </c>
      <c r="S23" s="24">
        <v>2.101349750000002</v>
      </c>
      <c r="T23" s="37">
        <f t="shared" si="2"/>
        <v>0</v>
      </c>
      <c r="U23" s="36">
        <v>13</v>
      </c>
      <c r="V23" s="122">
        <v>0.6500000000000006</v>
      </c>
      <c r="W23" s="24">
        <v>0.6500000000000006</v>
      </c>
      <c r="X23" s="37">
        <f t="shared" si="3"/>
        <v>0</v>
      </c>
      <c r="Y23" s="36">
        <v>17.4428902</v>
      </c>
      <c r="Z23" s="122">
        <v>1.4627768000000008</v>
      </c>
      <c r="AA23" s="24">
        <v>1.4627768000000008</v>
      </c>
      <c r="AB23" s="37">
        <f t="shared" si="4"/>
        <v>0</v>
      </c>
      <c r="AC23" s="36">
        <v>75.5049435</v>
      </c>
      <c r="AD23" s="122">
        <v>14.111312250000005</v>
      </c>
      <c r="AE23" s="24">
        <v>14.111312250000005</v>
      </c>
      <c r="AF23" s="37">
        <f t="shared" si="5"/>
        <v>0</v>
      </c>
      <c r="AG23" s="36">
        <v>4.4104925</v>
      </c>
      <c r="AH23" s="122">
        <v>0.2205246250000002</v>
      </c>
      <c r="AI23" s="24">
        <v>0.2205246250000002</v>
      </c>
      <c r="AJ23" s="37">
        <f t="shared" si="6"/>
        <v>0</v>
      </c>
      <c r="AK23" s="36">
        <v>2.21</v>
      </c>
      <c r="AL23" s="122">
        <v>0.1105000000000001</v>
      </c>
      <c r="AM23" s="24">
        <v>0.1105000000000001</v>
      </c>
      <c r="AN23" s="95">
        <f t="shared" si="7"/>
        <v>0</v>
      </c>
      <c r="AO23" s="36">
        <v>4.95456</v>
      </c>
      <c r="AP23" s="24">
        <v>13.728</v>
      </c>
      <c r="AQ23" s="24">
        <v>0.68016</v>
      </c>
      <c r="AR23" s="24">
        <v>2.5521599999999998</v>
      </c>
      <c r="AS23" s="24">
        <v>12.8544</v>
      </c>
      <c r="AT23" s="24">
        <v>2.19024</v>
      </c>
      <c r="AU23" s="24">
        <v>4.056</v>
      </c>
      <c r="AV23" s="24">
        <v>29.7648</v>
      </c>
      <c r="AW23" s="24">
        <v>967.2</v>
      </c>
      <c r="AX23" s="24">
        <v>2.20896</v>
      </c>
      <c r="AY23" s="24">
        <v>20.7792</v>
      </c>
      <c r="AZ23" s="37">
        <v>1.7409599999999998</v>
      </c>
      <c r="BA23" s="139">
        <v>0.65</v>
      </c>
      <c r="BB23" s="140">
        <v>0.0325</v>
      </c>
      <c r="BC23" s="141">
        <v>0.0325</v>
      </c>
      <c r="BD23" s="145">
        <f t="shared" si="8"/>
        <v>0</v>
      </c>
      <c r="BE23" s="139">
        <v>0</v>
      </c>
      <c r="BF23" s="140">
        <v>0</v>
      </c>
      <c r="BG23" s="141">
        <v>0</v>
      </c>
      <c r="BH23" s="145">
        <f t="shared" si="9"/>
        <v>0</v>
      </c>
      <c r="BI23" s="139">
        <v>0.18996945</v>
      </c>
      <c r="BJ23" s="140">
        <v>0.00949847250000001</v>
      </c>
      <c r="BK23" s="141">
        <v>0.00949847250000001</v>
      </c>
      <c r="BL23" s="145">
        <f t="shared" si="10"/>
        <v>0</v>
      </c>
      <c r="BM23" s="139">
        <v>0.4615000000000001</v>
      </c>
      <c r="BN23" s="140">
        <v>0.023075000000000023</v>
      </c>
      <c r="BO23" s="141">
        <v>0.023075000000000023</v>
      </c>
      <c r="BP23" s="145">
        <f t="shared" si="11"/>
        <v>0</v>
      </c>
      <c r="BQ23" s="139">
        <v>0</v>
      </c>
      <c r="BR23" s="140">
        <v>0</v>
      </c>
      <c r="BS23" s="141">
        <v>0</v>
      </c>
      <c r="BT23" s="145">
        <f t="shared" si="12"/>
        <v>0</v>
      </c>
      <c r="BU23" s="139">
        <v>0.22099999999999997</v>
      </c>
      <c r="BV23" s="140">
        <v>0.01105000000000001</v>
      </c>
      <c r="BW23" s="141">
        <v>0.01105000000000001</v>
      </c>
      <c r="BX23" s="145">
        <f t="shared" si="13"/>
        <v>0</v>
      </c>
      <c r="BY23" s="139">
        <v>0.845</v>
      </c>
      <c r="BZ23" s="140">
        <v>0.04225000000000004</v>
      </c>
      <c r="CA23" s="141">
        <v>0.04225000000000004</v>
      </c>
      <c r="CB23" s="145">
        <f t="shared" si="14"/>
        <v>0</v>
      </c>
      <c r="CC23" s="139">
        <v>0</v>
      </c>
      <c r="CD23" s="140">
        <v>0</v>
      </c>
      <c r="CE23" s="141">
        <v>0</v>
      </c>
      <c r="CF23" s="145">
        <f t="shared" si="15"/>
        <v>0</v>
      </c>
      <c r="CG23" s="157"/>
      <c r="CH23" s="162">
        <f t="shared" si="16"/>
        <v>535.8441862500005</v>
      </c>
      <c r="CI23" s="156">
        <f t="shared" si="17"/>
        <v>535.8441862500005</v>
      </c>
      <c r="CJ23" s="162">
        <f t="shared" si="18"/>
        <v>29.54575</v>
      </c>
      <c r="CK23" s="156">
        <f t="shared" si="19"/>
        <v>29.54575</v>
      </c>
      <c r="CL23" s="162">
        <f t="shared" si="20"/>
        <v>2223.420736000001</v>
      </c>
      <c r="CM23" s="156">
        <f t="shared" si="21"/>
        <v>2223.420736000001</v>
      </c>
      <c r="CN23" s="162" t="s">
        <v>1186</v>
      </c>
      <c r="CO23" s="158" t="s">
        <v>1186</v>
      </c>
      <c r="CP23" s="157"/>
      <c r="CQ23" s="162">
        <f t="shared" si="22"/>
        <v>424.4726495000004</v>
      </c>
      <c r="CR23" s="156">
        <f t="shared" si="23"/>
        <v>424.4726495000004</v>
      </c>
      <c r="CS23" s="162">
        <f t="shared" si="24"/>
        <v>59091.50000000005</v>
      </c>
      <c r="CT23" s="156">
        <f t="shared" si="25"/>
        <v>59091.50000000005</v>
      </c>
      <c r="CU23" s="162">
        <f t="shared" si="26"/>
        <v>0.9750000000000001</v>
      </c>
      <c r="CV23" s="156">
        <f t="shared" si="27"/>
        <v>0.9750000000000001</v>
      </c>
      <c r="CW23" s="162">
        <f t="shared" si="28"/>
        <v>263.2998240000001</v>
      </c>
      <c r="CX23" s="156">
        <f t="shared" si="29"/>
        <v>263.2998240000001</v>
      </c>
      <c r="CY23" s="162">
        <f t="shared" si="30"/>
        <v>6.350090512500002</v>
      </c>
      <c r="CZ23" s="156">
        <f t="shared" si="31"/>
        <v>6.350090512500002</v>
      </c>
      <c r="DA23" s="162" t="s">
        <v>1186</v>
      </c>
      <c r="DB23" s="156" t="s">
        <v>1186</v>
      </c>
      <c r="DC23" s="162">
        <f t="shared" si="32"/>
        <v>2.0067740875000015</v>
      </c>
      <c r="DD23" s="156">
        <f t="shared" si="33"/>
        <v>2.0067740875000015</v>
      </c>
      <c r="DE23" s="162">
        <f t="shared" si="34"/>
        <v>8.80152</v>
      </c>
      <c r="DF23" s="164">
        <f t="shared" si="34"/>
        <v>8.80152</v>
      </c>
    </row>
    <row r="24" spans="1:110" ht="12.75">
      <c r="A24" s="56" t="s">
        <v>99</v>
      </c>
      <c r="B24" s="20" t="s">
        <v>100</v>
      </c>
      <c r="C24" s="20" t="s">
        <v>73</v>
      </c>
      <c r="D24" s="68" t="s">
        <v>695</v>
      </c>
      <c r="E24" s="68" t="s">
        <v>696</v>
      </c>
      <c r="F24" s="68" t="s">
        <v>697</v>
      </c>
      <c r="G24" s="68" t="s">
        <v>698</v>
      </c>
      <c r="H24" s="51" t="s">
        <v>32</v>
      </c>
      <c r="I24" s="44">
        <v>239.30599999999998</v>
      </c>
      <c r="J24" s="125">
        <v>62.82260000000001</v>
      </c>
      <c r="K24" s="22">
        <v>21.00360000000001</v>
      </c>
      <c r="L24" s="45">
        <f t="shared" si="0"/>
        <v>41.819</v>
      </c>
      <c r="M24" s="44">
        <v>493.34</v>
      </c>
      <c r="N24" s="125">
        <v>53.13800000000002</v>
      </c>
      <c r="O24" s="22">
        <v>45.18600000000002</v>
      </c>
      <c r="P24" s="45">
        <f t="shared" si="1"/>
        <v>7.951999999999998</v>
      </c>
      <c r="Q24" s="36">
        <v>57.4704</v>
      </c>
      <c r="R24" s="122">
        <v>3.224260000000003</v>
      </c>
      <c r="S24" s="24">
        <v>2.8735200000000027</v>
      </c>
      <c r="T24" s="37">
        <f t="shared" si="2"/>
        <v>0.35074000000000005</v>
      </c>
      <c r="U24" s="36">
        <v>20.0096</v>
      </c>
      <c r="V24" s="122">
        <v>1.000480000000001</v>
      </c>
      <c r="W24" s="24">
        <v>1.000480000000001</v>
      </c>
      <c r="X24" s="37">
        <f t="shared" si="3"/>
        <v>0</v>
      </c>
      <c r="Y24" s="36">
        <v>21.995199999999997</v>
      </c>
      <c r="Z24" s="122">
        <v>4.5532</v>
      </c>
      <c r="AA24" s="24">
        <v>1.5854000000000008</v>
      </c>
      <c r="AB24" s="37">
        <f t="shared" si="4"/>
        <v>2.9677999999999995</v>
      </c>
      <c r="AC24" s="36">
        <v>112.082</v>
      </c>
      <c r="AD24" s="122">
        <v>47.827799999999996</v>
      </c>
      <c r="AE24" s="24">
        <v>14.102800000000006</v>
      </c>
      <c r="AF24" s="37">
        <f t="shared" si="5"/>
        <v>33.724999999999994</v>
      </c>
      <c r="AG24" s="36">
        <v>13.255600000000001</v>
      </c>
      <c r="AH24" s="122">
        <v>5.51918</v>
      </c>
      <c r="AI24" s="24">
        <v>0.6627800000000006</v>
      </c>
      <c r="AJ24" s="37">
        <f t="shared" si="6"/>
        <v>4.8564</v>
      </c>
      <c r="AK24" s="36">
        <v>3.3436000000000003</v>
      </c>
      <c r="AL24" s="122">
        <v>0.1671800000000002</v>
      </c>
      <c r="AM24" s="24">
        <v>0.1671800000000002</v>
      </c>
      <c r="AN24" s="95">
        <f t="shared" si="7"/>
        <v>0</v>
      </c>
      <c r="AO24" s="36">
        <v>9.90912</v>
      </c>
      <c r="AP24" s="24">
        <v>27.456</v>
      </c>
      <c r="AQ24" s="24">
        <v>1.36032</v>
      </c>
      <c r="AR24" s="24">
        <v>5.1043199999999995</v>
      </c>
      <c r="AS24" s="24">
        <v>25.7088</v>
      </c>
      <c r="AT24" s="24">
        <v>4.38048</v>
      </c>
      <c r="AU24" s="24">
        <v>8.112</v>
      </c>
      <c r="AV24" s="24">
        <v>59.5296</v>
      </c>
      <c r="AW24" s="24">
        <v>1934.4</v>
      </c>
      <c r="AX24" s="24">
        <v>4.41792</v>
      </c>
      <c r="AY24" s="24">
        <v>41.5584</v>
      </c>
      <c r="AZ24" s="37">
        <v>3.4819199999999997</v>
      </c>
      <c r="BA24" s="139">
        <v>1.14556</v>
      </c>
      <c r="BB24" s="140">
        <v>0.05727800000000005</v>
      </c>
      <c r="BC24" s="141">
        <v>0.05727800000000005</v>
      </c>
      <c r="BD24" s="145">
        <f t="shared" si="8"/>
        <v>0</v>
      </c>
      <c r="BE24" s="139">
        <v>2.574</v>
      </c>
      <c r="BF24" s="140">
        <v>0.12870000000000012</v>
      </c>
      <c r="BG24" s="141">
        <v>0.12870000000000012</v>
      </c>
      <c r="BH24" s="145">
        <f t="shared" si="9"/>
        <v>0</v>
      </c>
      <c r="BI24" s="139">
        <v>0</v>
      </c>
      <c r="BJ24" s="140">
        <v>0</v>
      </c>
      <c r="BK24" s="141">
        <v>0</v>
      </c>
      <c r="BL24" s="145">
        <f t="shared" si="10"/>
        <v>0</v>
      </c>
      <c r="BM24" s="139">
        <v>1.0072400000000001</v>
      </c>
      <c r="BN24" s="140">
        <v>0.05036200000000005</v>
      </c>
      <c r="BO24" s="141">
        <v>0.05036200000000005</v>
      </c>
      <c r="BP24" s="145">
        <f t="shared" si="11"/>
        <v>0</v>
      </c>
      <c r="BQ24" s="139">
        <v>0.36504000000000003</v>
      </c>
      <c r="BR24" s="140">
        <v>0.018252000000000015</v>
      </c>
      <c r="BS24" s="141">
        <v>0.018252000000000015</v>
      </c>
      <c r="BT24" s="145">
        <f t="shared" si="12"/>
        <v>0</v>
      </c>
      <c r="BU24" s="139">
        <v>0.28288</v>
      </c>
      <c r="BV24" s="140">
        <v>0.014144000000000012</v>
      </c>
      <c r="BW24" s="141">
        <v>0.014144000000000012</v>
      </c>
      <c r="BX24" s="145">
        <f t="shared" si="13"/>
        <v>0</v>
      </c>
      <c r="BY24" s="139">
        <v>1.7835999999999999</v>
      </c>
      <c r="BZ24" s="140">
        <v>0.08918000000000006</v>
      </c>
      <c r="CA24" s="141">
        <v>0.08918000000000006</v>
      </c>
      <c r="CB24" s="145">
        <f t="shared" si="14"/>
        <v>0</v>
      </c>
      <c r="CC24" s="139">
        <v>0.46799999999999997</v>
      </c>
      <c r="CD24" s="140">
        <v>0.02340000000000002</v>
      </c>
      <c r="CE24" s="141">
        <v>0.02340000000000002</v>
      </c>
      <c r="CF24" s="145">
        <f t="shared" si="15"/>
        <v>0</v>
      </c>
      <c r="CG24" s="157"/>
      <c r="CH24" s="162">
        <f t="shared" si="16"/>
        <v>822.1863000000008</v>
      </c>
      <c r="CI24" s="156">
        <f t="shared" si="17"/>
        <v>732.7476000000007</v>
      </c>
      <c r="CJ24" s="162">
        <f t="shared" si="18"/>
        <v>52.07142980000005</v>
      </c>
      <c r="CK24" s="156">
        <f t="shared" si="19"/>
        <v>52.07142980000005</v>
      </c>
      <c r="CL24" s="162">
        <f t="shared" si="20"/>
        <v>6920.8640000000005</v>
      </c>
      <c r="CM24" s="156">
        <f t="shared" si="21"/>
        <v>2409.8080000000014</v>
      </c>
      <c r="CN24" s="162" t="s">
        <v>1186</v>
      </c>
      <c r="CO24" s="158" t="s">
        <v>1186</v>
      </c>
      <c r="CP24" s="157"/>
      <c r="CQ24" s="162">
        <f t="shared" si="22"/>
        <v>651.3005200000006</v>
      </c>
      <c r="CR24" s="156">
        <f t="shared" si="23"/>
        <v>580.4510400000006</v>
      </c>
      <c r="CS24" s="162">
        <f t="shared" si="24"/>
        <v>90953.63680000008</v>
      </c>
      <c r="CT24" s="156">
        <f t="shared" si="25"/>
        <v>90953.63680000008</v>
      </c>
      <c r="CU24" s="162">
        <f t="shared" si="26"/>
        <v>1.7183400000000015</v>
      </c>
      <c r="CV24" s="156">
        <f t="shared" si="27"/>
        <v>1.7183400000000015</v>
      </c>
      <c r="CW24" s="162">
        <f t="shared" si="28"/>
        <v>819.576</v>
      </c>
      <c r="CX24" s="156">
        <f t="shared" si="29"/>
        <v>285.3720000000001</v>
      </c>
      <c r="CY24" s="162">
        <f t="shared" si="30"/>
        <v>21.52251</v>
      </c>
      <c r="CZ24" s="156">
        <f t="shared" si="31"/>
        <v>6.346260000000003</v>
      </c>
      <c r="DA24" s="162" t="s">
        <v>1186</v>
      </c>
      <c r="DB24" s="156" t="s">
        <v>1186</v>
      </c>
      <c r="DC24" s="162">
        <f t="shared" si="32"/>
        <v>50.224538</v>
      </c>
      <c r="DD24" s="156">
        <f t="shared" si="33"/>
        <v>6.031298000000005</v>
      </c>
      <c r="DE24" s="162">
        <f t="shared" si="34"/>
        <v>17.60304</v>
      </c>
      <c r="DF24" s="164">
        <f t="shared" si="34"/>
        <v>17.60304</v>
      </c>
    </row>
    <row r="25" spans="1:110" ht="12.75">
      <c r="A25" s="56" t="s">
        <v>71</v>
      </c>
      <c r="B25" s="20" t="s">
        <v>72</v>
      </c>
      <c r="C25" s="20" t="s">
        <v>73</v>
      </c>
      <c r="D25" s="68" t="s">
        <v>656</v>
      </c>
      <c r="E25" s="68" t="s">
        <v>657</v>
      </c>
      <c r="F25" s="68" t="s">
        <v>658</v>
      </c>
      <c r="G25" s="68" t="s">
        <v>659</v>
      </c>
      <c r="H25" s="51" t="s">
        <v>32</v>
      </c>
      <c r="I25" s="44">
        <v>82.13</v>
      </c>
      <c r="J25" s="125">
        <v>38.905</v>
      </c>
      <c r="K25" s="22">
        <v>9.835</v>
      </c>
      <c r="L25" s="45">
        <f t="shared" si="0"/>
        <v>29.07</v>
      </c>
      <c r="M25" s="44">
        <v>76.85</v>
      </c>
      <c r="N25" s="125">
        <v>24.3625</v>
      </c>
      <c r="O25" s="22">
        <v>14.9575</v>
      </c>
      <c r="P25" s="45">
        <f t="shared" si="1"/>
        <v>9.405000000000001</v>
      </c>
      <c r="Q25" s="36">
        <v>21.05</v>
      </c>
      <c r="R25" s="122">
        <v>1.9075</v>
      </c>
      <c r="S25" s="24">
        <v>1.0525</v>
      </c>
      <c r="T25" s="37">
        <f t="shared" si="2"/>
        <v>0.855</v>
      </c>
      <c r="U25" s="36">
        <v>6.5</v>
      </c>
      <c r="V25" s="122">
        <v>0.325</v>
      </c>
      <c r="W25" s="24">
        <v>0.325</v>
      </c>
      <c r="X25" s="37">
        <f t="shared" si="3"/>
        <v>0</v>
      </c>
      <c r="Y25" s="36">
        <v>9.658999999999999</v>
      </c>
      <c r="Z25" s="122">
        <v>6.26275</v>
      </c>
      <c r="AA25" s="24">
        <v>0.7907500000000003</v>
      </c>
      <c r="AB25" s="37">
        <f t="shared" si="4"/>
        <v>5.4719999999999995</v>
      </c>
      <c r="AC25" s="36">
        <v>38.895</v>
      </c>
      <c r="AD25" s="122">
        <v>28.70625</v>
      </c>
      <c r="AE25" s="24">
        <v>7.33125</v>
      </c>
      <c r="AF25" s="37">
        <f t="shared" si="5"/>
        <v>21.375</v>
      </c>
      <c r="AG25" s="36">
        <v>2.26</v>
      </c>
      <c r="AH25" s="122">
        <v>1.3955000000000002</v>
      </c>
      <c r="AI25" s="24">
        <v>0.1130000000000001</v>
      </c>
      <c r="AJ25" s="37">
        <f t="shared" si="6"/>
        <v>1.2825000000000002</v>
      </c>
      <c r="AK25" s="36">
        <v>1.105</v>
      </c>
      <c r="AL25" s="122">
        <v>0.05525000000000005</v>
      </c>
      <c r="AM25" s="24">
        <v>0.05525000000000005</v>
      </c>
      <c r="AN25" s="95">
        <f t="shared" si="7"/>
        <v>0</v>
      </c>
      <c r="AO25" s="36">
        <v>2.47728</v>
      </c>
      <c r="AP25" s="24">
        <v>6.864</v>
      </c>
      <c r="AQ25" s="24">
        <v>0.34008</v>
      </c>
      <c r="AR25" s="24">
        <v>1.2760799999999999</v>
      </c>
      <c r="AS25" s="24">
        <v>6.4272</v>
      </c>
      <c r="AT25" s="24">
        <v>1.09512</v>
      </c>
      <c r="AU25" s="24">
        <v>2.028</v>
      </c>
      <c r="AV25" s="24">
        <v>14.8824</v>
      </c>
      <c r="AW25" s="24">
        <v>483.6</v>
      </c>
      <c r="AX25" s="24">
        <v>1.10448</v>
      </c>
      <c r="AY25" s="24">
        <v>10.3896</v>
      </c>
      <c r="AZ25" s="37">
        <v>0.8704799999999999</v>
      </c>
      <c r="BA25" s="139">
        <v>0.325</v>
      </c>
      <c r="BB25" s="140">
        <v>0.01625</v>
      </c>
      <c r="BC25" s="141">
        <v>0.01625</v>
      </c>
      <c r="BD25" s="145">
        <f t="shared" si="8"/>
        <v>0</v>
      </c>
      <c r="BE25" s="139">
        <v>0</v>
      </c>
      <c r="BF25" s="140">
        <v>0</v>
      </c>
      <c r="BG25" s="141">
        <v>0</v>
      </c>
      <c r="BH25" s="145">
        <f t="shared" si="9"/>
        <v>0</v>
      </c>
      <c r="BI25" s="139">
        <v>0.189</v>
      </c>
      <c r="BJ25" s="140">
        <v>0.189</v>
      </c>
      <c r="BK25" s="141">
        <v>0.009450000000000009</v>
      </c>
      <c r="BL25" s="145">
        <f t="shared" si="10"/>
        <v>0.17955</v>
      </c>
      <c r="BM25" s="139">
        <v>0.23075000000000004</v>
      </c>
      <c r="BN25" s="140">
        <v>0.011537500000000011</v>
      </c>
      <c r="BO25" s="141">
        <v>0.011537500000000011</v>
      </c>
      <c r="BP25" s="145">
        <f t="shared" si="11"/>
        <v>0</v>
      </c>
      <c r="BQ25" s="139">
        <v>0</v>
      </c>
      <c r="BR25" s="140">
        <v>0</v>
      </c>
      <c r="BS25" s="141">
        <v>0</v>
      </c>
      <c r="BT25" s="145">
        <f t="shared" si="12"/>
        <v>0</v>
      </c>
      <c r="BU25" s="139">
        <v>0.11049999999999999</v>
      </c>
      <c r="BV25" s="140">
        <v>0.005525000000000005</v>
      </c>
      <c r="BW25" s="141">
        <v>0.005525000000000005</v>
      </c>
      <c r="BX25" s="145">
        <f t="shared" si="13"/>
        <v>0</v>
      </c>
      <c r="BY25" s="139">
        <v>0.4225</v>
      </c>
      <c r="BZ25" s="140">
        <v>0.02112500000000002</v>
      </c>
      <c r="CA25" s="141">
        <v>0.02112500000000002</v>
      </c>
      <c r="CB25" s="145">
        <f t="shared" si="14"/>
        <v>0</v>
      </c>
      <c r="CC25" s="139">
        <v>0</v>
      </c>
      <c r="CD25" s="140">
        <v>0</v>
      </c>
      <c r="CE25" s="141">
        <v>0</v>
      </c>
      <c r="CF25" s="145">
        <f t="shared" si="15"/>
        <v>0</v>
      </c>
      <c r="CG25" s="157"/>
      <c r="CH25" s="162">
        <f t="shared" si="16"/>
        <v>486.41249999999997</v>
      </c>
      <c r="CI25" s="156">
        <f t="shared" si="17"/>
        <v>268.3875</v>
      </c>
      <c r="CJ25" s="162">
        <f t="shared" si="18"/>
        <v>14.772875</v>
      </c>
      <c r="CK25" s="156">
        <f t="shared" si="19"/>
        <v>14.772875</v>
      </c>
      <c r="CL25" s="162">
        <f t="shared" si="20"/>
        <v>9519.38</v>
      </c>
      <c r="CM25" s="156">
        <f t="shared" si="21"/>
        <v>1201.9400000000005</v>
      </c>
      <c r="CN25" s="162" t="s">
        <v>1186</v>
      </c>
      <c r="CO25" s="158" t="s">
        <v>1186</v>
      </c>
      <c r="CP25" s="157"/>
      <c r="CQ25" s="162">
        <f t="shared" si="22"/>
        <v>385.315</v>
      </c>
      <c r="CR25" s="156">
        <f t="shared" si="23"/>
        <v>212.605</v>
      </c>
      <c r="CS25" s="162">
        <f t="shared" si="24"/>
        <v>29545.75</v>
      </c>
      <c r="CT25" s="156">
        <f t="shared" si="25"/>
        <v>29545.75</v>
      </c>
      <c r="CU25" s="162">
        <f t="shared" si="26"/>
        <v>0.48750000000000004</v>
      </c>
      <c r="CV25" s="156">
        <f t="shared" si="27"/>
        <v>0.48750000000000004</v>
      </c>
      <c r="CW25" s="162">
        <f t="shared" si="28"/>
        <v>1127.2949999999998</v>
      </c>
      <c r="CX25" s="156">
        <f t="shared" si="29"/>
        <v>142.33500000000006</v>
      </c>
      <c r="CY25" s="162">
        <f t="shared" si="30"/>
        <v>12.9178125</v>
      </c>
      <c r="CZ25" s="156">
        <f t="shared" si="31"/>
        <v>3.2990625</v>
      </c>
      <c r="DA25" s="162" t="s">
        <v>1186</v>
      </c>
      <c r="DB25" s="156" t="s">
        <v>1186</v>
      </c>
      <c r="DC25" s="162">
        <f t="shared" si="32"/>
        <v>12.699050000000002</v>
      </c>
      <c r="DD25" s="156">
        <f t="shared" si="33"/>
        <v>1.0283000000000009</v>
      </c>
      <c r="DE25" s="162">
        <f t="shared" si="34"/>
        <v>4.40076</v>
      </c>
      <c r="DF25" s="164">
        <f t="shared" si="34"/>
        <v>4.40076</v>
      </c>
    </row>
    <row r="26" spans="1:110" ht="12.75">
      <c r="A26" s="56" t="s">
        <v>74</v>
      </c>
      <c r="B26" s="20" t="s">
        <v>75</v>
      </c>
      <c r="C26" s="20" t="s">
        <v>73</v>
      </c>
      <c r="D26" s="68" t="s">
        <v>660</v>
      </c>
      <c r="E26" s="68" t="s">
        <v>661</v>
      </c>
      <c r="F26" s="68" t="s">
        <v>662</v>
      </c>
      <c r="G26" s="68" t="s">
        <v>663</v>
      </c>
      <c r="H26" s="51" t="s">
        <v>32</v>
      </c>
      <c r="I26" s="44">
        <v>215.9</v>
      </c>
      <c r="J26" s="125">
        <v>23.525</v>
      </c>
      <c r="K26" s="22">
        <v>23.525</v>
      </c>
      <c r="L26" s="45">
        <f t="shared" si="0"/>
        <v>0</v>
      </c>
      <c r="M26" s="44">
        <v>293.75</v>
      </c>
      <c r="N26" s="125">
        <v>39.3875</v>
      </c>
      <c r="O26" s="22">
        <v>39.3875</v>
      </c>
      <c r="P26" s="45">
        <f t="shared" si="1"/>
        <v>0</v>
      </c>
      <c r="Q26" s="36">
        <v>62.45</v>
      </c>
      <c r="R26" s="122">
        <v>3.1225</v>
      </c>
      <c r="S26" s="24">
        <v>3.1225</v>
      </c>
      <c r="T26" s="37">
        <f t="shared" si="2"/>
        <v>0</v>
      </c>
      <c r="U26" s="36">
        <v>19.5</v>
      </c>
      <c r="V26" s="122">
        <v>0.9750000000000009</v>
      </c>
      <c r="W26" s="24">
        <v>0.9750000000000009</v>
      </c>
      <c r="X26" s="37">
        <f t="shared" si="3"/>
        <v>0</v>
      </c>
      <c r="Y26" s="36">
        <v>22.645</v>
      </c>
      <c r="Z26" s="122">
        <v>1.81625</v>
      </c>
      <c r="AA26" s="24">
        <v>1.81625</v>
      </c>
      <c r="AB26" s="37">
        <f t="shared" si="4"/>
        <v>0</v>
      </c>
      <c r="AC26" s="36">
        <v>94.775</v>
      </c>
      <c r="AD26" s="122">
        <v>16.70875</v>
      </c>
      <c r="AE26" s="24">
        <v>16.70875</v>
      </c>
      <c r="AF26" s="37">
        <f t="shared" si="5"/>
        <v>0</v>
      </c>
      <c r="AG26" s="36">
        <v>5.73</v>
      </c>
      <c r="AH26" s="122">
        <v>0.28650000000000025</v>
      </c>
      <c r="AI26" s="24">
        <v>0.28650000000000025</v>
      </c>
      <c r="AJ26" s="37">
        <f t="shared" si="6"/>
        <v>0</v>
      </c>
      <c r="AK26" s="36">
        <v>3.315</v>
      </c>
      <c r="AL26" s="122">
        <v>0.16575000000000015</v>
      </c>
      <c r="AM26" s="24">
        <v>0.16575000000000015</v>
      </c>
      <c r="AN26" s="95">
        <f t="shared" si="7"/>
        <v>0</v>
      </c>
      <c r="AO26" s="36">
        <v>7.431839999999999</v>
      </c>
      <c r="AP26" s="24">
        <v>20.592</v>
      </c>
      <c r="AQ26" s="24">
        <v>1.02024</v>
      </c>
      <c r="AR26" s="24">
        <v>3.8282399999999996</v>
      </c>
      <c r="AS26" s="24">
        <v>19.2816</v>
      </c>
      <c r="AT26" s="24">
        <v>3.2853600000000003</v>
      </c>
      <c r="AU26" s="24">
        <v>6.084</v>
      </c>
      <c r="AV26" s="24">
        <v>44.6472</v>
      </c>
      <c r="AW26" s="24">
        <v>1450.8</v>
      </c>
      <c r="AX26" s="24">
        <v>3.31344</v>
      </c>
      <c r="AY26" s="24">
        <v>31.168799999999997</v>
      </c>
      <c r="AZ26" s="37">
        <v>2.61144</v>
      </c>
      <c r="BA26" s="139">
        <v>0.975</v>
      </c>
      <c r="BB26" s="140">
        <v>0.04875</v>
      </c>
      <c r="BC26" s="141">
        <v>0.04875</v>
      </c>
      <c r="BD26" s="145">
        <f t="shared" si="8"/>
        <v>0</v>
      </c>
      <c r="BE26" s="139">
        <v>0</v>
      </c>
      <c r="BF26" s="140">
        <v>0</v>
      </c>
      <c r="BG26" s="141">
        <v>0</v>
      </c>
      <c r="BH26" s="145">
        <f t="shared" si="9"/>
        <v>0</v>
      </c>
      <c r="BI26" s="139">
        <v>0.22</v>
      </c>
      <c r="BJ26" s="140">
        <v>0.011000000000000012</v>
      </c>
      <c r="BK26" s="141">
        <v>0.011000000000000012</v>
      </c>
      <c r="BL26" s="145">
        <f t="shared" si="10"/>
        <v>0</v>
      </c>
      <c r="BM26" s="139">
        <v>0.6922500000000001</v>
      </c>
      <c r="BN26" s="140">
        <v>0.03461250000000003</v>
      </c>
      <c r="BO26" s="141">
        <v>0.03461250000000003</v>
      </c>
      <c r="BP26" s="145">
        <f t="shared" si="11"/>
        <v>0</v>
      </c>
      <c r="BQ26" s="139">
        <v>0</v>
      </c>
      <c r="BR26" s="140">
        <v>0</v>
      </c>
      <c r="BS26" s="141">
        <v>0</v>
      </c>
      <c r="BT26" s="145">
        <f t="shared" si="12"/>
        <v>0</v>
      </c>
      <c r="BU26" s="139">
        <v>0.33149999999999996</v>
      </c>
      <c r="BV26" s="140">
        <v>0.016575000000000013</v>
      </c>
      <c r="BW26" s="141">
        <v>0.016575000000000013</v>
      </c>
      <c r="BX26" s="145">
        <f t="shared" si="13"/>
        <v>0</v>
      </c>
      <c r="BY26" s="139">
        <v>1.2675</v>
      </c>
      <c r="BZ26" s="140">
        <v>0.06337500000000006</v>
      </c>
      <c r="CA26" s="141">
        <v>0.06337500000000006</v>
      </c>
      <c r="CB26" s="145">
        <f t="shared" si="14"/>
        <v>0</v>
      </c>
      <c r="CC26" s="139">
        <v>0</v>
      </c>
      <c r="CD26" s="140">
        <v>0</v>
      </c>
      <c r="CE26" s="141">
        <v>0</v>
      </c>
      <c r="CF26" s="145">
        <f t="shared" si="15"/>
        <v>0</v>
      </c>
      <c r="CG26" s="157"/>
      <c r="CH26" s="162">
        <f t="shared" si="16"/>
        <v>796.2375000000001</v>
      </c>
      <c r="CI26" s="156">
        <f t="shared" si="17"/>
        <v>796.2375000000001</v>
      </c>
      <c r="CJ26" s="162">
        <f t="shared" si="18"/>
        <v>44.318625000000004</v>
      </c>
      <c r="CK26" s="156">
        <f t="shared" si="19"/>
        <v>44.318625000000004</v>
      </c>
      <c r="CL26" s="162">
        <f t="shared" si="20"/>
        <v>2760.7</v>
      </c>
      <c r="CM26" s="156">
        <f t="shared" si="21"/>
        <v>2760.7</v>
      </c>
      <c r="CN26" s="162" t="s">
        <v>1186</v>
      </c>
      <c r="CO26" s="158" t="s">
        <v>1186</v>
      </c>
      <c r="CP26" s="157"/>
      <c r="CQ26" s="162">
        <f t="shared" si="22"/>
        <v>630.745</v>
      </c>
      <c r="CR26" s="156">
        <f t="shared" si="23"/>
        <v>630.745</v>
      </c>
      <c r="CS26" s="162">
        <f t="shared" si="24"/>
        <v>88637.25000000007</v>
      </c>
      <c r="CT26" s="156">
        <f t="shared" si="25"/>
        <v>88637.25000000007</v>
      </c>
      <c r="CU26" s="162">
        <f t="shared" si="26"/>
        <v>1.4625000000000001</v>
      </c>
      <c r="CV26" s="156">
        <f t="shared" si="27"/>
        <v>1.4625000000000001</v>
      </c>
      <c r="CW26" s="162">
        <f t="shared" si="28"/>
        <v>326.925</v>
      </c>
      <c r="CX26" s="156">
        <f t="shared" si="29"/>
        <v>326.925</v>
      </c>
      <c r="CY26" s="162">
        <f t="shared" si="30"/>
        <v>7.5189375</v>
      </c>
      <c r="CZ26" s="156">
        <f t="shared" si="31"/>
        <v>7.5189375</v>
      </c>
      <c r="DA26" s="162" t="s">
        <v>1186</v>
      </c>
      <c r="DB26" s="156" t="s">
        <v>1186</v>
      </c>
      <c r="DC26" s="162">
        <f t="shared" si="32"/>
        <v>2.607150000000002</v>
      </c>
      <c r="DD26" s="156">
        <f t="shared" si="33"/>
        <v>2.607150000000002</v>
      </c>
      <c r="DE26" s="162">
        <f t="shared" si="34"/>
        <v>13.20228</v>
      </c>
      <c r="DF26" s="164">
        <f t="shared" si="34"/>
        <v>13.20228</v>
      </c>
    </row>
    <row r="27" spans="1:110" ht="12.75">
      <c r="A27" s="56" t="s">
        <v>93</v>
      </c>
      <c r="B27" s="20" t="s">
        <v>94</v>
      </c>
      <c r="C27" s="20" t="s">
        <v>66</v>
      </c>
      <c r="D27" s="68" t="s">
        <v>730</v>
      </c>
      <c r="E27" s="68" t="s">
        <v>731</v>
      </c>
      <c r="F27" s="68" t="s">
        <v>732</v>
      </c>
      <c r="G27" s="68" t="s">
        <v>733</v>
      </c>
      <c r="H27" s="51" t="s">
        <v>32</v>
      </c>
      <c r="I27" s="44">
        <v>358.76724119</v>
      </c>
      <c r="J27" s="125">
        <v>260.18207323999997</v>
      </c>
      <c r="K27" s="22">
        <v>32.89881718450002</v>
      </c>
      <c r="L27" s="45">
        <f t="shared" si="0"/>
        <v>227.28325605549995</v>
      </c>
      <c r="M27" s="44">
        <v>346.97031008000005</v>
      </c>
      <c r="N27" s="125">
        <v>205.30407757999996</v>
      </c>
      <c r="O27" s="22">
        <v>46.37626425400001</v>
      </c>
      <c r="P27" s="45">
        <f t="shared" si="1"/>
        <v>158.92781332599995</v>
      </c>
      <c r="Q27" s="36">
        <v>87.6560703994</v>
      </c>
      <c r="R27" s="122">
        <v>44.46603182439999</v>
      </c>
      <c r="S27" s="24">
        <v>4.382803519970004</v>
      </c>
      <c r="T27" s="37">
        <f t="shared" si="2"/>
        <v>40.08322830442999</v>
      </c>
      <c r="U27" s="36">
        <v>28.147339439999996</v>
      </c>
      <c r="V27" s="122">
        <v>14.08242528</v>
      </c>
      <c r="W27" s="24">
        <v>1.407366972000001</v>
      </c>
      <c r="X27" s="37">
        <f t="shared" si="3"/>
        <v>12.675058308</v>
      </c>
      <c r="Y27" s="36">
        <v>27.326216318</v>
      </c>
      <c r="Z27" s="122">
        <v>19.262138468</v>
      </c>
      <c r="AA27" s="24">
        <v>2.1701561659000013</v>
      </c>
      <c r="AB27" s="37">
        <f t="shared" si="4"/>
        <v>17.0919823021</v>
      </c>
      <c r="AC27" s="36">
        <v>178.63534527500002</v>
      </c>
      <c r="AD27" s="122">
        <v>155.49652730000003</v>
      </c>
      <c r="AE27" s="24">
        <v>22.99906088875001</v>
      </c>
      <c r="AF27" s="37">
        <f t="shared" si="5"/>
        <v>132.49746641125</v>
      </c>
      <c r="AG27" s="36">
        <v>20.8994494365</v>
      </c>
      <c r="AH27" s="122">
        <v>18.912489714</v>
      </c>
      <c r="AI27" s="24">
        <v>1.0449724718250009</v>
      </c>
      <c r="AJ27" s="37">
        <f t="shared" si="6"/>
        <v>17.867517242174998</v>
      </c>
      <c r="AK27" s="36">
        <v>4.776033577500001</v>
      </c>
      <c r="AL27" s="122">
        <v>2.3895024300000007</v>
      </c>
      <c r="AM27" s="24">
        <v>0.23880167887500026</v>
      </c>
      <c r="AN27" s="95">
        <f t="shared" si="7"/>
        <v>2.1507007511250005</v>
      </c>
      <c r="AO27" s="36">
        <v>17.34096</v>
      </c>
      <c r="AP27" s="24">
        <v>48.048</v>
      </c>
      <c r="AQ27" s="24">
        <v>2.38056</v>
      </c>
      <c r="AR27" s="24">
        <v>8.932559999999999</v>
      </c>
      <c r="AS27" s="24">
        <v>44.9904</v>
      </c>
      <c r="AT27" s="24">
        <v>7.665840000000001</v>
      </c>
      <c r="AU27" s="24">
        <v>14.196</v>
      </c>
      <c r="AV27" s="24">
        <v>104.1768</v>
      </c>
      <c r="AW27" s="24">
        <v>3385.2</v>
      </c>
      <c r="AX27" s="24">
        <v>7.73136</v>
      </c>
      <c r="AY27" s="24">
        <v>72.7272</v>
      </c>
      <c r="AZ27" s="37">
        <v>6.09336</v>
      </c>
      <c r="BA27" s="139">
        <v>1.4299022902499998</v>
      </c>
      <c r="BB27" s="140">
        <v>0.715395933</v>
      </c>
      <c r="BC27" s="141">
        <v>0.07149511451250007</v>
      </c>
      <c r="BD27" s="145">
        <f t="shared" si="8"/>
        <v>0.6439008184874999</v>
      </c>
      <c r="BE27" s="139">
        <v>0.39982016249999996</v>
      </c>
      <c r="BF27" s="140">
        <v>0.20003445</v>
      </c>
      <c r="BG27" s="141">
        <v>0.01999100812500002</v>
      </c>
      <c r="BH27" s="145">
        <f t="shared" si="9"/>
        <v>0.180043441875</v>
      </c>
      <c r="BI27" s="139">
        <v>0</v>
      </c>
      <c r="BJ27" s="140">
        <v>0</v>
      </c>
      <c r="BK27" s="141">
        <v>0</v>
      </c>
      <c r="BL27" s="145">
        <f t="shared" si="10"/>
        <v>0</v>
      </c>
      <c r="BM27" s="139">
        <v>1.0453479885</v>
      </c>
      <c r="BN27" s="140">
        <v>0.5229991620000001</v>
      </c>
      <c r="BO27" s="141">
        <v>0.052267399425000055</v>
      </c>
      <c r="BP27" s="145">
        <f t="shared" si="11"/>
        <v>0.47073176257500005</v>
      </c>
      <c r="BQ27" s="139">
        <v>0.0567017685</v>
      </c>
      <c r="BR27" s="140">
        <v>0.028368522</v>
      </c>
      <c r="BS27" s="141">
        <v>0.0028350884250000026</v>
      </c>
      <c r="BT27" s="145">
        <f t="shared" si="12"/>
        <v>0.025533433574999997</v>
      </c>
      <c r="BU27" s="139">
        <v>0.46960695449999995</v>
      </c>
      <c r="BV27" s="140">
        <v>0.234949554</v>
      </c>
      <c r="BW27" s="141">
        <v>0.023480347725000024</v>
      </c>
      <c r="BX27" s="145">
        <f t="shared" si="13"/>
        <v>0.211469206275</v>
      </c>
      <c r="BY27" s="139">
        <v>1.904597865</v>
      </c>
      <c r="BZ27" s="140">
        <v>0.9528913800000001</v>
      </c>
      <c r="CA27" s="141">
        <v>0.09522989325000007</v>
      </c>
      <c r="CB27" s="145">
        <f t="shared" si="14"/>
        <v>0.85766148675</v>
      </c>
      <c r="CC27" s="139">
        <v>0.072694575</v>
      </c>
      <c r="CD27" s="140">
        <v>0.036369900000000004</v>
      </c>
      <c r="CE27" s="141">
        <v>0.0036347287500000033</v>
      </c>
      <c r="CF27" s="145">
        <f t="shared" si="15"/>
        <v>0.03273517125</v>
      </c>
      <c r="CG27" s="157"/>
      <c r="CH27" s="162">
        <f t="shared" si="16"/>
        <v>11338.838115221997</v>
      </c>
      <c r="CI27" s="156">
        <f t="shared" si="17"/>
        <v>1117.614897592351</v>
      </c>
      <c r="CJ27" s="162">
        <f t="shared" si="18"/>
        <v>650.3664426903</v>
      </c>
      <c r="CK27" s="156">
        <f t="shared" si="19"/>
        <v>64.99620860331382</v>
      </c>
      <c r="CL27" s="162">
        <f t="shared" si="20"/>
        <v>29278.45047136</v>
      </c>
      <c r="CM27" s="156">
        <f t="shared" si="21"/>
        <v>3298.637372168002</v>
      </c>
      <c r="CN27" s="162" t="s">
        <v>1186</v>
      </c>
      <c r="CO27" s="158" t="s">
        <v>1186</v>
      </c>
      <c r="CP27" s="157"/>
      <c r="CQ27" s="162">
        <f t="shared" si="22"/>
        <v>8982.138428528799</v>
      </c>
      <c r="CR27" s="156">
        <f t="shared" si="23"/>
        <v>885.3263110339408</v>
      </c>
      <c r="CS27" s="162">
        <f t="shared" si="24"/>
        <v>1280233.2822048</v>
      </c>
      <c r="CT27" s="156">
        <f t="shared" si="25"/>
        <v>127943.7314245201</v>
      </c>
      <c r="CU27" s="162">
        <f t="shared" si="26"/>
        <v>21.46187799</v>
      </c>
      <c r="CV27" s="156">
        <f t="shared" si="27"/>
        <v>2.144853435375002</v>
      </c>
      <c r="CW27" s="162">
        <f t="shared" si="28"/>
        <v>3467.18492424</v>
      </c>
      <c r="CX27" s="156">
        <f t="shared" si="29"/>
        <v>390.6281098620002</v>
      </c>
      <c r="CY27" s="162">
        <f t="shared" si="30"/>
        <v>69.97343728500002</v>
      </c>
      <c r="CZ27" s="156">
        <f t="shared" si="31"/>
        <v>10.349577399937504</v>
      </c>
      <c r="DA27" s="162" t="s">
        <v>1186</v>
      </c>
      <c r="DB27" s="156" t="s">
        <v>1186</v>
      </c>
      <c r="DC27" s="162">
        <f t="shared" si="32"/>
        <v>172.1036563974</v>
      </c>
      <c r="DD27" s="156">
        <f t="shared" si="33"/>
        <v>9.509249493607507</v>
      </c>
      <c r="DE27" s="162">
        <f t="shared" si="34"/>
        <v>30.80532</v>
      </c>
      <c r="DF27" s="164">
        <f t="shared" si="34"/>
        <v>30.80532</v>
      </c>
    </row>
    <row r="28" spans="1:110" ht="12.75">
      <c r="A28" s="56" t="s">
        <v>95</v>
      </c>
      <c r="B28" s="20" t="s">
        <v>96</v>
      </c>
      <c r="C28" s="20" t="s">
        <v>66</v>
      </c>
      <c r="D28" s="68" t="s">
        <v>688</v>
      </c>
      <c r="E28" s="68" t="s">
        <v>534</v>
      </c>
      <c r="F28" s="68" t="s">
        <v>689</v>
      </c>
      <c r="G28" s="68" t="s">
        <v>690</v>
      </c>
      <c r="H28" s="51" t="s">
        <v>32</v>
      </c>
      <c r="I28" s="44">
        <v>167.938511</v>
      </c>
      <c r="J28" s="125">
        <v>77.4453376</v>
      </c>
      <c r="K28" s="22">
        <v>15.130904600000008</v>
      </c>
      <c r="L28" s="45">
        <f t="shared" si="0"/>
        <v>62.314432999999994</v>
      </c>
      <c r="M28" s="44">
        <v>165.44739</v>
      </c>
      <c r="N28" s="125">
        <v>35.40930000000001</v>
      </c>
      <c r="O28" s="22">
        <v>21.338299000000006</v>
      </c>
      <c r="P28" s="45">
        <f t="shared" si="1"/>
        <v>14.071001000000003</v>
      </c>
      <c r="Q28" s="36">
        <v>42.2816664</v>
      </c>
      <c r="R28" s="122">
        <v>2.636720500000002</v>
      </c>
      <c r="S28" s="24">
        <v>2.1140833200000015</v>
      </c>
      <c r="T28" s="37">
        <f t="shared" si="2"/>
        <v>0.5226371800000003</v>
      </c>
      <c r="U28" s="36">
        <v>13.5899456</v>
      </c>
      <c r="V28" s="122">
        <v>0.6794972800000006</v>
      </c>
      <c r="W28" s="24">
        <v>0.6794972800000006</v>
      </c>
      <c r="X28" s="37">
        <f t="shared" si="3"/>
        <v>0</v>
      </c>
      <c r="Y28" s="36">
        <v>12.827693199999999</v>
      </c>
      <c r="Z28" s="122">
        <v>5.4255249999999995</v>
      </c>
      <c r="AA28" s="24">
        <v>1.0032104000000004</v>
      </c>
      <c r="AB28" s="37">
        <f t="shared" si="4"/>
        <v>4.422314599999999</v>
      </c>
      <c r="AC28" s="36">
        <v>81.921137</v>
      </c>
      <c r="AD28" s="122">
        <v>60.6815823</v>
      </c>
      <c r="AE28" s="24">
        <v>10.428007300000004</v>
      </c>
      <c r="AF28" s="37">
        <f t="shared" si="5"/>
        <v>50.253575</v>
      </c>
      <c r="AG28" s="36">
        <v>9.5372446</v>
      </c>
      <c r="AH28" s="122">
        <v>7.713377029999999</v>
      </c>
      <c r="AI28" s="24">
        <v>0.4768622300000004</v>
      </c>
      <c r="AJ28" s="37">
        <f t="shared" si="6"/>
        <v>7.236514799999999</v>
      </c>
      <c r="AK28" s="36">
        <v>2.3059386000000006</v>
      </c>
      <c r="AL28" s="122">
        <v>0.1152969300000001</v>
      </c>
      <c r="AM28" s="24">
        <v>0.1152969300000001</v>
      </c>
      <c r="AN28" s="95">
        <f t="shared" si="7"/>
        <v>0</v>
      </c>
      <c r="AO28" s="36">
        <v>9.90912</v>
      </c>
      <c r="AP28" s="24">
        <v>27.456</v>
      </c>
      <c r="AQ28" s="24">
        <v>1.36032</v>
      </c>
      <c r="AR28" s="24">
        <v>5.1043199999999995</v>
      </c>
      <c r="AS28" s="24">
        <v>25.7088</v>
      </c>
      <c r="AT28" s="24">
        <v>4.38048</v>
      </c>
      <c r="AU28" s="24">
        <v>8.112</v>
      </c>
      <c r="AV28" s="24">
        <v>59.5296</v>
      </c>
      <c r="AW28" s="24">
        <v>1934.4</v>
      </c>
      <c r="AX28" s="24">
        <v>4.41792</v>
      </c>
      <c r="AY28" s="24">
        <v>41.5584</v>
      </c>
      <c r="AZ28" s="37">
        <v>3.4819199999999997</v>
      </c>
      <c r="BA28" s="139">
        <v>0.69037766</v>
      </c>
      <c r="BB28" s="140">
        <v>0.034518883000000035</v>
      </c>
      <c r="BC28" s="141">
        <v>0.034518883000000035</v>
      </c>
      <c r="BD28" s="145">
        <f t="shared" si="8"/>
        <v>0</v>
      </c>
      <c r="BE28" s="139">
        <v>0.19303900000000002</v>
      </c>
      <c r="BF28" s="140">
        <v>0.00965195000000001</v>
      </c>
      <c r="BG28" s="141">
        <v>0.00965195000000001</v>
      </c>
      <c r="BH28" s="145">
        <f t="shared" si="9"/>
        <v>0</v>
      </c>
      <c r="BI28" s="139">
        <v>0</v>
      </c>
      <c r="BJ28" s="140">
        <v>0</v>
      </c>
      <c r="BK28" s="141">
        <v>0</v>
      </c>
      <c r="BL28" s="145">
        <f t="shared" si="10"/>
        <v>0</v>
      </c>
      <c r="BM28" s="139">
        <v>0.50470924</v>
      </c>
      <c r="BN28" s="140">
        <v>0.025235462000000028</v>
      </c>
      <c r="BO28" s="141">
        <v>0.025235462000000028</v>
      </c>
      <c r="BP28" s="145">
        <f t="shared" si="11"/>
        <v>0</v>
      </c>
      <c r="BQ28" s="139">
        <v>0.027376440000000002</v>
      </c>
      <c r="BR28" s="140">
        <v>0.0013688220000000013</v>
      </c>
      <c r="BS28" s="141">
        <v>0.0013688220000000013</v>
      </c>
      <c r="BT28" s="145">
        <f t="shared" si="12"/>
        <v>0</v>
      </c>
      <c r="BU28" s="139">
        <v>0.22673308</v>
      </c>
      <c r="BV28" s="140">
        <v>0.01133665400000001</v>
      </c>
      <c r="BW28" s="141">
        <v>0.01133665400000001</v>
      </c>
      <c r="BX28" s="145">
        <f t="shared" si="13"/>
        <v>0</v>
      </c>
      <c r="BY28" s="139">
        <v>0.9195675999999999</v>
      </c>
      <c r="BZ28" s="140">
        <v>0.04597838000000004</v>
      </c>
      <c r="CA28" s="141">
        <v>0.04597838000000004</v>
      </c>
      <c r="CB28" s="145">
        <f t="shared" si="14"/>
        <v>0</v>
      </c>
      <c r="CC28" s="139">
        <v>0.035098000000000004</v>
      </c>
      <c r="CD28" s="140">
        <v>0.0017549000000000017</v>
      </c>
      <c r="CE28" s="141">
        <v>0.0017549000000000017</v>
      </c>
      <c r="CF28" s="145">
        <f t="shared" si="15"/>
        <v>0</v>
      </c>
      <c r="CG28" s="157"/>
      <c r="CH28" s="162">
        <f t="shared" si="16"/>
        <v>672.3637275000004</v>
      </c>
      <c r="CI28" s="156">
        <f t="shared" si="17"/>
        <v>539.0912466000004</v>
      </c>
      <c r="CJ28" s="162">
        <f t="shared" si="18"/>
        <v>31.381116535300034</v>
      </c>
      <c r="CK28" s="156">
        <f t="shared" si="19"/>
        <v>31.381116535300034</v>
      </c>
      <c r="CL28" s="162">
        <f t="shared" si="20"/>
        <v>8246.797999999999</v>
      </c>
      <c r="CM28" s="156">
        <f t="shared" si="21"/>
        <v>1524.8798080000006</v>
      </c>
      <c r="CN28" s="162" t="s">
        <v>1186</v>
      </c>
      <c r="CO28" s="158" t="s">
        <v>1186</v>
      </c>
      <c r="CP28" s="157"/>
      <c r="CQ28" s="162">
        <f t="shared" si="22"/>
        <v>532.6175410000004</v>
      </c>
      <c r="CR28" s="156">
        <f t="shared" si="23"/>
        <v>427.0448306400003</v>
      </c>
      <c r="CS28" s="162">
        <f t="shared" si="24"/>
        <v>61773.097724800056</v>
      </c>
      <c r="CT28" s="156">
        <f t="shared" si="25"/>
        <v>61773.097724800056</v>
      </c>
      <c r="CU28" s="162">
        <f t="shared" si="26"/>
        <v>1.035566490000001</v>
      </c>
      <c r="CV28" s="156">
        <f t="shared" si="27"/>
        <v>1.035566490000001</v>
      </c>
      <c r="CW28" s="162">
        <f t="shared" si="28"/>
        <v>976.5944999999999</v>
      </c>
      <c r="CX28" s="156">
        <f t="shared" si="29"/>
        <v>180.57787200000007</v>
      </c>
      <c r="CY28" s="162">
        <f t="shared" si="30"/>
        <v>27.306712035</v>
      </c>
      <c r="CZ28" s="156">
        <f t="shared" si="31"/>
        <v>4.692603285000002</v>
      </c>
      <c r="DA28" s="162" t="s">
        <v>1186</v>
      </c>
      <c r="DB28" s="156" t="s">
        <v>1186</v>
      </c>
      <c r="DC28" s="162">
        <f t="shared" si="32"/>
        <v>70.19173097299999</v>
      </c>
      <c r="DD28" s="156">
        <f t="shared" si="33"/>
        <v>4.3394462930000035</v>
      </c>
      <c r="DE28" s="162">
        <f t="shared" si="34"/>
        <v>17.60304</v>
      </c>
      <c r="DF28" s="164">
        <f t="shared" si="34"/>
        <v>17.60304</v>
      </c>
    </row>
    <row r="29" spans="1:110" ht="12.75">
      <c r="A29" s="56" t="s">
        <v>97</v>
      </c>
      <c r="B29" s="20" t="s">
        <v>98</v>
      </c>
      <c r="C29" s="20" t="s">
        <v>66</v>
      </c>
      <c r="D29" s="68" t="s">
        <v>691</v>
      </c>
      <c r="E29" s="68" t="s">
        <v>692</v>
      </c>
      <c r="F29" s="68" t="s">
        <v>693</v>
      </c>
      <c r="G29" s="68" t="s">
        <v>694</v>
      </c>
      <c r="H29" s="51" t="s">
        <v>32</v>
      </c>
      <c r="I29" s="44">
        <v>271.67119682</v>
      </c>
      <c r="J29" s="125">
        <v>125.171443816</v>
      </c>
      <c r="K29" s="22">
        <v>23.08341781600001</v>
      </c>
      <c r="L29" s="45">
        <f t="shared" si="0"/>
        <v>102.08802599999999</v>
      </c>
      <c r="M29" s="44">
        <v>245.144445</v>
      </c>
      <c r="N29" s="125">
        <v>50.54023200000001</v>
      </c>
      <c r="O29" s="22">
        <v>30.68978250000001</v>
      </c>
      <c r="P29" s="45">
        <f t="shared" si="1"/>
        <v>19.8504495</v>
      </c>
      <c r="Q29" s="36">
        <v>68.69336992000001</v>
      </c>
      <c r="R29" s="122">
        <v>4.171970906000003</v>
      </c>
      <c r="S29" s="24">
        <v>3.434668496000003</v>
      </c>
      <c r="T29" s="37">
        <f t="shared" si="2"/>
        <v>0.7373024099999999</v>
      </c>
      <c r="U29" s="36">
        <v>22.015070336000004</v>
      </c>
      <c r="V29" s="122">
        <v>1.100753516800001</v>
      </c>
      <c r="W29" s="24">
        <v>1.100753516800001</v>
      </c>
      <c r="X29" s="37">
        <f t="shared" si="3"/>
        <v>0</v>
      </c>
      <c r="Y29" s="36">
        <v>33.803903160000004</v>
      </c>
      <c r="Z29" s="122">
        <v>22.051084788000004</v>
      </c>
      <c r="AA29" s="24">
        <v>2.2006352880000017</v>
      </c>
      <c r="AB29" s="37">
        <f t="shared" si="4"/>
        <v>19.850449500000003</v>
      </c>
      <c r="AC29" s="36">
        <v>120.29874525999999</v>
      </c>
      <c r="AD29" s="122">
        <v>85.842102038</v>
      </c>
      <c r="AE29" s="24">
        <v>14.947639538000004</v>
      </c>
      <c r="AF29" s="37">
        <f t="shared" si="5"/>
        <v>70.89446249999999</v>
      </c>
      <c r="AG29" s="36">
        <v>13.842536955999998</v>
      </c>
      <c r="AH29" s="122">
        <v>10.900929447799998</v>
      </c>
      <c r="AI29" s="24">
        <v>0.6921268478000006</v>
      </c>
      <c r="AJ29" s="37">
        <f t="shared" si="6"/>
        <v>10.208802599999997</v>
      </c>
      <c r="AK29" s="36">
        <v>3.7389530760000005</v>
      </c>
      <c r="AL29" s="122">
        <v>0.18694765380000022</v>
      </c>
      <c r="AM29" s="24">
        <v>0.18694765380000022</v>
      </c>
      <c r="AN29" s="95">
        <f t="shared" si="7"/>
        <v>0</v>
      </c>
      <c r="AO29" s="36">
        <v>9.90912</v>
      </c>
      <c r="AP29" s="24">
        <v>27.456</v>
      </c>
      <c r="AQ29" s="24">
        <v>1.36032</v>
      </c>
      <c r="AR29" s="24">
        <v>5.1043199999999995</v>
      </c>
      <c r="AS29" s="24">
        <v>25.7088</v>
      </c>
      <c r="AT29" s="24">
        <v>4.38048</v>
      </c>
      <c r="AU29" s="24">
        <v>8.112</v>
      </c>
      <c r="AV29" s="24">
        <v>59.5296</v>
      </c>
      <c r="AW29" s="24">
        <v>1934.4</v>
      </c>
      <c r="AX29" s="24">
        <v>4.41792</v>
      </c>
      <c r="AY29" s="24">
        <v>41.5584</v>
      </c>
      <c r="AZ29" s="37">
        <v>3.4819199999999997</v>
      </c>
      <c r="BA29" s="139">
        <v>1.1097757196000002</v>
      </c>
      <c r="BB29" s="140">
        <v>0.05548878598000006</v>
      </c>
      <c r="BC29" s="141">
        <v>0.05548878598000006</v>
      </c>
      <c r="BD29" s="145">
        <f t="shared" si="8"/>
        <v>0</v>
      </c>
      <c r="BE29" s="139">
        <v>0.16007134000000003</v>
      </c>
      <c r="BF29" s="140">
        <v>0.008003567000000007</v>
      </c>
      <c r="BG29" s="141">
        <v>0.008003567000000007</v>
      </c>
      <c r="BH29" s="145">
        <f t="shared" si="9"/>
        <v>0</v>
      </c>
      <c r="BI29" s="139">
        <v>0</v>
      </c>
      <c r="BJ29" s="140">
        <v>0</v>
      </c>
      <c r="BK29" s="141">
        <v>0</v>
      </c>
      <c r="BL29" s="145">
        <f t="shared" si="10"/>
        <v>0</v>
      </c>
      <c r="BM29" s="139">
        <v>0.7999984984000001</v>
      </c>
      <c r="BN29" s="140">
        <v>0.039999924920000034</v>
      </c>
      <c r="BO29" s="141">
        <v>0.039999924920000034</v>
      </c>
      <c r="BP29" s="145">
        <f t="shared" si="11"/>
        <v>0</v>
      </c>
      <c r="BQ29" s="139">
        <v>0.0227010264</v>
      </c>
      <c r="BR29" s="140">
        <v>0.0011350513200000009</v>
      </c>
      <c r="BS29" s="141">
        <v>0.0011350513200000009</v>
      </c>
      <c r="BT29" s="145">
        <f t="shared" si="12"/>
        <v>0</v>
      </c>
      <c r="BU29" s="139">
        <v>0.37069388080000004</v>
      </c>
      <c r="BV29" s="140">
        <v>0.018534694040000015</v>
      </c>
      <c r="BW29" s="141">
        <v>0.018534694040000015</v>
      </c>
      <c r="BX29" s="145">
        <f t="shared" si="13"/>
        <v>0</v>
      </c>
      <c r="BY29" s="139">
        <v>1.461014776</v>
      </c>
      <c r="BZ29" s="140">
        <v>0.07305073880000007</v>
      </c>
      <c r="CA29" s="141">
        <v>0.07305073880000007</v>
      </c>
      <c r="CB29" s="145">
        <f t="shared" si="14"/>
        <v>0</v>
      </c>
      <c r="CC29" s="139">
        <v>0.029103880000000002</v>
      </c>
      <c r="CD29" s="140">
        <v>0.0014551940000000014</v>
      </c>
      <c r="CE29" s="141">
        <v>0.0014551940000000014</v>
      </c>
      <c r="CF29" s="145">
        <f t="shared" si="15"/>
        <v>0</v>
      </c>
      <c r="CG29" s="157"/>
      <c r="CH29" s="162">
        <f t="shared" si="16"/>
        <v>1063.8525810300007</v>
      </c>
      <c r="CI29" s="156">
        <f t="shared" si="17"/>
        <v>875.8404664800008</v>
      </c>
      <c r="CJ29" s="162">
        <f t="shared" si="18"/>
        <v>50.44485533441806</v>
      </c>
      <c r="CK29" s="156">
        <f t="shared" si="19"/>
        <v>50.44485533441806</v>
      </c>
      <c r="CL29" s="162">
        <f t="shared" si="20"/>
        <v>33517.64887776001</v>
      </c>
      <c r="CM29" s="156">
        <f t="shared" si="21"/>
        <v>3344.9656377600027</v>
      </c>
      <c r="CN29" s="162" t="s">
        <v>1186</v>
      </c>
      <c r="CO29" s="158" t="s">
        <v>1186</v>
      </c>
      <c r="CP29" s="157"/>
      <c r="CQ29" s="162">
        <f t="shared" si="22"/>
        <v>842.7381230120006</v>
      </c>
      <c r="CR29" s="156">
        <f t="shared" si="23"/>
        <v>693.8030361920006</v>
      </c>
      <c r="CS29" s="162">
        <f t="shared" si="24"/>
        <v>100069.5022122881</v>
      </c>
      <c r="CT29" s="156">
        <f t="shared" si="25"/>
        <v>100069.5022122881</v>
      </c>
      <c r="CU29" s="162">
        <f t="shared" si="26"/>
        <v>1.6646635794000018</v>
      </c>
      <c r="CV29" s="156">
        <f t="shared" si="27"/>
        <v>1.6646635794000018</v>
      </c>
      <c r="CW29" s="162">
        <f t="shared" si="28"/>
        <v>3969.195261840001</v>
      </c>
      <c r="CX29" s="156">
        <f t="shared" si="29"/>
        <v>396.1143518400003</v>
      </c>
      <c r="CY29" s="162">
        <f t="shared" si="30"/>
        <v>38.6289459171</v>
      </c>
      <c r="CZ29" s="156">
        <f t="shared" si="31"/>
        <v>6.726437792100002</v>
      </c>
      <c r="DA29" s="162" t="s">
        <v>1186</v>
      </c>
      <c r="DB29" s="156" t="s">
        <v>1186</v>
      </c>
      <c r="DC29" s="162">
        <f t="shared" si="32"/>
        <v>99.19845797497997</v>
      </c>
      <c r="DD29" s="156">
        <f t="shared" si="33"/>
        <v>6.2983543149800045</v>
      </c>
      <c r="DE29" s="162">
        <f t="shared" si="34"/>
        <v>17.60304</v>
      </c>
      <c r="DF29" s="164">
        <f t="shared" si="34"/>
        <v>17.60304</v>
      </c>
    </row>
    <row r="30" spans="1:110" ht="12.75">
      <c r="A30" s="56" t="s">
        <v>64</v>
      </c>
      <c r="B30" s="20" t="s">
        <v>65</v>
      </c>
      <c r="C30" s="20" t="s">
        <v>66</v>
      </c>
      <c r="D30" s="68" t="s">
        <v>723</v>
      </c>
      <c r="E30" s="68" t="s">
        <v>528</v>
      </c>
      <c r="F30" s="68" t="s">
        <v>724</v>
      </c>
      <c r="G30" s="68" t="s">
        <v>725</v>
      </c>
      <c r="H30" s="51" t="s">
        <v>32</v>
      </c>
      <c r="I30" s="44">
        <v>248.09722000000002</v>
      </c>
      <c r="J30" s="125">
        <v>248.09722000000002</v>
      </c>
      <c r="K30" s="22">
        <v>24.49836100000001</v>
      </c>
      <c r="L30" s="45">
        <f t="shared" si="0"/>
        <v>223.598859</v>
      </c>
      <c r="M30" s="44">
        <v>183.26863999999998</v>
      </c>
      <c r="N30" s="125">
        <v>183.26863999999998</v>
      </c>
      <c r="O30" s="22">
        <v>32.628432000000004</v>
      </c>
      <c r="P30" s="45">
        <f t="shared" si="1"/>
        <v>150.64020799999997</v>
      </c>
      <c r="Q30" s="36">
        <v>41.545913</v>
      </c>
      <c r="R30" s="122">
        <v>41.545913</v>
      </c>
      <c r="S30" s="24">
        <v>2.0772956500000017</v>
      </c>
      <c r="T30" s="37">
        <f t="shared" si="2"/>
        <v>39.468617349999995</v>
      </c>
      <c r="U30" s="36">
        <v>15.503320500000001</v>
      </c>
      <c r="V30" s="122">
        <v>15.503320500000001</v>
      </c>
      <c r="W30" s="24">
        <v>0.7751660250000008</v>
      </c>
      <c r="X30" s="37">
        <f t="shared" si="3"/>
        <v>14.728154475</v>
      </c>
      <c r="Y30" s="36">
        <v>34.4751958</v>
      </c>
      <c r="Z30" s="122">
        <v>34.4751958</v>
      </c>
      <c r="AA30" s="24">
        <v>2.3735597900000016</v>
      </c>
      <c r="AB30" s="37">
        <f t="shared" si="4"/>
        <v>32.10163601</v>
      </c>
      <c r="AC30" s="36">
        <v>132.613044</v>
      </c>
      <c r="AD30" s="122">
        <v>132.613044</v>
      </c>
      <c r="AE30" s="24">
        <v>18.002152200000005</v>
      </c>
      <c r="AF30" s="37">
        <f t="shared" si="5"/>
        <v>114.61089179999999</v>
      </c>
      <c r="AG30" s="36">
        <v>15.852641049999999</v>
      </c>
      <c r="AH30" s="122">
        <v>15.852641049999999</v>
      </c>
      <c r="AI30" s="24">
        <v>0.7926320525000007</v>
      </c>
      <c r="AJ30" s="37">
        <f t="shared" si="6"/>
        <v>15.060008997499999</v>
      </c>
      <c r="AK30" s="36">
        <v>2.2226343300000004</v>
      </c>
      <c r="AL30" s="122">
        <v>2.2226343300000004</v>
      </c>
      <c r="AM30" s="24">
        <v>0.1111317165000001</v>
      </c>
      <c r="AN30" s="95">
        <f t="shared" si="7"/>
        <v>2.1115026135000003</v>
      </c>
      <c r="AO30" s="36">
        <v>4.95456</v>
      </c>
      <c r="AP30" s="24">
        <v>13.728</v>
      </c>
      <c r="AQ30" s="24">
        <v>0.68016</v>
      </c>
      <c r="AR30" s="24">
        <v>2.5521599999999998</v>
      </c>
      <c r="AS30" s="24">
        <v>12.8544</v>
      </c>
      <c r="AT30" s="24">
        <v>2.19024</v>
      </c>
      <c r="AU30" s="24">
        <v>4.056</v>
      </c>
      <c r="AV30" s="24">
        <v>29.7648</v>
      </c>
      <c r="AW30" s="24">
        <v>967.2</v>
      </c>
      <c r="AX30" s="24">
        <v>2.20896</v>
      </c>
      <c r="AY30" s="24">
        <v>20.7792</v>
      </c>
      <c r="AZ30" s="37">
        <v>1.7409599999999998</v>
      </c>
      <c r="BA30" s="139">
        <v>0.77788625</v>
      </c>
      <c r="BB30" s="140">
        <v>0.77788625</v>
      </c>
      <c r="BC30" s="141">
        <v>0.038894312500000035</v>
      </c>
      <c r="BD30" s="145">
        <f t="shared" si="8"/>
        <v>0.7389919374999999</v>
      </c>
      <c r="BE30" s="139">
        <v>0</v>
      </c>
      <c r="BF30" s="140">
        <v>0</v>
      </c>
      <c r="BG30" s="141">
        <v>0</v>
      </c>
      <c r="BH30" s="145">
        <f t="shared" si="9"/>
        <v>0</v>
      </c>
      <c r="BI30" s="139">
        <v>0</v>
      </c>
      <c r="BJ30" s="140">
        <v>0</v>
      </c>
      <c r="BK30" s="141">
        <v>0</v>
      </c>
      <c r="BL30" s="145">
        <f t="shared" si="10"/>
        <v>0</v>
      </c>
      <c r="BM30" s="139">
        <v>0.55365935</v>
      </c>
      <c r="BN30" s="140">
        <v>0.55365935</v>
      </c>
      <c r="BO30" s="141">
        <v>0.027682967500000027</v>
      </c>
      <c r="BP30" s="145">
        <f t="shared" si="11"/>
        <v>0.5259763825</v>
      </c>
      <c r="BQ30" s="139">
        <v>0</v>
      </c>
      <c r="BR30" s="140">
        <v>0</v>
      </c>
      <c r="BS30" s="141">
        <v>0</v>
      </c>
      <c r="BT30" s="145">
        <f t="shared" si="12"/>
        <v>0</v>
      </c>
      <c r="BU30" s="139">
        <v>0.26393728</v>
      </c>
      <c r="BV30" s="140">
        <v>0.26393728</v>
      </c>
      <c r="BW30" s="141">
        <v>0.013196864000000013</v>
      </c>
      <c r="BX30" s="145">
        <f t="shared" si="13"/>
        <v>0.25074041599999997</v>
      </c>
      <c r="BY30" s="139">
        <v>1.0085319000000001</v>
      </c>
      <c r="BZ30" s="140">
        <v>1.0085319000000001</v>
      </c>
      <c r="CA30" s="141">
        <v>0.050426595000000046</v>
      </c>
      <c r="CB30" s="145">
        <f t="shared" si="14"/>
        <v>0.9581053050000001</v>
      </c>
      <c r="CC30" s="139">
        <v>0</v>
      </c>
      <c r="CD30" s="140">
        <v>0</v>
      </c>
      <c r="CE30" s="141">
        <v>0</v>
      </c>
      <c r="CF30" s="145">
        <f t="shared" si="15"/>
        <v>0</v>
      </c>
      <c r="CG30" s="157"/>
      <c r="CH30" s="162">
        <f t="shared" si="16"/>
        <v>10594.207815</v>
      </c>
      <c r="CI30" s="156">
        <f t="shared" si="17"/>
        <v>529.7103907500004</v>
      </c>
      <c r="CJ30" s="162">
        <f t="shared" si="18"/>
        <v>707.176389875</v>
      </c>
      <c r="CK30" s="156">
        <f t="shared" si="19"/>
        <v>35.35881949375003</v>
      </c>
      <c r="CL30" s="162">
        <f t="shared" si="20"/>
        <v>52402.297616</v>
      </c>
      <c r="CM30" s="156">
        <f t="shared" si="21"/>
        <v>3607.8108808000025</v>
      </c>
      <c r="CN30" s="162" t="s">
        <v>1186</v>
      </c>
      <c r="CO30" s="158" t="s">
        <v>1186</v>
      </c>
      <c r="CP30" s="157"/>
      <c r="CQ30" s="162">
        <f t="shared" si="22"/>
        <v>8392.274426</v>
      </c>
      <c r="CR30" s="156">
        <f t="shared" si="23"/>
        <v>419.61372130000035</v>
      </c>
      <c r="CS30" s="162">
        <f t="shared" si="24"/>
        <v>1409406.866655</v>
      </c>
      <c r="CT30" s="156">
        <f t="shared" si="25"/>
        <v>70470.34333275007</v>
      </c>
      <c r="CU30" s="162">
        <f t="shared" si="26"/>
        <v>23.3365875</v>
      </c>
      <c r="CV30" s="156">
        <f t="shared" si="27"/>
        <v>1.166829375000001</v>
      </c>
      <c r="CW30" s="162">
        <f t="shared" si="28"/>
        <v>6205.535244000001</v>
      </c>
      <c r="CX30" s="156">
        <f t="shared" si="29"/>
        <v>427.2407622000003</v>
      </c>
      <c r="CY30" s="162">
        <f t="shared" si="30"/>
        <v>59.6758698</v>
      </c>
      <c r="CZ30" s="156">
        <f t="shared" si="31"/>
        <v>8.100968490000003</v>
      </c>
      <c r="DA30" s="162" t="s">
        <v>1186</v>
      </c>
      <c r="DB30" s="156" t="s">
        <v>1186</v>
      </c>
      <c r="DC30" s="162">
        <f t="shared" si="32"/>
        <v>144.25903355499997</v>
      </c>
      <c r="DD30" s="156">
        <f t="shared" si="33"/>
        <v>7.212951677750006</v>
      </c>
      <c r="DE30" s="162">
        <f t="shared" si="34"/>
        <v>8.80152</v>
      </c>
      <c r="DF30" s="164">
        <f t="shared" si="34"/>
        <v>8.80152</v>
      </c>
    </row>
    <row r="31" spans="1:110" ht="12.75">
      <c r="A31" s="56" t="s">
        <v>76</v>
      </c>
      <c r="B31" s="20" t="s">
        <v>77</v>
      </c>
      <c r="C31" s="20" t="s">
        <v>66</v>
      </c>
      <c r="D31" s="68" t="s">
        <v>664</v>
      </c>
      <c r="E31" s="68" t="s">
        <v>665</v>
      </c>
      <c r="F31" s="68" t="s">
        <v>666</v>
      </c>
      <c r="G31" s="68" t="s">
        <v>667</v>
      </c>
      <c r="H31" s="51" t="s">
        <v>32</v>
      </c>
      <c r="I31" s="44">
        <v>80.99569100000001</v>
      </c>
      <c r="J31" s="125">
        <v>37.77069100000001</v>
      </c>
      <c r="K31" s="22">
        <v>9.600892000000005</v>
      </c>
      <c r="L31" s="45">
        <f t="shared" si="0"/>
        <v>28.169799</v>
      </c>
      <c r="M31" s="44">
        <v>76.18111999999999</v>
      </c>
      <c r="N31" s="125">
        <v>23.693620000000003</v>
      </c>
      <c r="O31" s="22">
        <v>14.579861500000003</v>
      </c>
      <c r="P31" s="45">
        <f t="shared" si="1"/>
        <v>9.1137585</v>
      </c>
      <c r="Q31" s="36">
        <v>21.02213</v>
      </c>
      <c r="R31" s="122">
        <v>1.879630000000001</v>
      </c>
      <c r="S31" s="24">
        <v>1.051106500000001</v>
      </c>
      <c r="T31" s="37">
        <f t="shared" si="2"/>
        <v>0.8285235</v>
      </c>
      <c r="U31" s="36">
        <v>6.5</v>
      </c>
      <c r="V31" s="122">
        <v>0.325</v>
      </c>
      <c r="W31" s="24">
        <v>0.325</v>
      </c>
      <c r="X31" s="37">
        <f t="shared" si="3"/>
        <v>0</v>
      </c>
      <c r="Y31" s="36">
        <v>9.470598800000001</v>
      </c>
      <c r="Z31" s="122">
        <v>6.074348800000001</v>
      </c>
      <c r="AA31" s="24">
        <v>0.7717984000000004</v>
      </c>
      <c r="AB31" s="37">
        <f t="shared" si="4"/>
        <v>5.3025504</v>
      </c>
      <c r="AC31" s="36">
        <v>38.02266899999999</v>
      </c>
      <c r="AD31" s="122">
        <v>27.833918999999998</v>
      </c>
      <c r="AE31" s="24">
        <v>7.120831500000001</v>
      </c>
      <c r="AF31" s="37">
        <f t="shared" si="5"/>
        <v>20.713087499999997</v>
      </c>
      <c r="AG31" s="36">
        <v>2.218195</v>
      </c>
      <c r="AH31" s="122">
        <v>1.353695</v>
      </c>
      <c r="AI31" s="24">
        <v>0.1109097500000001</v>
      </c>
      <c r="AJ31" s="37">
        <f t="shared" si="6"/>
        <v>1.24278525</v>
      </c>
      <c r="AK31" s="36">
        <v>1.105</v>
      </c>
      <c r="AL31" s="122">
        <v>0.05525000000000005</v>
      </c>
      <c r="AM31" s="24">
        <v>0.05525000000000005</v>
      </c>
      <c r="AN31" s="95">
        <f t="shared" si="7"/>
        <v>0</v>
      </c>
      <c r="AO31" s="36">
        <v>2.47728</v>
      </c>
      <c r="AP31" s="24">
        <v>6.864</v>
      </c>
      <c r="AQ31" s="24">
        <v>0.34008</v>
      </c>
      <c r="AR31" s="24">
        <v>1.2760799999999999</v>
      </c>
      <c r="AS31" s="24">
        <v>6.4272</v>
      </c>
      <c r="AT31" s="24">
        <v>1.09512</v>
      </c>
      <c r="AU31" s="24">
        <v>2.028</v>
      </c>
      <c r="AV31" s="24">
        <v>14.8824</v>
      </c>
      <c r="AW31" s="24">
        <v>483.6</v>
      </c>
      <c r="AX31" s="24">
        <v>1.10448</v>
      </c>
      <c r="AY31" s="24">
        <v>10.3896</v>
      </c>
      <c r="AZ31" s="37">
        <v>0.8704799999999999</v>
      </c>
      <c r="BA31" s="139">
        <v>0.325</v>
      </c>
      <c r="BB31" s="140">
        <v>0.01625</v>
      </c>
      <c r="BC31" s="141">
        <v>0.01625</v>
      </c>
      <c r="BD31" s="145">
        <f t="shared" si="8"/>
        <v>0</v>
      </c>
      <c r="BE31" s="139">
        <v>0</v>
      </c>
      <c r="BF31" s="140">
        <v>0</v>
      </c>
      <c r="BG31" s="141">
        <v>0</v>
      </c>
      <c r="BH31" s="145">
        <f t="shared" si="9"/>
        <v>0</v>
      </c>
      <c r="BI31" s="139">
        <v>0.1831473</v>
      </c>
      <c r="BJ31" s="140">
        <v>0.1831473</v>
      </c>
      <c r="BK31" s="141">
        <v>0.009157365000000008</v>
      </c>
      <c r="BL31" s="145">
        <f t="shared" si="10"/>
        <v>0.173989935</v>
      </c>
      <c r="BM31" s="139">
        <v>0.23075000000000004</v>
      </c>
      <c r="BN31" s="140">
        <v>0.011537500000000011</v>
      </c>
      <c r="BO31" s="141">
        <v>0.011537500000000011</v>
      </c>
      <c r="BP31" s="145">
        <f t="shared" si="11"/>
        <v>0</v>
      </c>
      <c r="BQ31" s="139">
        <v>0</v>
      </c>
      <c r="BR31" s="140">
        <v>0</v>
      </c>
      <c r="BS31" s="141">
        <v>0</v>
      </c>
      <c r="BT31" s="145">
        <f t="shared" si="12"/>
        <v>0</v>
      </c>
      <c r="BU31" s="139">
        <v>0.11049999999999999</v>
      </c>
      <c r="BV31" s="140">
        <v>0.005525000000000005</v>
      </c>
      <c r="BW31" s="141">
        <v>0.005525000000000005</v>
      </c>
      <c r="BX31" s="145">
        <f t="shared" si="13"/>
        <v>0</v>
      </c>
      <c r="BY31" s="139">
        <v>0.4225</v>
      </c>
      <c r="BZ31" s="140">
        <v>0.02112500000000002</v>
      </c>
      <c r="CA31" s="141">
        <v>0.02112500000000002</v>
      </c>
      <c r="CB31" s="145">
        <f t="shared" si="14"/>
        <v>0</v>
      </c>
      <c r="CC31" s="139">
        <v>0</v>
      </c>
      <c r="CD31" s="140">
        <v>0</v>
      </c>
      <c r="CE31" s="141">
        <v>0</v>
      </c>
      <c r="CF31" s="145">
        <f t="shared" si="15"/>
        <v>0</v>
      </c>
      <c r="CG31" s="157"/>
      <c r="CH31" s="162">
        <f t="shared" si="16"/>
        <v>479.30565000000024</v>
      </c>
      <c r="CI31" s="156">
        <f t="shared" si="17"/>
        <v>268.03215750000027</v>
      </c>
      <c r="CJ31" s="162">
        <f t="shared" si="18"/>
        <v>14.772875</v>
      </c>
      <c r="CK31" s="156">
        <f t="shared" si="19"/>
        <v>14.772875</v>
      </c>
      <c r="CL31" s="162">
        <f t="shared" si="20"/>
        <v>9233.010176000002</v>
      </c>
      <c r="CM31" s="156">
        <f t="shared" si="21"/>
        <v>1173.1335680000007</v>
      </c>
      <c r="CN31" s="162" t="s">
        <v>1186</v>
      </c>
      <c r="CO31" s="158" t="s">
        <v>1186</v>
      </c>
      <c r="CP31" s="157"/>
      <c r="CQ31" s="162">
        <f t="shared" si="22"/>
        <v>379.6852600000002</v>
      </c>
      <c r="CR31" s="156">
        <f t="shared" si="23"/>
        <v>212.32351300000022</v>
      </c>
      <c r="CS31" s="162">
        <f t="shared" si="24"/>
        <v>29545.75</v>
      </c>
      <c r="CT31" s="156">
        <f t="shared" si="25"/>
        <v>29545.75</v>
      </c>
      <c r="CU31" s="162">
        <f t="shared" si="26"/>
        <v>0.48750000000000004</v>
      </c>
      <c r="CV31" s="156">
        <f t="shared" si="27"/>
        <v>0.48750000000000004</v>
      </c>
      <c r="CW31" s="162">
        <f t="shared" si="28"/>
        <v>1093.3827840000001</v>
      </c>
      <c r="CX31" s="156">
        <f t="shared" si="29"/>
        <v>138.92371200000008</v>
      </c>
      <c r="CY31" s="162">
        <f t="shared" si="30"/>
        <v>12.52526355</v>
      </c>
      <c r="CZ31" s="156">
        <f t="shared" si="31"/>
        <v>3.2043741750000008</v>
      </c>
      <c r="DA31" s="162" t="s">
        <v>1186</v>
      </c>
      <c r="DB31" s="156" t="s">
        <v>1186</v>
      </c>
      <c r="DC31" s="162">
        <f t="shared" si="32"/>
        <v>12.3186245</v>
      </c>
      <c r="DD31" s="156">
        <f t="shared" si="33"/>
        <v>1.0092787250000008</v>
      </c>
      <c r="DE31" s="162">
        <f t="shared" si="34"/>
        <v>4.40076</v>
      </c>
      <c r="DF31" s="164">
        <f t="shared" si="34"/>
        <v>4.40076</v>
      </c>
    </row>
    <row r="32" spans="1:110" ht="12.75">
      <c r="A32" s="56" t="s">
        <v>113</v>
      </c>
      <c r="B32" s="20" t="s">
        <v>114</v>
      </c>
      <c r="C32" s="20" t="s">
        <v>92</v>
      </c>
      <c r="D32" s="68" t="s">
        <v>716</v>
      </c>
      <c r="E32" s="68" t="s">
        <v>114</v>
      </c>
      <c r="F32" s="68" t="s">
        <v>717</v>
      </c>
      <c r="G32" s="68" t="s">
        <v>718</v>
      </c>
      <c r="H32" s="51" t="s">
        <v>32</v>
      </c>
      <c r="I32" s="44">
        <v>301.979304</v>
      </c>
      <c r="J32" s="125">
        <v>301.979304</v>
      </c>
      <c r="K32" s="22">
        <v>24.710115200000015</v>
      </c>
      <c r="L32" s="45">
        <f t="shared" si="0"/>
        <v>277.2691888</v>
      </c>
      <c r="M32" s="44">
        <v>1094.7732000000003</v>
      </c>
      <c r="N32" s="125">
        <v>1094.7732000000003</v>
      </c>
      <c r="O32" s="22">
        <v>73.38716000000005</v>
      </c>
      <c r="P32" s="45">
        <f t="shared" si="1"/>
        <v>1021.3860400000003</v>
      </c>
      <c r="Q32" s="36">
        <v>71.201584</v>
      </c>
      <c r="R32" s="122">
        <v>71.201584</v>
      </c>
      <c r="S32" s="24">
        <v>3.560079200000003</v>
      </c>
      <c r="T32" s="37">
        <f t="shared" si="2"/>
        <v>67.64150479999999</v>
      </c>
      <c r="U32" s="36">
        <v>27.628339200000003</v>
      </c>
      <c r="V32" s="122">
        <v>27.628339200000003</v>
      </c>
      <c r="W32" s="24">
        <v>1.3814169600000012</v>
      </c>
      <c r="X32" s="37">
        <f t="shared" si="3"/>
        <v>26.24692224</v>
      </c>
      <c r="Y32" s="36">
        <v>34.546832</v>
      </c>
      <c r="Z32" s="122">
        <v>34.546832</v>
      </c>
      <c r="AA32" s="24">
        <v>2.2437616000000014</v>
      </c>
      <c r="AB32" s="37">
        <f t="shared" si="4"/>
        <v>32.3030704</v>
      </c>
      <c r="AC32" s="36">
        <v>128.070152</v>
      </c>
      <c r="AD32" s="122">
        <v>128.070152</v>
      </c>
      <c r="AE32" s="24">
        <v>15.440857600000005</v>
      </c>
      <c r="AF32" s="37">
        <f t="shared" si="5"/>
        <v>112.6292944</v>
      </c>
      <c r="AG32" s="36">
        <v>15.4019712</v>
      </c>
      <c r="AH32" s="122">
        <v>15.4019712</v>
      </c>
      <c r="AI32" s="24">
        <v>0.7700985600000008</v>
      </c>
      <c r="AJ32" s="37">
        <f t="shared" si="6"/>
        <v>14.63187264</v>
      </c>
      <c r="AK32" s="36">
        <v>4.5299712</v>
      </c>
      <c r="AL32" s="122">
        <v>4.5299712</v>
      </c>
      <c r="AM32" s="24">
        <v>0.2264985600000002</v>
      </c>
      <c r="AN32" s="95">
        <f t="shared" si="7"/>
        <v>4.30347264</v>
      </c>
      <c r="AO32" s="36">
        <v>9.90912</v>
      </c>
      <c r="AP32" s="24">
        <v>27.456</v>
      </c>
      <c r="AQ32" s="24">
        <v>1.36032</v>
      </c>
      <c r="AR32" s="24">
        <v>5.1043199999999995</v>
      </c>
      <c r="AS32" s="24">
        <v>25.7088</v>
      </c>
      <c r="AT32" s="24">
        <v>4.38048</v>
      </c>
      <c r="AU32" s="24">
        <v>8.112</v>
      </c>
      <c r="AV32" s="24">
        <v>59.5296</v>
      </c>
      <c r="AW32" s="24">
        <v>1934.4</v>
      </c>
      <c r="AX32" s="24">
        <v>4.41792</v>
      </c>
      <c r="AY32" s="24">
        <v>41.5584</v>
      </c>
      <c r="AZ32" s="37">
        <v>3.4819199999999997</v>
      </c>
      <c r="BA32" s="139">
        <v>1.79853312</v>
      </c>
      <c r="BB32" s="140">
        <v>1.79853312</v>
      </c>
      <c r="BC32" s="141">
        <v>0.08992665600000009</v>
      </c>
      <c r="BD32" s="145">
        <f t="shared" si="8"/>
        <v>1.708606464</v>
      </c>
      <c r="BE32" s="139">
        <v>7.400448</v>
      </c>
      <c r="BF32" s="140">
        <v>7.400448</v>
      </c>
      <c r="BG32" s="141">
        <v>0.37002240000000036</v>
      </c>
      <c r="BH32" s="145">
        <f t="shared" si="9"/>
        <v>7.030425599999999</v>
      </c>
      <c r="BI32" s="139">
        <v>0</v>
      </c>
      <c r="BJ32" s="140">
        <v>0</v>
      </c>
      <c r="BK32" s="141">
        <v>0</v>
      </c>
      <c r="BL32" s="145">
        <f t="shared" si="10"/>
        <v>0</v>
      </c>
      <c r="BM32" s="139">
        <v>1.8344140800000002</v>
      </c>
      <c r="BN32" s="140">
        <v>1.8344140800000002</v>
      </c>
      <c r="BO32" s="141">
        <v>0.0917207040000001</v>
      </c>
      <c r="BP32" s="145">
        <f t="shared" si="11"/>
        <v>1.742693376</v>
      </c>
      <c r="BQ32" s="139">
        <v>1.04951808</v>
      </c>
      <c r="BR32" s="140">
        <v>1.04951808</v>
      </c>
      <c r="BS32" s="141">
        <v>0.052475904000000045</v>
      </c>
      <c r="BT32" s="145">
        <f t="shared" si="12"/>
        <v>0.9970421759999999</v>
      </c>
      <c r="BU32" s="139">
        <v>0.30498815999999995</v>
      </c>
      <c r="BV32" s="140">
        <v>0.30498815999999995</v>
      </c>
      <c r="BW32" s="141">
        <v>0.015249408000000013</v>
      </c>
      <c r="BX32" s="145">
        <f t="shared" si="13"/>
        <v>0.28973875199999993</v>
      </c>
      <c r="BY32" s="139">
        <v>3.1844352</v>
      </c>
      <c r="BZ32" s="140">
        <v>3.1844352</v>
      </c>
      <c r="CA32" s="141">
        <v>0.15922176000000016</v>
      </c>
      <c r="CB32" s="145">
        <f t="shared" si="14"/>
        <v>3.0252134399999995</v>
      </c>
      <c r="CC32" s="139">
        <v>1.345536</v>
      </c>
      <c r="CD32" s="140">
        <v>1.345536</v>
      </c>
      <c r="CE32" s="141">
        <v>0.06727680000000007</v>
      </c>
      <c r="CF32" s="145">
        <f t="shared" si="15"/>
        <v>1.2782592</v>
      </c>
      <c r="CG32" s="157"/>
      <c r="CH32" s="162">
        <f t="shared" si="16"/>
        <v>18156.40392</v>
      </c>
      <c r="CI32" s="156">
        <f t="shared" si="17"/>
        <v>907.8201960000008</v>
      </c>
      <c r="CJ32" s="162">
        <f t="shared" si="18"/>
        <v>1635.046459392</v>
      </c>
      <c r="CK32" s="156">
        <f t="shared" si="19"/>
        <v>81.75232296960009</v>
      </c>
      <c r="CL32" s="162">
        <f t="shared" si="20"/>
        <v>52511.18464</v>
      </c>
      <c r="CM32" s="156">
        <f t="shared" si="21"/>
        <v>3410.517632000002</v>
      </c>
      <c r="CN32" s="162" t="s">
        <v>1186</v>
      </c>
      <c r="CO32" s="158" t="s">
        <v>1186</v>
      </c>
      <c r="CP32" s="157"/>
      <c r="CQ32" s="162">
        <f t="shared" si="22"/>
        <v>14382.719968</v>
      </c>
      <c r="CR32" s="156">
        <f t="shared" si="23"/>
        <v>719.1359984000006</v>
      </c>
      <c r="CS32" s="162">
        <f t="shared" si="24"/>
        <v>2511692.316672</v>
      </c>
      <c r="CT32" s="156">
        <f t="shared" si="25"/>
        <v>125584.61583360011</v>
      </c>
      <c r="CU32" s="162">
        <f t="shared" si="26"/>
        <v>53.9559936</v>
      </c>
      <c r="CV32" s="156">
        <f t="shared" si="27"/>
        <v>2.697799680000003</v>
      </c>
      <c r="CW32" s="162">
        <f t="shared" si="28"/>
        <v>6218.42976</v>
      </c>
      <c r="CX32" s="156">
        <f t="shared" si="29"/>
        <v>403.87708800000024</v>
      </c>
      <c r="CY32" s="162">
        <f t="shared" si="30"/>
        <v>57.631568400000006</v>
      </c>
      <c r="CZ32" s="156">
        <f t="shared" si="31"/>
        <v>6.948385920000002</v>
      </c>
      <c r="DA32" s="162" t="s">
        <v>1186</v>
      </c>
      <c r="DB32" s="156" t="s">
        <v>1186</v>
      </c>
      <c r="DC32" s="162">
        <f t="shared" si="32"/>
        <v>140.15793792</v>
      </c>
      <c r="DD32" s="156">
        <f t="shared" si="33"/>
        <v>7.007896896000006</v>
      </c>
      <c r="DE32" s="162">
        <f t="shared" si="34"/>
        <v>17.60304</v>
      </c>
      <c r="DF32" s="164">
        <f t="shared" si="34"/>
        <v>17.60304</v>
      </c>
    </row>
    <row r="33" spans="1:110" ht="12.75">
      <c r="A33" s="56" t="s">
        <v>90</v>
      </c>
      <c r="B33" s="20" t="s">
        <v>91</v>
      </c>
      <c r="C33" s="20" t="s">
        <v>92</v>
      </c>
      <c r="D33" s="68" t="s">
        <v>684</v>
      </c>
      <c r="E33" s="68" t="s">
        <v>685</v>
      </c>
      <c r="F33" s="68" t="s">
        <v>686</v>
      </c>
      <c r="G33" s="68" t="s">
        <v>687</v>
      </c>
      <c r="H33" s="51" t="s">
        <v>32</v>
      </c>
      <c r="I33" s="44">
        <v>151.31025099999997</v>
      </c>
      <c r="J33" s="125">
        <v>80.75694204999999</v>
      </c>
      <c r="K33" s="22">
        <v>19.049882050000008</v>
      </c>
      <c r="L33" s="45">
        <f t="shared" si="0"/>
        <v>61.707059999999984</v>
      </c>
      <c r="M33" s="44">
        <v>254.30219999999997</v>
      </c>
      <c r="N33" s="125">
        <v>48.89132500000001</v>
      </c>
      <c r="O33" s="22">
        <v>38.78724500000001</v>
      </c>
      <c r="P33" s="45">
        <f t="shared" si="1"/>
        <v>10.104079999999996</v>
      </c>
      <c r="Q33" s="36">
        <v>1.2284751999999999</v>
      </c>
      <c r="R33" s="122">
        <v>0.50708586</v>
      </c>
      <c r="S33" s="24">
        <v>0.06142376000000005</v>
      </c>
      <c r="T33" s="37">
        <f t="shared" si="2"/>
        <v>0.44566209999999995</v>
      </c>
      <c r="U33" s="36">
        <v>2.176794</v>
      </c>
      <c r="V33" s="122">
        <v>0.1088397000000001</v>
      </c>
      <c r="W33" s="24">
        <v>0.1088397000000001</v>
      </c>
      <c r="X33" s="37">
        <f t="shared" si="3"/>
        <v>0</v>
      </c>
      <c r="Y33" s="36">
        <v>26.2483604</v>
      </c>
      <c r="Z33" s="122">
        <v>13.928083620000002</v>
      </c>
      <c r="AA33" s="24">
        <v>1.9294886200000014</v>
      </c>
      <c r="AB33" s="37">
        <f t="shared" si="4"/>
        <v>11.998595000000002</v>
      </c>
      <c r="AC33" s="36">
        <v>104.60541500000001</v>
      </c>
      <c r="AD33" s="122">
        <v>58.88113125000001</v>
      </c>
      <c r="AE33" s="24">
        <v>16.029006250000005</v>
      </c>
      <c r="AF33" s="37">
        <f t="shared" si="5"/>
        <v>42.852125</v>
      </c>
      <c r="AG33" s="36">
        <v>13.438412099999999</v>
      </c>
      <c r="AH33" s="122">
        <v>6.842626605</v>
      </c>
      <c r="AI33" s="24">
        <v>0.6719206050000006</v>
      </c>
      <c r="AJ33" s="37">
        <f t="shared" si="6"/>
        <v>6.170706</v>
      </c>
      <c r="AK33" s="36">
        <v>0.02902392</v>
      </c>
      <c r="AL33" s="122">
        <v>0.0014511960000000014</v>
      </c>
      <c r="AM33" s="24">
        <v>0.0014511960000000014</v>
      </c>
      <c r="AN33" s="95">
        <f t="shared" si="7"/>
        <v>0</v>
      </c>
      <c r="AO33" s="36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37">
        <v>0</v>
      </c>
      <c r="BA33" s="139">
        <v>0.2055861</v>
      </c>
      <c r="BB33" s="140">
        <v>0.01027930500000001</v>
      </c>
      <c r="BC33" s="141">
        <v>0.01027930500000001</v>
      </c>
      <c r="BD33" s="145">
        <f t="shared" si="8"/>
        <v>0</v>
      </c>
      <c r="BE33" s="139">
        <v>1.693062</v>
      </c>
      <c r="BF33" s="140">
        <v>0.08465310000000008</v>
      </c>
      <c r="BG33" s="141">
        <v>0.08465310000000008</v>
      </c>
      <c r="BH33" s="145">
        <f t="shared" si="9"/>
        <v>0</v>
      </c>
      <c r="BI33" s="139">
        <v>0</v>
      </c>
      <c r="BJ33" s="140">
        <v>0</v>
      </c>
      <c r="BK33" s="141">
        <v>0</v>
      </c>
      <c r="BL33" s="145">
        <f t="shared" si="10"/>
        <v>0</v>
      </c>
      <c r="BM33" s="139">
        <v>0.26605260000000003</v>
      </c>
      <c r="BN33" s="140">
        <v>0.013302630000000013</v>
      </c>
      <c r="BO33" s="141">
        <v>0.013302630000000013</v>
      </c>
      <c r="BP33" s="145">
        <f t="shared" si="11"/>
        <v>0</v>
      </c>
      <c r="BQ33" s="139">
        <v>0.2297727</v>
      </c>
      <c r="BR33" s="140">
        <v>0.011488635000000011</v>
      </c>
      <c r="BS33" s="141">
        <v>0.011488635000000011</v>
      </c>
      <c r="BT33" s="145">
        <f t="shared" si="12"/>
        <v>0</v>
      </c>
      <c r="BU33" s="139">
        <v>0</v>
      </c>
      <c r="BV33" s="140">
        <v>0</v>
      </c>
      <c r="BW33" s="141">
        <v>0</v>
      </c>
      <c r="BX33" s="145">
        <f t="shared" si="13"/>
        <v>0</v>
      </c>
      <c r="BY33" s="139">
        <v>0.4474521</v>
      </c>
      <c r="BZ33" s="140">
        <v>0.022372605000000018</v>
      </c>
      <c r="CA33" s="141">
        <v>0.022372605000000018</v>
      </c>
      <c r="CB33" s="145">
        <f t="shared" si="14"/>
        <v>0</v>
      </c>
      <c r="CC33" s="139">
        <v>0.3023325</v>
      </c>
      <c r="CD33" s="140">
        <v>0.015116625000000012</v>
      </c>
      <c r="CE33" s="141">
        <v>0.015116625000000012</v>
      </c>
      <c r="CF33" s="145">
        <f t="shared" si="15"/>
        <v>0</v>
      </c>
      <c r="CG33" s="157"/>
      <c r="CH33" s="162">
        <f t="shared" si="16"/>
        <v>129.3068943</v>
      </c>
      <c r="CI33" s="156">
        <f t="shared" si="17"/>
        <v>15.663058800000012</v>
      </c>
      <c r="CJ33" s="162">
        <f t="shared" si="18"/>
        <v>9.344916175500009</v>
      </c>
      <c r="CK33" s="156">
        <f t="shared" si="19"/>
        <v>9.344916175500009</v>
      </c>
      <c r="CL33" s="162">
        <f t="shared" si="20"/>
        <v>21170.687102400003</v>
      </c>
      <c r="CM33" s="156">
        <f t="shared" si="21"/>
        <v>2932.822702400002</v>
      </c>
      <c r="CN33" s="162" t="s">
        <v>1186</v>
      </c>
      <c r="CO33" s="158" t="s">
        <v>1186</v>
      </c>
      <c r="CP33" s="157"/>
      <c r="CQ33" s="162">
        <f t="shared" si="22"/>
        <v>102.43134372</v>
      </c>
      <c r="CR33" s="156">
        <f t="shared" si="23"/>
        <v>12.40759952000001</v>
      </c>
      <c r="CS33" s="162">
        <f t="shared" si="24"/>
        <v>9894.617127000009</v>
      </c>
      <c r="CT33" s="156">
        <f t="shared" si="25"/>
        <v>9894.617127000009</v>
      </c>
      <c r="CU33" s="162">
        <f t="shared" si="26"/>
        <v>0.30837915000000027</v>
      </c>
      <c r="CV33" s="156">
        <f t="shared" si="27"/>
        <v>0.30837915000000027</v>
      </c>
      <c r="CW33" s="162">
        <f t="shared" si="28"/>
        <v>2507.0550516000003</v>
      </c>
      <c r="CX33" s="156">
        <f t="shared" si="29"/>
        <v>347.30795160000025</v>
      </c>
      <c r="CY33" s="162">
        <f t="shared" si="30"/>
        <v>26.496509062500007</v>
      </c>
      <c r="CZ33" s="156">
        <f t="shared" si="31"/>
        <v>7.213052812500003</v>
      </c>
      <c r="DA33" s="162" t="s">
        <v>1186</v>
      </c>
      <c r="DB33" s="156" t="s">
        <v>1186</v>
      </c>
      <c r="DC33" s="162">
        <f t="shared" si="32"/>
        <v>62.2679021055</v>
      </c>
      <c r="DD33" s="156">
        <f t="shared" si="33"/>
        <v>6.114477505500005</v>
      </c>
      <c r="DE33" s="162">
        <f t="shared" si="34"/>
        <v>0</v>
      </c>
      <c r="DF33" s="164">
        <f t="shared" si="34"/>
        <v>0</v>
      </c>
    </row>
    <row r="34" spans="1:110" ht="12.75">
      <c r="A34" s="56" t="s">
        <v>115</v>
      </c>
      <c r="B34" s="20" t="s">
        <v>116</v>
      </c>
      <c r="C34" s="20" t="s">
        <v>80</v>
      </c>
      <c r="D34" s="68" t="s">
        <v>719</v>
      </c>
      <c r="E34" s="68" t="s">
        <v>720</v>
      </c>
      <c r="F34" s="68" t="s">
        <v>721</v>
      </c>
      <c r="G34" s="68" t="s">
        <v>722</v>
      </c>
      <c r="H34" s="51" t="s">
        <v>32</v>
      </c>
      <c r="I34" s="44">
        <v>108.87767579999999</v>
      </c>
      <c r="J34" s="125">
        <v>108.87767579999999</v>
      </c>
      <c r="K34" s="22">
        <v>10.917783790000003</v>
      </c>
      <c r="L34" s="45">
        <f t="shared" si="0"/>
        <v>97.95989200999999</v>
      </c>
      <c r="M34" s="44">
        <v>287.97076500000003</v>
      </c>
      <c r="N34" s="125">
        <v>287.97076500000003</v>
      </c>
      <c r="O34" s="22">
        <v>25.01953825000001</v>
      </c>
      <c r="P34" s="45">
        <f t="shared" si="1"/>
        <v>262.95122675000005</v>
      </c>
      <c r="Q34" s="36">
        <v>18.134804299999995</v>
      </c>
      <c r="R34" s="122">
        <v>18.134804299999995</v>
      </c>
      <c r="S34" s="24">
        <v>0.9067402150000009</v>
      </c>
      <c r="T34" s="37">
        <f t="shared" si="2"/>
        <v>17.228064084999996</v>
      </c>
      <c r="U34" s="36">
        <v>6.939849840000001</v>
      </c>
      <c r="V34" s="122">
        <v>6.939849840000001</v>
      </c>
      <c r="W34" s="24">
        <v>0.3469924920000003</v>
      </c>
      <c r="X34" s="37">
        <f t="shared" si="3"/>
        <v>6.592857348000001</v>
      </c>
      <c r="Y34" s="36">
        <v>10.965853899999999</v>
      </c>
      <c r="Z34" s="122">
        <v>10.965853899999999</v>
      </c>
      <c r="AA34" s="24">
        <v>0.8424126950000005</v>
      </c>
      <c r="AB34" s="37">
        <f t="shared" si="4"/>
        <v>10.123441204999999</v>
      </c>
      <c r="AC34" s="36">
        <v>59.233350400000006</v>
      </c>
      <c r="AD34" s="122">
        <v>59.233350400000006</v>
      </c>
      <c r="AE34" s="24">
        <v>8.108767520000002</v>
      </c>
      <c r="AF34" s="37">
        <f t="shared" si="5"/>
        <v>51.124582880000006</v>
      </c>
      <c r="AG34" s="36">
        <v>7.329864989999999</v>
      </c>
      <c r="AH34" s="122">
        <v>7.329864989999999</v>
      </c>
      <c r="AI34" s="24">
        <v>0.36649324950000034</v>
      </c>
      <c r="AJ34" s="37">
        <f t="shared" si="6"/>
        <v>6.963371740499999</v>
      </c>
      <c r="AK34" s="36">
        <v>1.13786499</v>
      </c>
      <c r="AL34" s="122">
        <v>1.13786499</v>
      </c>
      <c r="AM34" s="24">
        <v>0.056893249500000055</v>
      </c>
      <c r="AN34" s="95">
        <f t="shared" si="7"/>
        <v>1.0809717405</v>
      </c>
      <c r="AO34" s="36">
        <v>7.431839999999999</v>
      </c>
      <c r="AP34" s="24">
        <v>20.592</v>
      </c>
      <c r="AQ34" s="24">
        <v>1.02024</v>
      </c>
      <c r="AR34" s="24">
        <v>3.8282399999999996</v>
      </c>
      <c r="AS34" s="24">
        <v>19.2816</v>
      </c>
      <c r="AT34" s="24">
        <v>3.2853600000000003</v>
      </c>
      <c r="AU34" s="24">
        <v>6.084</v>
      </c>
      <c r="AV34" s="24">
        <v>44.6472</v>
      </c>
      <c r="AW34" s="24">
        <v>1450.8</v>
      </c>
      <c r="AX34" s="24">
        <v>3.31344</v>
      </c>
      <c r="AY34" s="24">
        <v>31.168799999999997</v>
      </c>
      <c r="AZ34" s="37">
        <v>2.61144</v>
      </c>
      <c r="BA34" s="139">
        <v>0.45176619900000003</v>
      </c>
      <c r="BB34" s="140">
        <v>0.45176619900000003</v>
      </c>
      <c r="BC34" s="141">
        <v>0.022588309950000024</v>
      </c>
      <c r="BD34" s="145">
        <f t="shared" si="8"/>
        <v>0.42917788905</v>
      </c>
      <c r="BE34" s="139">
        <v>1.85888835</v>
      </c>
      <c r="BF34" s="140">
        <v>1.85888835</v>
      </c>
      <c r="BG34" s="141">
        <v>0.09294441750000008</v>
      </c>
      <c r="BH34" s="145">
        <f t="shared" si="9"/>
        <v>1.7659439325</v>
      </c>
      <c r="BI34" s="139">
        <v>0</v>
      </c>
      <c r="BJ34" s="140">
        <v>0</v>
      </c>
      <c r="BK34" s="141">
        <v>0</v>
      </c>
      <c r="BL34" s="145">
        <f t="shared" si="10"/>
        <v>0</v>
      </c>
      <c r="BM34" s="139">
        <v>0.460778991</v>
      </c>
      <c r="BN34" s="140">
        <v>0.460778991</v>
      </c>
      <c r="BO34" s="141">
        <v>0.023038949550000024</v>
      </c>
      <c r="BP34" s="145">
        <f t="shared" si="11"/>
        <v>0.43774004145</v>
      </c>
      <c r="BQ34" s="139">
        <v>0.263624166</v>
      </c>
      <c r="BR34" s="140">
        <v>0.263624166</v>
      </c>
      <c r="BS34" s="141">
        <v>0.01318120830000001</v>
      </c>
      <c r="BT34" s="145">
        <f t="shared" si="12"/>
        <v>0.25044295769999997</v>
      </c>
      <c r="BU34" s="139">
        <v>0.07660873199999998</v>
      </c>
      <c r="BV34" s="140">
        <v>0.07660873199999998</v>
      </c>
      <c r="BW34" s="141">
        <v>0.0038304366000000032</v>
      </c>
      <c r="BX34" s="145">
        <f t="shared" si="13"/>
        <v>0.07277829539999998</v>
      </c>
      <c r="BY34" s="139">
        <v>0.79988529</v>
      </c>
      <c r="BZ34" s="140">
        <v>0.79988529</v>
      </c>
      <c r="CA34" s="141">
        <v>0.039994264500000036</v>
      </c>
      <c r="CB34" s="145">
        <f t="shared" si="14"/>
        <v>0.7598910255</v>
      </c>
      <c r="CC34" s="139">
        <v>0.3379797</v>
      </c>
      <c r="CD34" s="140">
        <v>0.3379797</v>
      </c>
      <c r="CE34" s="141">
        <v>0.016898985000000016</v>
      </c>
      <c r="CF34" s="145">
        <f t="shared" si="15"/>
        <v>0.32108071499999996</v>
      </c>
      <c r="CG34" s="157"/>
      <c r="CH34" s="162">
        <f t="shared" si="16"/>
        <v>4624.375096499999</v>
      </c>
      <c r="CI34" s="156">
        <f t="shared" si="17"/>
        <v>231.21875482500022</v>
      </c>
      <c r="CJ34" s="162">
        <f t="shared" si="18"/>
        <v>410.70065151090006</v>
      </c>
      <c r="CK34" s="156">
        <f t="shared" si="19"/>
        <v>20.53503257554502</v>
      </c>
      <c r="CL34" s="162">
        <f t="shared" si="20"/>
        <v>16668.097928</v>
      </c>
      <c r="CM34" s="156">
        <f t="shared" si="21"/>
        <v>1280.4672964000008</v>
      </c>
      <c r="CN34" s="162" t="s">
        <v>1186</v>
      </c>
      <c r="CO34" s="158" t="s">
        <v>1186</v>
      </c>
      <c r="CP34" s="157"/>
      <c r="CQ34" s="162">
        <f t="shared" si="22"/>
        <v>3663.230468599999</v>
      </c>
      <c r="CR34" s="156">
        <f t="shared" si="23"/>
        <v>183.1615234300002</v>
      </c>
      <c r="CS34" s="162">
        <f t="shared" si="24"/>
        <v>630901.7489544001</v>
      </c>
      <c r="CT34" s="156">
        <f t="shared" si="25"/>
        <v>31545.08744772003</v>
      </c>
      <c r="CU34" s="162">
        <f t="shared" si="26"/>
        <v>13.552985970000002</v>
      </c>
      <c r="CV34" s="156">
        <f t="shared" si="27"/>
        <v>0.6776492985000007</v>
      </c>
      <c r="CW34" s="162">
        <f t="shared" si="28"/>
        <v>1973.8537019999999</v>
      </c>
      <c r="CX34" s="156">
        <f t="shared" si="29"/>
        <v>151.63428510000008</v>
      </c>
      <c r="CY34" s="162">
        <f t="shared" si="30"/>
        <v>26.655007680000004</v>
      </c>
      <c r="CZ34" s="156">
        <f t="shared" si="31"/>
        <v>3.648945384000001</v>
      </c>
      <c r="DA34" s="162" t="s">
        <v>1186</v>
      </c>
      <c r="DB34" s="156" t="s">
        <v>1186</v>
      </c>
      <c r="DC34" s="162">
        <f t="shared" si="32"/>
        <v>66.70177140899999</v>
      </c>
      <c r="DD34" s="156">
        <f t="shared" si="33"/>
        <v>3.335088570450003</v>
      </c>
      <c r="DE34" s="162">
        <f t="shared" si="34"/>
        <v>13.20228</v>
      </c>
      <c r="DF34" s="164">
        <f t="shared" si="34"/>
        <v>13.20228</v>
      </c>
    </row>
    <row r="35" spans="1:110" ht="12.75">
      <c r="A35" s="56" t="s">
        <v>101</v>
      </c>
      <c r="B35" s="20" t="s">
        <v>102</v>
      </c>
      <c r="C35" s="20" t="s">
        <v>80</v>
      </c>
      <c r="D35" s="68" t="s">
        <v>699</v>
      </c>
      <c r="E35" s="68" t="s">
        <v>700</v>
      </c>
      <c r="F35" s="68" t="s">
        <v>701</v>
      </c>
      <c r="G35" s="68" t="s">
        <v>702</v>
      </c>
      <c r="H35" s="51" t="s">
        <v>32</v>
      </c>
      <c r="I35" s="44">
        <v>203.868</v>
      </c>
      <c r="J35" s="125">
        <v>203.868</v>
      </c>
      <c r="K35" s="22">
        <v>19.231700000000007</v>
      </c>
      <c r="L35" s="45">
        <f t="shared" si="0"/>
        <v>184.63629999999998</v>
      </c>
      <c r="M35" s="44">
        <v>379.59</v>
      </c>
      <c r="N35" s="125">
        <v>379.59</v>
      </c>
      <c r="O35" s="22">
        <v>36.516500000000015</v>
      </c>
      <c r="P35" s="45">
        <f t="shared" si="1"/>
        <v>343.07349999999997</v>
      </c>
      <c r="Q35" s="36">
        <v>43.2874</v>
      </c>
      <c r="R35" s="122">
        <v>43.2874</v>
      </c>
      <c r="S35" s="24">
        <v>2.164370000000002</v>
      </c>
      <c r="T35" s="37">
        <f t="shared" si="2"/>
        <v>41.12302999999999</v>
      </c>
      <c r="U35" s="36">
        <v>15.0072</v>
      </c>
      <c r="V35" s="122">
        <v>15.0072</v>
      </c>
      <c r="W35" s="24">
        <v>0.7503600000000007</v>
      </c>
      <c r="X35" s="37">
        <f t="shared" si="3"/>
        <v>14.256839999999999</v>
      </c>
      <c r="Y35" s="36">
        <v>18.1862</v>
      </c>
      <c r="Z35" s="122">
        <v>18.1862</v>
      </c>
      <c r="AA35" s="24">
        <v>1.3949500000000006</v>
      </c>
      <c r="AB35" s="37">
        <f t="shared" si="4"/>
        <v>16.791249999999998</v>
      </c>
      <c r="AC35" s="36">
        <v>104.048</v>
      </c>
      <c r="AD35" s="122">
        <v>104.048</v>
      </c>
      <c r="AE35" s="24">
        <v>13.701100000000004</v>
      </c>
      <c r="AF35" s="37">
        <f t="shared" si="5"/>
        <v>90.3469</v>
      </c>
      <c r="AG35" s="36">
        <v>12.4977</v>
      </c>
      <c r="AH35" s="122">
        <v>12.4977</v>
      </c>
      <c r="AI35" s="24">
        <v>0.6248850000000006</v>
      </c>
      <c r="AJ35" s="37">
        <f t="shared" si="6"/>
        <v>11.872815</v>
      </c>
      <c r="AK35" s="36">
        <v>2.5077000000000003</v>
      </c>
      <c r="AL35" s="122">
        <v>2.5077000000000003</v>
      </c>
      <c r="AM35" s="24">
        <v>0.12538500000000014</v>
      </c>
      <c r="AN35" s="95">
        <f t="shared" si="7"/>
        <v>2.382315</v>
      </c>
      <c r="AO35" s="36">
        <v>7.431839999999999</v>
      </c>
      <c r="AP35" s="24">
        <v>20.592</v>
      </c>
      <c r="AQ35" s="24">
        <v>1.02024</v>
      </c>
      <c r="AR35" s="24">
        <v>3.8282399999999996</v>
      </c>
      <c r="AS35" s="24">
        <v>19.2816</v>
      </c>
      <c r="AT35" s="24">
        <v>3.2853600000000003</v>
      </c>
      <c r="AU35" s="24">
        <v>6.084</v>
      </c>
      <c r="AV35" s="24">
        <v>44.6472</v>
      </c>
      <c r="AW35" s="24">
        <v>1450.8</v>
      </c>
      <c r="AX35" s="24">
        <v>3.31344</v>
      </c>
      <c r="AY35" s="24">
        <v>31.168799999999997</v>
      </c>
      <c r="AZ35" s="37">
        <v>2.61144</v>
      </c>
      <c r="BA35" s="139">
        <v>0.85917</v>
      </c>
      <c r="BB35" s="140">
        <v>0.85917</v>
      </c>
      <c r="BC35" s="141">
        <v>0.04295850000000004</v>
      </c>
      <c r="BD35" s="145">
        <f t="shared" si="8"/>
        <v>0.8162115</v>
      </c>
      <c r="BE35" s="139">
        <v>1.9304999999999999</v>
      </c>
      <c r="BF35" s="140">
        <v>1.9304999999999999</v>
      </c>
      <c r="BG35" s="141">
        <v>0.09652500000000008</v>
      </c>
      <c r="BH35" s="145">
        <f t="shared" si="9"/>
        <v>1.8339749999999997</v>
      </c>
      <c r="BI35" s="139">
        <v>0</v>
      </c>
      <c r="BJ35" s="140">
        <v>0</v>
      </c>
      <c r="BK35" s="141">
        <v>0</v>
      </c>
      <c r="BL35" s="145">
        <f t="shared" si="10"/>
        <v>0</v>
      </c>
      <c r="BM35" s="139">
        <v>0.75543</v>
      </c>
      <c r="BN35" s="140">
        <v>0.75543</v>
      </c>
      <c r="BO35" s="141">
        <v>0.03777150000000004</v>
      </c>
      <c r="BP35" s="145">
        <f t="shared" si="11"/>
        <v>0.7176585</v>
      </c>
      <c r="BQ35" s="139">
        <v>0.27378</v>
      </c>
      <c r="BR35" s="140">
        <v>0.27378</v>
      </c>
      <c r="BS35" s="141">
        <v>0.01368900000000001</v>
      </c>
      <c r="BT35" s="145">
        <f t="shared" si="12"/>
        <v>0.260091</v>
      </c>
      <c r="BU35" s="139">
        <v>0.21216000000000002</v>
      </c>
      <c r="BV35" s="140">
        <v>0.21216000000000002</v>
      </c>
      <c r="BW35" s="141">
        <v>0.01060800000000001</v>
      </c>
      <c r="BX35" s="145">
        <f t="shared" si="13"/>
        <v>0.201552</v>
      </c>
      <c r="BY35" s="139">
        <v>1.3377</v>
      </c>
      <c r="BZ35" s="140">
        <v>1.3377</v>
      </c>
      <c r="CA35" s="141">
        <v>0.06688500000000006</v>
      </c>
      <c r="CB35" s="145">
        <f t="shared" si="14"/>
        <v>1.2708149999999998</v>
      </c>
      <c r="CC35" s="139">
        <v>0.351</v>
      </c>
      <c r="CD35" s="140">
        <v>0.351</v>
      </c>
      <c r="CE35" s="141">
        <v>0.017550000000000017</v>
      </c>
      <c r="CF35" s="145">
        <f t="shared" si="15"/>
        <v>0.33344999999999997</v>
      </c>
      <c r="CG35" s="157"/>
      <c r="CH35" s="162">
        <f t="shared" si="16"/>
        <v>11038.287</v>
      </c>
      <c r="CI35" s="156">
        <f t="shared" si="17"/>
        <v>551.9143500000006</v>
      </c>
      <c r="CJ35" s="162">
        <f t="shared" si="18"/>
        <v>781.071447</v>
      </c>
      <c r="CK35" s="156">
        <f t="shared" si="19"/>
        <v>39.05357235000004</v>
      </c>
      <c r="CL35" s="162">
        <f t="shared" si="20"/>
        <v>27643.023999999998</v>
      </c>
      <c r="CM35" s="156">
        <f t="shared" si="21"/>
        <v>2120.324000000001</v>
      </c>
      <c r="CN35" s="162" t="s">
        <v>1186</v>
      </c>
      <c r="CO35" s="158" t="s">
        <v>1186</v>
      </c>
      <c r="CP35" s="157"/>
      <c r="CQ35" s="162">
        <f t="shared" si="22"/>
        <v>8744.0548</v>
      </c>
      <c r="CR35" s="156">
        <f t="shared" si="23"/>
        <v>437.2027400000004</v>
      </c>
      <c r="CS35" s="162">
        <f t="shared" si="24"/>
        <v>1364304.552</v>
      </c>
      <c r="CT35" s="156">
        <f t="shared" si="25"/>
        <v>68215.22760000006</v>
      </c>
      <c r="CU35" s="162">
        <f t="shared" si="26"/>
        <v>25.7751</v>
      </c>
      <c r="CV35" s="156">
        <f t="shared" si="27"/>
        <v>1.2887550000000012</v>
      </c>
      <c r="CW35" s="162">
        <f t="shared" si="28"/>
        <v>3273.516</v>
      </c>
      <c r="CX35" s="156">
        <f t="shared" si="29"/>
        <v>251.0910000000001</v>
      </c>
      <c r="CY35" s="162">
        <f t="shared" si="30"/>
        <v>46.821600000000004</v>
      </c>
      <c r="CZ35" s="156">
        <f t="shared" si="31"/>
        <v>6.165495000000002</v>
      </c>
      <c r="DA35" s="162" t="s">
        <v>1186</v>
      </c>
      <c r="DB35" s="156" t="s">
        <v>1186</v>
      </c>
      <c r="DC35" s="162">
        <f t="shared" si="32"/>
        <v>113.72907</v>
      </c>
      <c r="DD35" s="156">
        <f t="shared" si="33"/>
        <v>5.686453500000005</v>
      </c>
      <c r="DE35" s="162">
        <f t="shared" si="34"/>
        <v>13.20228</v>
      </c>
      <c r="DF35" s="164">
        <f t="shared" si="34"/>
        <v>13.20228</v>
      </c>
    </row>
    <row r="36" spans="1:110" ht="12.75">
      <c r="A36" s="56" t="s">
        <v>78</v>
      </c>
      <c r="B36" s="20" t="s">
        <v>79</v>
      </c>
      <c r="C36" s="20" t="s">
        <v>80</v>
      </c>
      <c r="D36" s="68" t="s">
        <v>668</v>
      </c>
      <c r="E36" s="68" t="s">
        <v>669</v>
      </c>
      <c r="F36" s="68" t="s">
        <v>670</v>
      </c>
      <c r="G36" s="68" t="s">
        <v>671</v>
      </c>
      <c r="H36" s="51" t="s">
        <v>32</v>
      </c>
      <c r="I36" s="44">
        <v>169.135</v>
      </c>
      <c r="J36" s="125">
        <v>21.505</v>
      </c>
      <c r="K36" s="22">
        <v>21.505</v>
      </c>
      <c r="L36" s="45">
        <f t="shared" si="0"/>
        <v>0</v>
      </c>
      <c r="M36" s="44">
        <v>1219.95</v>
      </c>
      <c r="N36" s="125">
        <v>86.31500000000007</v>
      </c>
      <c r="O36" s="22">
        <v>86.31500000000007</v>
      </c>
      <c r="P36" s="45">
        <f t="shared" si="1"/>
        <v>0</v>
      </c>
      <c r="Q36" s="36">
        <v>19.925</v>
      </c>
      <c r="R36" s="122">
        <v>0.996250000000001</v>
      </c>
      <c r="S36" s="24">
        <v>0.996250000000001</v>
      </c>
      <c r="T36" s="37">
        <f t="shared" si="2"/>
        <v>0</v>
      </c>
      <c r="U36" s="36">
        <v>11.7</v>
      </c>
      <c r="V36" s="122">
        <v>0.585</v>
      </c>
      <c r="W36" s="24">
        <v>0.585</v>
      </c>
      <c r="X36" s="37">
        <f t="shared" si="3"/>
        <v>0</v>
      </c>
      <c r="Y36" s="36">
        <v>33.343</v>
      </c>
      <c r="Z36" s="122">
        <v>2.3682500000000015</v>
      </c>
      <c r="AA36" s="24">
        <v>2.3682500000000015</v>
      </c>
      <c r="AB36" s="37">
        <f t="shared" si="4"/>
        <v>0</v>
      </c>
      <c r="AC36" s="36">
        <v>80.415</v>
      </c>
      <c r="AD36" s="122">
        <v>16.29</v>
      </c>
      <c r="AE36" s="24">
        <v>16.29</v>
      </c>
      <c r="AF36" s="37">
        <f t="shared" si="5"/>
        <v>0</v>
      </c>
      <c r="AG36" s="36">
        <v>5.5125</v>
      </c>
      <c r="AH36" s="122">
        <v>0.275625</v>
      </c>
      <c r="AI36" s="24">
        <v>0.275625</v>
      </c>
      <c r="AJ36" s="37">
        <f t="shared" si="6"/>
        <v>0</v>
      </c>
      <c r="AK36" s="36">
        <v>1.7875</v>
      </c>
      <c r="AL36" s="122">
        <v>0.08937500000000008</v>
      </c>
      <c r="AM36" s="24">
        <v>0.08937500000000008</v>
      </c>
      <c r="AN36" s="95">
        <f t="shared" si="7"/>
        <v>0</v>
      </c>
      <c r="AO36" s="36">
        <v>12.3864</v>
      </c>
      <c r="AP36" s="24">
        <v>34.32</v>
      </c>
      <c r="AQ36" s="24">
        <v>1.7004</v>
      </c>
      <c r="AR36" s="24">
        <v>6.3804</v>
      </c>
      <c r="AS36" s="24">
        <v>32.136</v>
      </c>
      <c r="AT36" s="24">
        <v>5.4756</v>
      </c>
      <c r="AU36" s="24">
        <v>10.14</v>
      </c>
      <c r="AV36" s="24">
        <v>74.412</v>
      </c>
      <c r="AW36" s="24">
        <v>2418</v>
      </c>
      <c r="AX36" s="24">
        <v>5.522399999999999</v>
      </c>
      <c r="AY36" s="24">
        <v>51.948</v>
      </c>
      <c r="AZ36" s="37">
        <v>4.352399999999999</v>
      </c>
      <c r="BA36" s="139">
        <v>1.08875</v>
      </c>
      <c r="BB36" s="140">
        <v>0.05443750000000005</v>
      </c>
      <c r="BC36" s="141">
        <v>0.05443750000000005</v>
      </c>
      <c r="BD36" s="145">
        <f t="shared" si="8"/>
        <v>0</v>
      </c>
      <c r="BE36" s="139">
        <v>8.9375</v>
      </c>
      <c r="BF36" s="140">
        <v>0.446875</v>
      </c>
      <c r="BG36" s="141">
        <v>0.446875</v>
      </c>
      <c r="BH36" s="145">
        <f t="shared" si="9"/>
        <v>0</v>
      </c>
      <c r="BI36" s="139">
        <v>0.2255</v>
      </c>
      <c r="BJ36" s="140">
        <v>0.011275000000000009</v>
      </c>
      <c r="BK36" s="141">
        <v>0.011275000000000009</v>
      </c>
      <c r="BL36" s="145">
        <f t="shared" si="10"/>
        <v>0</v>
      </c>
      <c r="BM36" s="139">
        <v>1.44625</v>
      </c>
      <c r="BN36" s="140">
        <v>0.07231250000000007</v>
      </c>
      <c r="BO36" s="141">
        <v>0.07231250000000007</v>
      </c>
      <c r="BP36" s="145">
        <f t="shared" si="11"/>
        <v>0</v>
      </c>
      <c r="BQ36" s="139">
        <v>1.2675</v>
      </c>
      <c r="BR36" s="140">
        <v>0.06337500000000006</v>
      </c>
      <c r="BS36" s="141">
        <v>0.06337500000000006</v>
      </c>
      <c r="BT36" s="145">
        <f t="shared" si="12"/>
        <v>0</v>
      </c>
      <c r="BU36" s="139">
        <v>0</v>
      </c>
      <c r="BV36" s="140">
        <v>0</v>
      </c>
      <c r="BW36" s="141">
        <v>0</v>
      </c>
      <c r="BX36" s="145">
        <f t="shared" si="13"/>
        <v>0</v>
      </c>
      <c r="BY36" s="139">
        <v>2.4375</v>
      </c>
      <c r="BZ36" s="140">
        <v>0.121875</v>
      </c>
      <c r="CA36" s="141">
        <v>0.121875</v>
      </c>
      <c r="CB36" s="145">
        <f t="shared" si="14"/>
        <v>0</v>
      </c>
      <c r="CC36" s="139">
        <v>1.625</v>
      </c>
      <c r="CD36" s="140">
        <v>0.08125000000000007</v>
      </c>
      <c r="CE36" s="141">
        <v>0.08125000000000007</v>
      </c>
      <c r="CF36" s="145">
        <f t="shared" si="15"/>
        <v>0</v>
      </c>
      <c r="CG36" s="157"/>
      <c r="CH36" s="162">
        <f t="shared" si="16"/>
        <v>254.04375000000024</v>
      </c>
      <c r="CI36" s="156">
        <f t="shared" si="17"/>
        <v>254.04375000000024</v>
      </c>
      <c r="CJ36" s="162">
        <f t="shared" si="18"/>
        <v>49.48913125000004</v>
      </c>
      <c r="CK36" s="156">
        <f t="shared" si="19"/>
        <v>49.48913125000004</v>
      </c>
      <c r="CL36" s="162">
        <f t="shared" si="20"/>
        <v>3599.7400000000025</v>
      </c>
      <c r="CM36" s="156">
        <f t="shared" si="21"/>
        <v>3599.7400000000025</v>
      </c>
      <c r="CN36" s="162" t="s">
        <v>1186</v>
      </c>
      <c r="CO36" s="158" t="s">
        <v>1186</v>
      </c>
      <c r="CP36" s="157"/>
      <c r="CQ36" s="162">
        <f t="shared" si="22"/>
        <v>201.2425000000002</v>
      </c>
      <c r="CR36" s="156">
        <f t="shared" si="23"/>
        <v>201.2425000000002</v>
      </c>
      <c r="CS36" s="162">
        <f t="shared" si="24"/>
        <v>53182.35</v>
      </c>
      <c r="CT36" s="156">
        <f t="shared" si="25"/>
        <v>53182.35</v>
      </c>
      <c r="CU36" s="162">
        <f t="shared" si="26"/>
        <v>1.6331250000000015</v>
      </c>
      <c r="CV36" s="156">
        <f t="shared" si="27"/>
        <v>1.6331250000000015</v>
      </c>
      <c r="CW36" s="162">
        <f t="shared" si="28"/>
        <v>426.28500000000025</v>
      </c>
      <c r="CX36" s="156">
        <f t="shared" si="29"/>
        <v>426.28500000000025</v>
      </c>
      <c r="CY36" s="162">
        <f t="shared" si="30"/>
        <v>7.3305</v>
      </c>
      <c r="CZ36" s="156">
        <f t="shared" si="31"/>
        <v>7.3305</v>
      </c>
      <c r="DA36" s="162" t="s">
        <v>1186</v>
      </c>
      <c r="DB36" s="156" t="s">
        <v>1186</v>
      </c>
      <c r="DC36" s="162">
        <f t="shared" si="32"/>
        <v>2.5081875</v>
      </c>
      <c r="DD36" s="156">
        <f t="shared" si="33"/>
        <v>2.5081875</v>
      </c>
      <c r="DE36" s="162">
        <f t="shared" si="34"/>
        <v>22.003800000000002</v>
      </c>
      <c r="DF36" s="164">
        <f t="shared" si="34"/>
        <v>22.003800000000002</v>
      </c>
    </row>
    <row r="37" spans="1:110" ht="12.75">
      <c r="A37" s="56" t="s">
        <v>54</v>
      </c>
      <c r="B37" s="20" t="s">
        <v>55</v>
      </c>
      <c r="C37" s="20" t="s">
        <v>56</v>
      </c>
      <c r="D37" s="68" t="s">
        <v>634</v>
      </c>
      <c r="E37" s="68" t="s">
        <v>635</v>
      </c>
      <c r="F37" s="68" t="s">
        <v>636</v>
      </c>
      <c r="G37" s="68" t="s">
        <v>637</v>
      </c>
      <c r="H37" s="51" t="s">
        <v>32</v>
      </c>
      <c r="I37" s="44">
        <v>151.9695</v>
      </c>
      <c r="J37" s="125">
        <v>34.27875</v>
      </c>
      <c r="K37" s="22">
        <v>15.141000000000007</v>
      </c>
      <c r="L37" s="45">
        <f t="shared" si="0"/>
        <v>19.137749999999997</v>
      </c>
      <c r="M37" s="44">
        <v>704.44</v>
      </c>
      <c r="N37" s="125">
        <v>56.048375000000014</v>
      </c>
      <c r="O37" s="22">
        <v>49.85675000000001</v>
      </c>
      <c r="P37" s="45">
        <f t="shared" si="1"/>
        <v>6.191625000000002</v>
      </c>
      <c r="Q37" s="36">
        <v>35.375</v>
      </c>
      <c r="R37" s="122">
        <v>2.3316250000000016</v>
      </c>
      <c r="S37" s="24">
        <v>1.76875</v>
      </c>
      <c r="T37" s="37">
        <f t="shared" si="2"/>
        <v>0.5628750000000016</v>
      </c>
      <c r="U37" s="36">
        <v>14.351999999999999</v>
      </c>
      <c r="V37" s="122">
        <v>0.7176000000000007</v>
      </c>
      <c r="W37" s="24">
        <v>0.7176000000000007</v>
      </c>
      <c r="X37" s="37">
        <f t="shared" si="3"/>
        <v>0</v>
      </c>
      <c r="Y37" s="36">
        <v>24.130599999999998</v>
      </c>
      <c r="Z37" s="122">
        <v>5.214200000000002</v>
      </c>
      <c r="AA37" s="24">
        <v>1.611800000000001</v>
      </c>
      <c r="AB37" s="37">
        <f t="shared" si="4"/>
        <v>3.6024000000000007</v>
      </c>
      <c r="AC37" s="36">
        <v>59.0605</v>
      </c>
      <c r="AD37" s="122">
        <v>24.117125</v>
      </c>
      <c r="AE37" s="24">
        <v>10.045250000000001</v>
      </c>
      <c r="AF37" s="37">
        <f t="shared" si="5"/>
        <v>14.071875</v>
      </c>
      <c r="AG37" s="36">
        <v>4.234500000000001</v>
      </c>
      <c r="AH37" s="122">
        <v>1.0560375000000002</v>
      </c>
      <c r="AI37" s="24">
        <v>0.2117250000000002</v>
      </c>
      <c r="AJ37" s="37">
        <f t="shared" si="6"/>
        <v>0.8443125</v>
      </c>
      <c r="AK37" s="36">
        <v>2.327</v>
      </c>
      <c r="AL37" s="122">
        <v>0.1163500000000001</v>
      </c>
      <c r="AM37" s="24">
        <v>0.1163500000000001</v>
      </c>
      <c r="AN37" s="95">
        <f t="shared" si="7"/>
        <v>0</v>
      </c>
      <c r="AO37" s="36">
        <v>9.90912</v>
      </c>
      <c r="AP37" s="24">
        <v>27.456</v>
      </c>
      <c r="AQ37" s="24">
        <v>1.36032</v>
      </c>
      <c r="AR37" s="24">
        <v>5.1043199999999995</v>
      </c>
      <c r="AS37" s="24">
        <v>25.7088</v>
      </c>
      <c r="AT37" s="24">
        <v>4.38048</v>
      </c>
      <c r="AU37" s="24">
        <v>8.112</v>
      </c>
      <c r="AV37" s="24">
        <v>59.5296</v>
      </c>
      <c r="AW37" s="24">
        <v>1934.4</v>
      </c>
      <c r="AX37" s="24">
        <v>4.41792</v>
      </c>
      <c r="AY37" s="24">
        <v>41.5584</v>
      </c>
      <c r="AZ37" s="37">
        <v>3.4819199999999997</v>
      </c>
      <c r="BA37" s="139">
        <v>0.9997</v>
      </c>
      <c r="BB37" s="140">
        <v>0.04998500000000004</v>
      </c>
      <c r="BC37" s="141">
        <v>0.04998500000000004</v>
      </c>
      <c r="BD37" s="145">
        <f t="shared" si="8"/>
        <v>0</v>
      </c>
      <c r="BE37" s="139">
        <v>5.005</v>
      </c>
      <c r="BF37" s="140">
        <v>0.25025000000000025</v>
      </c>
      <c r="BG37" s="141">
        <v>0.25025000000000025</v>
      </c>
      <c r="BH37" s="145">
        <f t="shared" si="9"/>
        <v>0</v>
      </c>
      <c r="BI37" s="139">
        <v>0.24885</v>
      </c>
      <c r="BJ37" s="140">
        <v>0.13064625</v>
      </c>
      <c r="BK37" s="141">
        <v>0.012442500000000009</v>
      </c>
      <c r="BL37" s="145">
        <f t="shared" si="10"/>
        <v>0.11820374999999998</v>
      </c>
      <c r="BM37" s="139">
        <v>1.0868000000000002</v>
      </c>
      <c r="BN37" s="140">
        <v>0.054340000000000055</v>
      </c>
      <c r="BO37" s="141">
        <v>0.054340000000000055</v>
      </c>
      <c r="BP37" s="145">
        <f t="shared" si="11"/>
        <v>0</v>
      </c>
      <c r="BQ37" s="139">
        <v>0.7098</v>
      </c>
      <c r="BR37" s="140">
        <v>0.03549000000000003</v>
      </c>
      <c r="BS37" s="141">
        <v>0.03549000000000003</v>
      </c>
      <c r="BT37" s="145">
        <f t="shared" si="12"/>
        <v>0</v>
      </c>
      <c r="BU37" s="139">
        <v>0.1326</v>
      </c>
      <c r="BV37" s="140">
        <v>0.0066300000000000065</v>
      </c>
      <c r="BW37" s="141">
        <v>0.0066300000000000065</v>
      </c>
      <c r="BX37" s="145">
        <f t="shared" si="13"/>
        <v>0</v>
      </c>
      <c r="BY37" s="139">
        <v>1.8719999999999999</v>
      </c>
      <c r="BZ37" s="140">
        <v>0.09360000000000009</v>
      </c>
      <c r="CA37" s="141">
        <v>0.09360000000000009</v>
      </c>
      <c r="CB37" s="145">
        <f t="shared" si="14"/>
        <v>0</v>
      </c>
      <c r="CC37" s="139">
        <v>0.91</v>
      </c>
      <c r="CD37" s="140">
        <v>0.04550000000000004</v>
      </c>
      <c r="CE37" s="141">
        <v>0.04550000000000004</v>
      </c>
      <c r="CF37" s="145">
        <f t="shared" si="15"/>
        <v>0</v>
      </c>
      <c r="CG37" s="157"/>
      <c r="CH37" s="162">
        <f t="shared" si="16"/>
        <v>594.5643750000004</v>
      </c>
      <c r="CI37" s="156">
        <f t="shared" si="17"/>
        <v>451.03125</v>
      </c>
      <c r="CJ37" s="162">
        <f t="shared" si="18"/>
        <v>45.441363500000044</v>
      </c>
      <c r="CK37" s="156">
        <f t="shared" si="19"/>
        <v>45.441363500000044</v>
      </c>
      <c r="CL37" s="162">
        <f t="shared" si="20"/>
        <v>7925.584000000003</v>
      </c>
      <c r="CM37" s="156">
        <f t="shared" si="21"/>
        <v>2449.9360000000015</v>
      </c>
      <c r="CN37" s="162" t="s">
        <v>1186</v>
      </c>
      <c r="CO37" s="158" t="s">
        <v>1186</v>
      </c>
      <c r="CP37" s="157"/>
      <c r="CQ37" s="162">
        <f t="shared" si="22"/>
        <v>470.98825000000033</v>
      </c>
      <c r="CR37" s="156">
        <f t="shared" si="23"/>
        <v>357.2875</v>
      </c>
      <c r="CS37" s="162">
        <f t="shared" si="24"/>
        <v>65237.01600000006</v>
      </c>
      <c r="CT37" s="156">
        <f t="shared" si="25"/>
        <v>65237.01600000006</v>
      </c>
      <c r="CU37" s="162">
        <f t="shared" si="26"/>
        <v>1.4995500000000013</v>
      </c>
      <c r="CV37" s="156">
        <f t="shared" si="27"/>
        <v>1.4995500000000013</v>
      </c>
      <c r="CW37" s="162">
        <f t="shared" si="28"/>
        <v>938.5560000000003</v>
      </c>
      <c r="CX37" s="156">
        <f t="shared" si="29"/>
        <v>290.1240000000002</v>
      </c>
      <c r="CY37" s="162">
        <f t="shared" si="30"/>
        <v>10.85270625</v>
      </c>
      <c r="CZ37" s="156">
        <f t="shared" si="31"/>
        <v>4.520362500000001</v>
      </c>
      <c r="DA37" s="162" t="s">
        <v>1186</v>
      </c>
      <c r="DB37" s="156" t="s">
        <v>1186</v>
      </c>
      <c r="DC37" s="162">
        <f t="shared" si="32"/>
        <v>9.609941250000002</v>
      </c>
      <c r="DD37" s="156">
        <f t="shared" si="33"/>
        <v>1.9266975000000017</v>
      </c>
      <c r="DE37" s="162">
        <f t="shared" si="34"/>
        <v>17.60304</v>
      </c>
      <c r="DF37" s="164">
        <f t="shared" si="34"/>
        <v>17.60304</v>
      </c>
    </row>
    <row r="38" spans="1:110" ht="12.75">
      <c r="A38" s="56" t="s">
        <v>83</v>
      </c>
      <c r="B38" s="20" t="s">
        <v>84</v>
      </c>
      <c r="C38" s="20" t="s">
        <v>40</v>
      </c>
      <c r="D38" s="68" t="s">
        <v>676</v>
      </c>
      <c r="E38" s="68" t="s">
        <v>677</v>
      </c>
      <c r="F38" s="68" t="s">
        <v>678</v>
      </c>
      <c r="G38" s="68" t="s">
        <v>679</v>
      </c>
      <c r="H38" s="51" t="s">
        <v>32</v>
      </c>
      <c r="I38" s="44">
        <v>151.585</v>
      </c>
      <c r="J38" s="125">
        <v>20.6275</v>
      </c>
      <c r="K38" s="22">
        <v>20.6275</v>
      </c>
      <c r="L38" s="45">
        <f t="shared" si="0"/>
        <v>0</v>
      </c>
      <c r="M38" s="44">
        <v>1002.2</v>
      </c>
      <c r="N38" s="125">
        <v>75.42750000000005</v>
      </c>
      <c r="O38" s="22">
        <v>75.42750000000005</v>
      </c>
      <c r="P38" s="45">
        <f t="shared" si="1"/>
        <v>0</v>
      </c>
      <c r="Q38" s="36">
        <v>16.35</v>
      </c>
      <c r="R38" s="122">
        <v>0.8175000000000008</v>
      </c>
      <c r="S38" s="24">
        <v>0.8175000000000008</v>
      </c>
      <c r="T38" s="37">
        <f t="shared" si="2"/>
        <v>0</v>
      </c>
      <c r="U38" s="36">
        <v>9.36</v>
      </c>
      <c r="V38" s="122">
        <v>0.4680000000000004</v>
      </c>
      <c r="W38" s="24">
        <v>0.4680000000000004</v>
      </c>
      <c r="X38" s="37">
        <f t="shared" si="3"/>
        <v>0</v>
      </c>
      <c r="Y38" s="36">
        <v>29.118000000000006</v>
      </c>
      <c r="Z38" s="122">
        <v>2.1570000000000014</v>
      </c>
      <c r="AA38" s="24">
        <v>2.1570000000000014</v>
      </c>
      <c r="AB38" s="37">
        <f t="shared" si="4"/>
        <v>0</v>
      </c>
      <c r="AC38" s="36">
        <v>77.165</v>
      </c>
      <c r="AD38" s="122">
        <v>16.1275</v>
      </c>
      <c r="AE38" s="24">
        <v>16.1275</v>
      </c>
      <c r="AF38" s="37">
        <f t="shared" si="5"/>
        <v>0</v>
      </c>
      <c r="AG38" s="36">
        <v>5.025</v>
      </c>
      <c r="AH38" s="122">
        <v>0.25125</v>
      </c>
      <c r="AI38" s="24">
        <v>0.25125</v>
      </c>
      <c r="AJ38" s="37">
        <f t="shared" si="6"/>
        <v>0</v>
      </c>
      <c r="AK38" s="36">
        <v>1.43</v>
      </c>
      <c r="AL38" s="122">
        <v>0.07150000000000006</v>
      </c>
      <c r="AM38" s="24">
        <v>0.07150000000000006</v>
      </c>
      <c r="AN38" s="95">
        <f t="shared" si="7"/>
        <v>0</v>
      </c>
      <c r="AO38" s="36">
        <v>9.90912</v>
      </c>
      <c r="AP38" s="24">
        <v>27.456</v>
      </c>
      <c r="AQ38" s="24">
        <v>1.36032</v>
      </c>
      <c r="AR38" s="24">
        <v>5.1043199999999995</v>
      </c>
      <c r="AS38" s="24">
        <v>25.7088</v>
      </c>
      <c r="AT38" s="24">
        <v>4.38048</v>
      </c>
      <c r="AU38" s="24">
        <v>8.112</v>
      </c>
      <c r="AV38" s="24">
        <v>59.5296</v>
      </c>
      <c r="AW38" s="24">
        <v>1934.4</v>
      </c>
      <c r="AX38" s="24">
        <v>4.41792</v>
      </c>
      <c r="AY38" s="24">
        <v>41.5584</v>
      </c>
      <c r="AZ38" s="37">
        <v>3.4819199999999997</v>
      </c>
      <c r="BA38" s="139">
        <v>0.8710000000000001</v>
      </c>
      <c r="BB38" s="140">
        <v>0.04355000000000004</v>
      </c>
      <c r="BC38" s="141">
        <v>0.04355000000000004</v>
      </c>
      <c r="BD38" s="145">
        <f t="shared" si="8"/>
        <v>0</v>
      </c>
      <c r="BE38" s="139">
        <v>7.15</v>
      </c>
      <c r="BF38" s="140">
        <v>0.3575</v>
      </c>
      <c r="BG38" s="141">
        <v>0.3575</v>
      </c>
      <c r="BH38" s="145">
        <f t="shared" si="9"/>
        <v>0</v>
      </c>
      <c r="BI38" s="139">
        <v>0.2255</v>
      </c>
      <c r="BJ38" s="140">
        <v>0.011275000000000009</v>
      </c>
      <c r="BK38" s="141">
        <v>0.011275000000000009</v>
      </c>
      <c r="BL38" s="145">
        <f t="shared" si="10"/>
        <v>0</v>
      </c>
      <c r="BM38" s="139">
        <v>1.157</v>
      </c>
      <c r="BN38" s="140">
        <v>0.057850000000000054</v>
      </c>
      <c r="BO38" s="141">
        <v>0.057850000000000054</v>
      </c>
      <c r="BP38" s="145">
        <f t="shared" si="11"/>
        <v>0</v>
      </c>
      <c r="BQ38" s="139">
        <v>1.014</v>
      </c>
      <c r="BR38" s="140">
        <v>0.050700000000000044</v>
      </c>
      <c r="BS38" s="141">
        <v>0.050700000000000044</v>
      </c>
      <c r="BT38" s="145">
        <f t="shared" si="12"/>
        <v>0</v>
      </c>
      <c r="BU38" s="139">
        <v>0</v>
      </c>
      <c r="BV38" s="140">
        <v>0</v>
      </c>
      <c r="BW38" s="141">
        <v>0</v>
      </c>
      <c r="BX38" s="145">
        <f t="shared" si="13"/>
        <v>0</v>
      </c>
      <c r="BY38" s="139">
        <v>1.95</v>
      </c>
      <c r="BZ38" s="140">
        <v>0.09750000000000009</v>
      </c>
      <c r="CA38" s="141">
        <v>0.09750000000000009</v>
      </c>
      <c r="CB38" s="145">
        <f t="shared" si="14"/>
        <v>0</v>
      </c>
      <c r="CC38" s="139">
        <v>1.3</v>
      </c>
      <c r="CD38" s="140">
        <v>0.06500000000000006</v>
      </c>
      <c r="CE38" s="141">
        <v>0.06500000000000006</v>
      </c>
      <c r="CF38" s="145">
        <f t="shared" si="15"/>
        <v>0</v>
      </c>
      <c r="CG38" s="157"/>
      <c r="CH38" s="162">
        <f t="shared" si="16"/>
        <v>208.4625000000002</v>
      </c>
      <c r="CI38" s="156">
        <f t="shared" si="17"/>
        <v>208.4625000000002</v>
      </c>
      <c r="CJ38" s="162">
        <f t="shared" si="18"/>
        <v>39.591305000000034</v>
      </c>
      <c r="CK38" s="156">
        <f t="shared" si="19"/>
        <v>39.591305000000034</v>
      </c>
      <c r="CL38" s="162">
        <f t="shared" si="20"/>
        <v>3278.640000000002</v>
      </c>
      <c r="CM38" s="156">
        <f t="shared" si="21"/>
        <v>3278.640000000002</v>
      </c>
      <c r="CN38" s="162" t="s">
        <v>1186</v>
      </c>
      <c r="CO38" s="158" t="s">
        <v>1186</v>
      </c>
      <c r="CP38" s="157"/>
      <c r="CQ38" s="162">
        <f t="shared" si="22"/>
        <v>165.13500000000016</v>
      </c>
      <c r="CR38" s="156">
        <f t="shared" si="23"/>
        <v>165.13500000000016</v>
      </c>
      <c r="CS38" s="162">
        <f t="shared" si="24"/>
        <v>42545.88000000004</v>
      </c>
      <c r="CT38" s="156">
        <f t="shared" si="25"/>
        <v>42545.88000000004</v>
      </c>
      <c r="CU38" s="162">
        <f t="shared" si="26"/>
        <v>1.306500000000001</v>
      </c>
      <c r="CV38" s="156">
        <f t="shared" si="27"/>
        <v>1.306500000000001</v>
      </c>
      <c r="CW38" s="162">
        <f t="shared" si="28"/>
        <v>388.2600000000002</v>
      </c>
      <c r="CX38" s="156">
        <f t="shared" si="29"/>
        <v>388.2600000000002</v>
      </c>
      <c r="CY38" s="162">
        <f t="shared" si="30"/>
        <v>7.257375000000001</v>
      </c>
      <c r="CZ38" s="156">
        <f t="shared" si="31"/>
        <v>7.257375000000001</v>
      </c>
      <c r="DA38" s="162" t="s">
        <v>1186</v>
      </c>
      <c r="DB38" s="156" t="s">
        <v>1186</v>
      </c>
      <c r="DC38" s="162">
        <f t="shared" si="32"/>
        <v>2.2863749999999996</v>
      </c>
      <c r="DD38" s="156">
        <f t="shared" si="33"/>
        <v>2.2863749999999996</v>
      </c>
      <c r="DE38" s="162">
        <f t="shared" si="34"/>
        <v>17.60304</v>
      </c>
      <c r="DF38" s="164">
        <f t="shared" si="34"/>
        <v>17.60304</v>
      </c>
    </row>
    <row r="39" spans="1:110" ht="12.75">
      <c r="A39" s="56" t="s">
        <v>109</v>
      </c>
      <c r="B39" s="20" t="s">
        <v>110</v>
      </c>
      <c r="C39" s="20" t="s">
        <v>40</v>
      </c>
      <c r="D39" s="68" t="s">
        <v>710</v>
      </c>
      <c r="E39" s="68" t="s">
        <v>110</v>
      </c>
      <c r="F39" s="68" t="s">
        <v>711</v>
      </c>
      <c r="G39" s="68" t="s">
        <v>712</v>
      </c>
      <c r="H39" s="51" t="s">
        <v>32</v>
      </c>
      <c r="I39" s="44">
        <v>206.30015500000002</v>
      </c>
      <c r="J39" s="125">
        <v>29.321852500000013</v>
      </c>
      <c r="K39" s="22">
        <v>29.321852500000013</v>
      </c>
      <c r="L39" s="45">
        <f t="shared" si="0"/>
        <v>0</v>
      </c>
      <c r="M39" s="44">
        <v>1279.8636000000001</v>
      </c>
      <c r="N39" s="125">
        <v>100.87213250000006</v>
      </c>
      <c r="O39" s="22">
        <v>100.87213250000006</v>
      </c>
      <c r="P39" s="45">
        <f t="shared" si="1"/>
        <v>0</v>
      </c>
      <c r="Q39" s="36">
        <v>20.861150000000002</v>
      </c>
      <c r="R39" s="122">
        <v>1.043057500000001</v>
      </c>
      <c r="S39" s="24">
        <v>1.043057500000001</v>
      </c>
      <c r="T39" s="37">
        <f t="shared" si="2"/>
        <v>0</v>
      </c>
      <c r="U39" s="36">
        <v>11.7</v>
      </c>
      <c r="V39" s="122">
        <v>0.585</v>
      </c>
      <c r="W39" s="24">
        <v>0.585</v>
      </c>
      <c r="X39" s="37">
        <f t="shared" si="3"/>
        <v>0</v>
      </c>
      <c r="Y39" s="36">
        <v>38.922454</v>
      </c>
      <c r="Z39" s="122">
        <v>2.967386000000001</v>
      </c>
      <c r="AA39" s="24">
        <v>2.967386000000001</v>
      </c>
      <c r="AB39" s="37">
        <f t="shared" si="4"/>
        <v>0</v>
      </c>
      <c r="AC39" s="36">
        <v>109.71649500000001</v>
      </c>
      <c r="AD39" s="122">
        <v>23.35793250000001</v>
      </c>
      <c r="AE39" s="24">
        <v>23.35793250000001</v>
      </c>
      <c r="AF39" s="37">
        <f t="shared" si="5"/>
        <v>0</v>
      </c>
      <c r="AG39" s="36">
        <v>6.916725</v>
      </c>
      <c r="AH39" s="122">
        <v>0.3458362500000003</v>
      </c>
      <c r="AI39" s="24">
        <v>0.3458362500000003</v>
      </c>
      <c r="AJ39" s="37">
        <f t="shared" si="6"/>
        <v>0</v>
      </c>
      <c r="AK39" s="36">
        <v>1.7875</v>
      </c>
      <c r="AL39" s="122">
        <v>0.08937500000000008</v>
      </c>
      <c r="AM39" s="24">
        <v>0.08937500000000008</v>
      </c>
      <c r="AN39" s="95">
        <f t="shared" si="7"/>
        <v>0</v>
      </c>
      <c r="AO39" s="36">
        <v>12.3864</v>
      </c>
      <c r="AP39" s="24">
        <v>34.32</v>
      </c>
      <c r="AQ39" s="24">
        <v>1.7004</v>
      </c>
      <c r="AR39" s="24">
        <v>6.3804</v>
      </c>
      <c r="AS39" s="24">
        <v>32.136</v>
      </c>
      <c r="AT39" s="24">
        <v>5.4756</v>
      </c>
      <c r="AU39" s="24">
        <v>10.14</v>
      </c>
      <c r="AV39" s="24">
        <v>74.412</v>
      </c>
      <c r="AW39" s="24">
        <v>2418</v>
      </c>
      <c r="AX39" s="24">
        <v>5.522399999999999</v>
      </c>
      <c r="AY39" s="24">
        <v>51.948</v>
      </c>
      <c r="AZ39" s="37">
        <v>4.352399999999999</v>
      </c>
      <c r="BA39" s="139">
        <v>1.08875</v>
      </c>
      <c r="BB39" s="140">
        <v>0.05443750000000005</v>
      </c>
      <c r="BC39" s="141">
        <v>0.05443750000000005</v>
      </c>
      <c r="BD39" s="145">
        <f t="shared" si="8"/>
        <v>0</v>
      </c>
      <c r="BE39" s="139">
        <v>8.9375</v>
      </c>
      <c r="BF39" s="140">
        <v>0.446875</v>
      </c>
      <c r="BG39" s="141">
        <v>0.446875</v>
      </c>
      <c r="BH39" s="145">
        <f t="shared" si="9"/>
        <v>0</v>
      </c>
      <c r="BI39" s="139">
        <v>0.32847650000000006</v>
      </c>
      <c r="BJ39" s="140">
        <v>0.016423825000000013</v>
      </c>
      <c r="BK39" s="141">
        <v>0.016423825000000013</v>
      </c>
      <c r="BL39" s="145">
        <f t="shared" si="10"/>
        <v>0</v>
      </c>
      <c r="BM39" s="139">
        <v>1.44625</v>
      </c>
      <c r="BN39" s="140">
        <v>0.07231250000000007</v>
      </c>
      <c r="BO39" s="141">
        <v>0.07231250000000007</v>
      </c>
      <c r="BP39" s="145">
        <f t="shared" si="11"/>
        <v>0</v>
      </c>
      <c r="BQ39" s="139">
        <v>1.2675</v>
      </c>
      <c r="BR39" s="140">
        <v>0.06337500000000006</v>
      </c>
      <c r="BS39" s="141">
        <v>0.06337500000000006</v>
      </c>
      <c r="BT39" s="145">
        <f t="shared" si="12"/>
        <v>0</v>
      </c>
      <c r="BU39" s="139">
        <v>0</v>
      </c>
      <c r="BV39" s="140">
        <v>0</v>
      </c>
      <c r="BW39" s="141">
        <v>0</v>
      </c>
      <c r="BX39" s="145">
        <f t="shared" si="13"/>
        <v>0</v>
      </c>
      <c r="BY39" s="139">
        <v>2.4375</v>
      </c>
      <c r="BZ39" s="140">
        <v>0.121875</v>
      </c>
      <c r="CA39" s="141">
        <v>0.121875</v>
      </c>
      <c r="CB39" s="145">
        <f t="shared" si="14"/>
        <v>0</v>
      </c>
      <c r="CC39" s="139">
        <v>1.625</v>
      </c>
      <c r="CD39" s="140">
        <v>0.08125000000000007</v>
      </c>
      <c r="CE39" s="141">
        <v>0.08125000000000007</v>
      </c>
      <c r="CF39" s="145">
        <f t="shared" si="15"/>
        <v>0</v>
      </c>
      <c r="CG39" s="157"/>
      <c r="CH39" s="162">
        <f t="shared" si="16"/>
        <v>265.9796625000003</v>
      </c>
      <c r="CI39" s="156">
        <f t="shared" si="17"/>
        <v>265.9796625000003</v>
      </c>
      <c r="CJ39" s="162">
        <f t="shared" si="18"/>
        <v>49.48913125000004</v>
      </c>
      <c r="CK39" s="156">
        <f t="shared" si="19"/>
        <v>49.48913125000004</v>
      </c>
      <c r="CL39" s="162">
        <f t="shared" si="20"/>
        <v>4510.426720000002</v>
      </c>
      <c r="CM39" s="156">
        <f t="shared" si="21"/>
        <v>4510.426720000002</v>
      </c>
      <c r="CN39" s="162" t="s">
        <v>1186</v>
      </c>
      <c r="CO39" s="158" t="s">
        <v>1186</v>
      </c>
      <c r="CP39" s="157"/>
      <c r="CQ39" s="162">
        <f t="shared" si="22"/>
        <v>210.6976150000002</v>
      </c>
      <c r="CR39" s="156">
        <f t="shared" si="23"/>
        <v>210.6976150000002</v>
      </c>
      <c r="CS39" s="162">
        <f t="shared" si="24"/>
        <v>53182.35</v>
      </c>
      <c r="CT39" s="156">
        <f t="shared" si="25"/>
        <v>53182.35</v>
      </c>
      <c r="CU39" s="162">
        <f t="shared" si="26"/>
        <v>1.6331250000000015</v>
      </c>
      <c r="CV39" s="156">
        <f t="shared" si="27"/>
        <v>1.6331250000000015</v>
      </c>
      <c r="CW39" s="162">
        <f t="shared" si="28"/>
        <v>534.1294800000002</v>
      </c>
      <c r="CX39" s="156">
        <f t="shared" si="29"/>
        <v>534.1294800000002</v>
      </c>
      <c r="CY39" s="162">
        <f t="shared" si="30"/>
        <v>10.511069625000005</v>
      </c>
      <c r="CZ39" s="156">
        <f t="shared" si="31"/>
        <v>10.511069625000005</v>
      </c>
      <c r="DA39" s="162" t="s">
        <v>1186</v>
      </c>
      <c r="DB39" s="156" t="s">
        <v>1186</v>
      </c>
      <c r="DC39" s="162">
        <f t="shared" si="32"/>
        <v>3.1471098750000026</v>
      </c>
      <c r="DD39" s="156">
        <f t="shared" si="33"/>
        <v>3.1471098750000026</v>
      </c>
      <c r="DE39" s="162">
        <f t="shared" si="34"/>
        <v>22.003800000000002</v>
      </c>
      <c r="DF39" s="164">
        <f t="shared" si="34"/>
        <v>22.003800000000002</v>
      </c>
    </row>
    <row r="40" spans="1:110" ht="12.75">
      <c r="A40" s="56" t="s">
        <v>44</v>
      </c>
      <c r="B40" s="20" t="s">
        <v>45</v>
      </c>
      <c r="C40" s="20" t="s">
        <v>40</v>
      </c>
      <c r="D40" s="68" t="s">
        <v>619</v>
      </c>
      <c r="E40" s="68" t="s">
        <v>620</v>
      </c>
      <c r="F40" s="68" t="s">
        <v>621</v>
      </c>
      <c r="G40" s="68" t="s">
        <v>622</v>
      </c>
      <c r="H40" s="51" t="s">
        <v>32</v>
      </c>
      <c r="I40" s="44">
        <v>168.43</v>
      </c>
      <c r="J40" s="125">
        <v>17.45980000000001</v>
      </c>
      <c r="K40" s="22">
        <v>17.45980000000001</v>
      </c>
      <c r="L40" s="45">
        <f t="shared" si="0"/>
        <v>0</v>
      </c>
      <c r="M40" s="44">
        <v>265.84</v>
      </c>
      <c r="N40" s="125">
        <v>30.82900000000001</v>
      </c>
      <c r="O40" s="22">
        <v>30.82900000000001</v>
      </c>
      <c r="P40" s="45">
        <f t="shared" si="1"/>
        <v>0</v>
      </c>
      <c r="Q40" s="36">
        <v>29.1044</v>
      </c>
      <c r="R40" s="122">
        <v>1.4552200000000015</v>
      </c>
      <c r="S40" s="24">
        <v>1.4552200000000015</v>
      </c>
      <c r="T40" s="37">
        <f t="shared" si="2"/>
        <v>0</v>
      </c>
      <c r="U40" s="36">
        <v>10.0048</v>
      </c>
      <c r="V40" s="122">
        <v>0.5002400000000005</v>
      </c>
      <c r="W40" s="24">
        <v>0.5002400000000005</v>
      </c>
      <c r="X40" s="37">
        <f t="shared" si="3"/>
        <v>0</v>
      </c>
      <c r="Y40" s="36">
        <v>14.3772</v>
      </c>
      <c r="Z40" s="122">
        <v>1.2045000000000008</v>
      </c>
      <c r="AA40" s="24">
        <v>1.2045000000000008</v>
      </c>
      <c r="AB40" s="37">
        <f t="shared" si="4"/>
        <v>0</v>
      </c>
      <c r="AC40" s="36">
        <v>96.014</v>
      </c>
      <c r="AD40" s="122">
        <v>13.299400000000004</v>
      </c>
      <c r="AE40" s="24">
        <v>13.299400000000004</v>
      </c>
      <c r="AF40" s="37">
        <f t="shared" si="5"/>
        <v>0</v>
      </c>
      <c r="AG40" s="36">
        <v>11.7398</v>
      </c>
      <c r="AH40" s="122">
        <v>0.5869900000000005</v>
      </c>
      <c r="AI40" s="24">
        <v>0.5869900000000005</v>
      </c>
      <c r="AJ40" s="37">
        <f t="shared" si="6"/>
        <v>0</v>
      </c>
      <c r="AK40" s="36">
        <v>1.6718000000000002</v>
      </c>
      <c r="AL40" s="122">
        <v>0.0835900000000001</v>
      </c>
      <c r="AM40" s="24">
        <v>0.0835900000000001</v>
      </c>
      <c r="AN40" s="95">
        <f t="shared" si="7"/>
        <v>0</v>
      </c>
      <c r="AO40" s="36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37">
        <v>0</v>
      </c>
      <c r="BA40" s="139">
        <v>0.57278</v>
      </c>
      <c r="BB40" s="140">
        <v>0.028639000000000026</v>
      </c>
      <c r="BC40" s="141">
        <v>0.028639000000000026</v>
      </c>
      <c r="BD40" s="145">
        <f t="shared" si="8"/>
        <v>0</v>
      </c>
      <c r="BE40" s="139">
        <v>1.287</v>
      </c>
      <c r="BF40" s="140">
        <v>0.06435000000000006</v>
      </c>
      <c r="BG40" s="141">
        <v>0.06435000000000006</v>
      </c>
      <c r="BH40" s="145">
        <f t="shared" si="9"/>
        <v>0</v>
      </c>
      <c r="BI40" s="139">
        <v>0</v>
      </c>
      <c r="BJ40" s="140">
        <v>0</v>
      </c>
      <c r="BK40" s="141">
        <v>0</v>
      </c>
      <c r="BL40" s="145">
        <f t="shared" si="10"/>
        <v>0</v>
      </c>
      <c r="BM40" s="139">
        <v>0.5036200000000001</v>
      </c>
      <c r="BN40" s="140">
        <v>0.025181000000000026</v>
      </c>
      <c r="BO40" s="141">
        <v>0.025181000000000026</v>
      </c>
      <c r="BP40" s="145">
        <f t="shared" si="11"/>
        <v>0</v>
      </c>
      <c r="BQ40" s="139">
        <v>0.18252000000000002</v>
      </c>
      <c r="BR40" s="140">
        <v>0.009126000000000007</v>
      </c>
      <c r="BS40" s="141">
        <v>0.009126000000000007</v>
      </c>
      <c r="BT40" s="145">
        <f t="shared" si="12"/>
        <v>0</v>
      </c>
      <c r="BU40" s="139">
        <v>0.14144</v>
      </c>
      <c r="BV40" s="140">
        <v>0.007072000000000006</v>
      </c>
      <c r="BW40" s="141">
        <v>0.007072000000000006</v>
      </c>
      <c r="BX40" s="145">
        <f t="shared" si="13"/>
        <v>0</v>
      </c>
      <c r="BY40" s="139">
        <v>0.8917999999999999</v>
      </c>
      <c r="BZ40" s="140">
        <v>0.04459000000000003</v>
      </c>
      <c r="CA40" s="141">
        <v>0.04459000000000003</v>
      </c>
      <c r="CB40" s="145">
        <f t="shared" si="14"/>
        <v>0</v>
      </c>
      <c r="CC40" s="139">
        <v>0.23399999999999999</v>
      </c>
      <c r="CD40" s="140">
        <v>0.01170000000000001</v>
      </c>
      <c r="CE40" s="141">
        <v>0.01170000000000001</v>
      </c>
      <c r="CF40" s="145">
        <f t="shared" si="15"/>
        <v>0</v>
      </c>
      <c r="CG40" s="157"/>
      <c r="CH40" s="162">
        <f t="shared" si="16"/>
        <v>371.0811000000004</v>
      </c>
      <c r="CI40" s="156">
        <f t="shared" si="17"/>
        <v>371.0811000000004</v>
      </c>
      <c r="CJ40" s="162">
        <f t="shared" si="18"/>
        <v>26.035714900000023</v>
      </c>
      <c r="CK40" s="156">
        <f t="shared" si="19"/>
        <v>26.035714900000023</v>
      </c>
      <c r="CL40" s="162">
        <f t="shared" si="20"/>
        <v>1830.8400000000013</v>
      </c>
      <c r="CM40" s="156">
        <f t="shared" si="21"/>
        <v>1830.8400000000013</v>
      </c>
      <c r="CN40" s="162" t="s">
        <v>1186</v>
      </c>
      <c r="CO40" s="158" t="s">
        <v>1186</v>
      </c>
      <c r="CP40" s="157"/>
      <c r="CQ40" s="162">
        <f t="shared" si="22"/>
        <v>293.9544400000003</v>
      </c>
      <c r="CR40" s="156">
        <f t="shared" si="23"/>
        <v>293.9544400000003</v>
      </c>
      <c r="CS40" s="162">
        <f t="shared" si="24"/>
        <v>45476.81840000004</v>
      </c>
      <c r="CT40" s="156">
        <f t="shared" si="25"/>
        <v>45476.81840000004</v>
      </c>
      <c r="CU40" s="162">
        <f t="shared" si="26"/>
        <v>0.8591700000000008</v>
      </c>
      <c r="CV40" s="156">
        <f t="shared" si="27"/>
        <v>0.8591700000000008</v>
      </c>
      <c r="CW40" s="162">
        <f t="shared" si="28"/>
        <v>216.81000000000014</v>
      </c>
      <c r="CX40" s="156">
        <f t="shared" si="29"/>
        <v>216.81000000000014</v>
      </c>
      <c r="CY40" s="162">
        <f t="shared" si="30"/>
        <v>5.984730000000002</v>
      </c>
      <c r="CZ40" s="156">
        <f t="shared" si="31"/>
        <v>5.984730000000002</v>
      </c>
      <c r="DA40" s="162" t="s">
        <v>1186</v>
      </c>
      <c r="DB40" s="156" t="s">
        <v>1186</v>
      </c>
      <c r="DC40" s="162">
        <f t="shared" si="32"/>
        <v>5.341609000000004</v>
      </c>
      <c r="DD40" s="156">
        <f t="shared" si="33"/>
        <v>5.341609000000004</v>
      </c>
      <c r="DE40" s="162">
        <f t="shared" si="34"/>
        <v>0</v>
      </c>
      <c r="DF40" s="164">
        <f t="shared" si="34"/>
        <v>0</v>
      </c>
    </row>
    <row r="41" spans="1:110" ht="12.75">
      <c r="A41" s="56" t="s">
        <v>38</v>
      </c>
      <c r="B41" s="20" t="s">
        <v>39</v>
      </c>
      <c r="C41" s="20" t="s">
        <v>40</v>
      </c>
      <c r="D41" s="68" t="s">
        <v>612</v>
      </c>
      <c r="E41" s="68" t="s">
        <v>39</v>
      </c>
      <c r="F41" s="68" t="s">
        <v>613</v>
      </c>
      <c r="G41" s="68" t="s">
        <v>614</v>
      </c>
      <c r="H41" s="51" t="s">
        <v>32</v>
      </c>
      <c r="I41" s="44">
        <v>203.868</v>
      </c>
      <c r="J41" s="125">
        <v>203.868</v>
      </c>
      <c r="K41" s="22">
        <v>19.231700000000007</v>
      </c>
      <c r="L41" s="45">
        <f t="shared" si="0"/>
        <v>184.63629999999998</v>
      </c>
      <c r="M41" s="44">
        <v>379.59</v>
      </c>
      <c r="N41" s="125">
        <v>379.59</v>
      </c>
      <c r="O41" s="22">
        <v>36.516500000000015</v>
      </c>
      <c r="P41" s="45">
        <f t="shared" si="1"/>
        <v>343.07349999999997</v>
      </c>
      <c r="Q41" s="36">
        <v>43.2874</v>
      </c>
      <c r="R41" s="122">
        <v>43.2874</v>
      </c>
      <c r="S41" s="24">
        <v>2.164370000000002</v>
      </c>
      <c r="T41" s="37">
        <f t="shared" si="2"/>
        <v>41.12302999999999</v>
      </c>
      <c r="U41" s="36">
        <v>15.0072</v>
      </c>
      <c r="V41" s="122">
        <v>15.0072</v>
      </c>
      <c r="W41" s="24">
        <v>0.7503600000000007</v>
      </c>
      <c r="X41" s="37">
        <f t="shared" si="3"/>
        <v>14.256839999999999</v>
      </c>
      <c r="Y41" s="36">
        <v>18.1862</v>
      </c>
      <c r="Z41" s="122">
        <v>18.1862</v>
      </c>
      <c r="AA41" s="24">
        <v>1.3949500000000006</v>
      </c>
      <c r="AB41" s="37">
        <f t="shared" si="4"/>
        <v>16.791249999999998</v>
      </c>
      <c r="AC41" s="36">
        <v>104.048</v>
      </c>
      <c r="AD41" s="122">
        <v>104.048</v>
      </c>
      <c r="AE41" s="24">
        <v>13.701100000000004</v>
      </c>
      <c r="AF41" s="37">
        <f t="shared" si="5"/>
        <v>90.3469</v>
      </c>
      <c r="AG41" s="36">
        <v>12.4977</v>
      </c>
      <c r="AH41" s="122">
        <v>12.4977</v>
      </c>
      <c r="AI41" s="24">
        <v>0.6248850000000006</v>
      </c>
      <c r="AJ41" s="37">
        <f t="shared" si="6"/>
        <v>11.872815</v>
      </c>
      <c r="AK41" s="36">
        <v>2.5077000000000003</v>
      </c>
      <c r="AL41" s="122">
        <v>2.5077000000000003</v>
      </c>
      <c r="AM41" s="24">
        <v>0.12538500000000014</v>
      </c>
      <c r="AN41" s="95">
        <f t="shared" si="7"/>
        <v>2.382315</v>
      </c>
      <c r="AO41" s="36">
        <v>7.431839999999999</v>
      </c>
      <c r="AP41" s="24">
        <v>20.592</v>
      </c>
      <c r="AQ41" s="24">
        <v>1.02024</v>
      </c>
      <c r="AR41" s="24">
        <v>3.8282399999999996</v>
      </c>
      <c r="AS41" s="24">
        <v>19.2816</v>
      </c>
      <c r="AT41" s="24">
        <v>3.2853600000000003</v>
      </c>
      <c r="AU41" s="24">
        <v>6.084</v>
      </c>
      <c r="AV41" s="24">
        <v>44.6472</v>
      </c>
      <c r="AW41" s="24">
        <v>1450.8</v>
      </c>
      <c r="AX41" s="24">
        <v>3.31344</v>
      </c>
      <c r="AY41" s="24">
        <v>31.168799999999997</v>
      </c>
      <c r="AZ41" s="37">
        <v>2.61144</v>
      </c>
      <c r="BA41" s="139">
        <v>0.85917</v>
      </c>
      <c r="BB41" s="140">
        <v>0.85917</v>
      </c>
      <c r="BC41" s="141">
        <v>0.04295850000000004</v>
      </c>
      <c r="BD41" s="145">
        <f t="shared" si="8"/>
        <v>0.8162115</v>
      </c>
      <c r="BE41" s="139">
        <v>1.9304999999999999</v>
      </c>
      <c r="BF41" s="140">
        <v>1.9304999999999999</v>
      </c>
      <c r="BG41" s="141">
        <v>0.09652500000000008</v>
      </c>
      <c r="BH41" s="145">
        <f t="shared" si="9"/>
        <v>1.8339749999999997</v>
      </c>
      <c r="BI41" s="139">
        <v>0</v>
      </c>
      <c r="BJ41" s="140">
        <v>0</v>
      </c>
      <c r="BK41" s="141">
        <v>0</v>
      </c>
      <c r="BL41" s="145">
        <f t="shared" si="10"/>
        <v>0</v>
      </c>
      <c r="BM41" s="139">
        <v>0.75543</v>
      </c>
      <c r="BN41" s="140">
        <v>0.75543</v>
      </c>
      <c r="BO41" s="141">
        <v>0.03777150000000004</v>
      </c>
      <c r="BP41" s="145">
        <f t="shared" si="11"/>
        <v>0.7176585</v>
      </c>
      <c r="BQ41" s="139">
        <v>0.27378</v>
      </c>
      <c r="BR41" s="140">
        <v>0.27378</v>
      </c>
      <c r="BS41" s="141">
        <v>0.01368900000000001</v>
      </c>
      <c r="BT41" s="145">
        <f t="shared" si="12"/>
        <v>0.260091</v>
      </c>
      <c r="BU41" s="139">
        <v>0.21216000000000002</v>
      </c>
      <c r="BV41" s="140">
        <v>0.21216000000000002</v>
      </c>
      <c r="BW41" s="141">
        <v>0.01060800000000001</v>
      </c>
      <c r="BX41" s="145">
        <f t="shared" si="13"/>
        <v>0.201552</v>
      </c>
      <c r="BY41" s="139">
        <v>1.3377</v>
      </c>
      <c r="BZ41" s="140">
        <v>1.3377</v>
      </c>
      <c r="CA41" s="141">
        <v>0.06688500000000006</v>
      </c>
      <c r="CB41" s="145">
        <f t="shared" si="14"/>
        <v>1.2708149999999998</v>
      </c>
      <c r="CC41" s="139">
        <v>0.351</v>
      </c>
      <c r="CD41" s="140">
        <v>0.351</v>
      </c>
      <c r="CE41" s="141">
        <v>0.017550000000000017</v>
      </c>
      <c r="CF41" s="145">
        <f t="shared" si="15"/>
        <v>0.33344999999999997</v>
      </c>
      <c r="CG41" s="157"/>
      <c r="CH41" s="162">
        <f t="shared" si="16"/>
        <v>11038.287</v>
      </c>
      <c r="CI41" s="156">
        <f t="shared" si="17"/>
        <v>551.9143500000006</v>
      </c>
      <c r="CJ41" s="162">
        <f t="shared" si="18"/>
        <v>781.071447</v>
      </c>
      <c r="CK41" s="156">
        <f t="shared" si="19"/>
        <v>39.05357235000004</v>
      </c>
      <c r="CL41" s="162">
        <f t="shared" si="20"/>
        <v>27643.023999999998</v>
      </c>
      <c r="CM41" s="156">
        <f t="shared" si="21"/>
        <v>2120.324000000001</v>
      </c>
      <c r="CN41" s="162" t="s">
        <v>1186</v>
      </c>
      <c r="CO41" s="158" t="s">
        <v>1186</v>
      </c>
      <c r="CP41" s="157"/>
      <c r="CQ41" s="162">
        <f t="shared" si="22"/>
        <v>8744.0548</v>
      </c>
      <c r="CR41" s="156">
        <f t="shared" si="23"/>
        <v>437.2027400000004</v>
      </c>
      <c r="CS41" s="162">
        <f t="shared" si="24"/>
        <v>1364304.552</v>
      </c>
      <c r="CT41" s="156">
        <f t="shared" si="25"/>
        <v>68215.22760000006</v>
      </c>
      <c r="CU41" s="162">
        <f t="shared" si="26"/>
        <v>25.7751</v>
      </c>
      <c r="CV41" s="156">
        <f t="shared" si="27"/>
        <v>1.2887550000000012</v>
      </c>
      <c r="CW41" s="162">
        <f t="shared" si="28"/>
        <v>3273.516</v>
      </c>
      <c r="CX41" s="156">
        <f t="shared" si="29"/>
        <v>251.0910000000001</v>
      </c>
      <c r="CY41" s="162">
        <f t="shared" si="30"/>
        <v>46.821600000000004</v>
      </c>
      <c r="CZ41" s="156">
        <f t="shared" si="31"/>
        <v>6.165495000000002</v>
      </c>
      <c r="DA41" s="162" t="s">
        <v>1186</v>
      </c>
      <c r="DB41" s="156" t="s">
        <v>1186</v>
      </c>
      <c r="DC41" s="162">
        <f t="shared" si="32"/>
        <v>113.72907</v>
      </c>
      <c r="DD41" s="156">
        <f t="shared" si="33"/>
        <v>5.686453500000005</v>
      </c>
      <c r="DE41" s="162">
        <f t="shared" si="34"/>
        <v>13.20228</v>
      </c>
      <c r="DF41" s="164">
        <f t="shared" si="34"/>
        <v>13.20228</v>
      </c>
    </row>
    <row r="42" spans="1:110" ht="12.75">
      <c r="A42" s="56" t="s">
        <v>81</v>
      </c>
      <c r="B42" s="20" t="s">
        <v>82</v>
      </c>
      <c r="C42" s="20" t="s">
        <v>40</v>
      </c>
      <c r="D42" s="68" t="s">
        <v>672</v>
      </c>
      <c r="E42" s="68" t="s">
        <v>673</v>
      </c>
      <c r="F42" s="68" t="s">
        <v>674</v>
      </c>
      <c r="G42" s="68" t="s">
        <v>675</v>
      </c>
      <c r="H42" s="51" t="s">
        <v>32</v>
      </c>
      <c r="I42" s="44">
        <v>189.364532</v>
      </c>
      <c r="J42" s="125">
        <v>25.75982600000001</v>
      </c>
      <c r="K42" s="22">
        <v>25.75982600000001</v>
      </c>
      <c r="L42" s="45">
        <f t="shared" si="0"/>
        <v>0</v>
      </c>
      <c r="M42" s="44">
        <v>1252.56184</v>
      </c>
      <c r="N42" s="125">
        <v>94.23865800000007</v>
      </c>
      <c r="O42" s="22">
        <v>94.23865800000007</v>
      </c>
      <c r="P42" s="45">
        <f t="shared" si="1"/>
        <v>0</v>
      </c>
      <c r="Q42" s="36">
        <v>20.43456</v>
      </c>
      <c r="R42" s="122">
        <v>1.0217280000000009</v>
      </c>
      <c r="S42" s="24">
        <v>1.0217280000000009</v>
      </c>
      <c r="T42" s="37">
        <f t="shared" si="2"/>
        <v>0</v>
      </c>
      <c r="U42" s="36">
        <v>11.7</v>
      </c>
      <c r="V42" s="122">
        <v>0.585</v>
      </c>
      <c r="W42" s="24">
        <v>0.585</v>
      </c>
      <c r="X42" s="37">
        <f t="shared" si="3"/>
        <v>0</v>
      </c>
      <c r="Y42" s="36">
        <v>36.379977600000004</v>
      </c>
      <c r="Z42" s="122">
        <v>2.6943684000000014</v>
      </c>
      <c r="AA42" s="24">
        <v>2.6943684000000014</v>
      </c>
      <c r="AB42" s="37">
        <f t="shared" si="4"/>
        <v>0</v>
      </c>
      <c r="AC42" s="36">
        <v>96.364228</v>
      </c>
      <c r="AD42" s="122">
        <v>20.13717800000001</v>
      </c>
      <c r="AE42" s="24">
        <v>20.13717800000001</v>
      </c>
      <c r="AF42" s="37">
        <f t="shared" si="5"/>
        <v>0</v>
      </c>
      <c r="AG42" s="36">
        <v>6.27684</v>
      </c>
      <c r="AH42" s="122">
        <v>0.3138420000000003</v>
      </c>
      <c r="AI42" s="24">
        <v>0.3138420000000003</v>
      </c>
      <c r="AJ42" s="37">
        <f t="shared" si="6"/>
        <v>0</v>
      </c>
      <c r="AK42" s="36">
        <v>1.7875</v>
      </c>
      <c r="AL42" s="122">
        <v>0.08937500000000008</v>
      </c>
      <c r="AM42" s="24">
        <v>0.08937500000000008</v>
      </c>
      <c r="AN42" s="95">
        <f t="shared" si="7"/>
        <v>0</v>
      </c>
      <c r="AO42" s="36">
        <v>12.3864</v>
      </c>
      <c r="AP42" s="24">
        <v>34.32</v>
      </c>
      <c r="AQ42" s="24">
        <v>1.7004</v>
      </c>
      <c r="AR42" s="24">
        <v>6.3804</v>
      </c>
      <c r="AS42" s="24">
        <v>32.136</v>
      </c>
      <c r="AT42" s="24">
        <v>5.4756</v>
      </c>
      <c r="AU42" s="24">
        <v>10.14</v>
      </c>
      <c r="AV42" s="24">
        <v>74.412</v>
      </c>
      <c r="AW42" s="24">
        <v>2418</v>
      </c>
      <c r="AX42" s="24">
        <v>5.522399999999999</v>
      </c>
      <c r="AY42" s="24">
        <v>51.948</v>
      </c>
      <c r="AZ42" s="37">
        <v>4.352399999999999</v>
      </c>
      <c r="BA42" s="139">
        <v>1.08875</v>
      </c>
      <c r="BB42" s="140">
        <v>0.05443750000000005</v>
      </c>
      <c r="BC42" s="141">
        <v>0.05443750000000005</v>
      </c>
      <c r="BD42" s="145">
        <f t="shared" si="8"/>
        <v>0</v>
      </c>
      <c r="BE42" s="139">
        <v>8.9375</v>
      </c>
      <c r="BF42" s="140">
        <v>0.446875</v>
      </c>
      <c r="BG42" s="141">
        <v>0.446875</v>
      </c>
      <c r="BH42" s="145">
        <f t="shared" si="9"/>
        <v>0</v>
      </c>
      <c r="BI42" s="139">
        <v>0.2815516</v>
      </c>
      <c r="BJ42" s="140">
        <v>0.014077580000000013</v>
      </c>
      <c r="BK42" s="141">
        <v>0.014077580000000013</v>
      </c>
      <c r="BL42" s="145">
        <f t="shared" si="10"/>
        <v>0</v>
      </c>
      <c r="BM42" s="139">
        <v>1.44625</v>
      </c>
      <c r="BN42" s="140">
        <v>0.07231250000000007</v>
      </c>
      <c r="BO42" s="141">
        <v>0.07231250000000007</v>
      </c>
      <c r="BP42" s="145">
        <f t="shared" si="11"/>
        <v>0</v>
      </c>
      <c r="BQ42" s="139">
        <v>1.2675</v>
      </c>
      <c r="BR42" s="140">
        <v>0.06337500000000006</v>
      </c>
      <c r="BS42" s="141">
        <v>0.06337500000000006</v>
      </c>
      <c r="BT42" s="145">
        <f t="shared" si="12"/>
        <v>0</v>
      </c>
      <c r="BU42" s="139">
        <v>0</v>
      </c>
      <c r="BV42" s="140">
        <v>0</v>
      </c>
      <c r="BW42" s="141">
        <v>0</v>
      </c>
      <c r="BX42" s="145">
        <f t="shared" si="13"/>
        <v>0</v>
      </c>
      <c r="BY42" s="139">
        <v>2.4375</v>
      </c>
      <c r="BZ42" s="140">
        <v>0.121875</v>
      </c>
      <c r="CA42" s="141">
        <v>0.121875</v>
      </c>
      <c r="CB42" s="145">
        <f t="shared" si="14"/>
        <v>0</v>
      </c>
      <c r="CC42" s="139">
        <v>1.625</v>
      </c>
      <c r="CD42" s="140">
        <v>0.08125000000000007</v>
      </c>
      <c r="CE42" s="141">
        <v>0.08125000000000007</v>
      </c>
      <c r="CF42" s="145">
        <f t="shared" si="15"/>
        <v>0</v>
      </c>
      <c r="CG42" s="157"/>
      <c r="CH42" s="162">
        <f t="shared" si="16"/>
        <v>260.5406400000002</v>
      </c>
      <c r="CI42" s="156">
        <f t="shared" si="17"/>
        <v>260.5406400000002</v>
      </c>
      <c r="CJ42" s="162">
        <f t="shared" si="18"/>
        <v>49.48913125000004</v>
      </c>
      <c r="CK42" s="156">
        <f t="shared" si="19"/>
        <v>49.48913125000004</v>
      </c>
      <c r="CL42" s="162">
        <f t="shared" si="20"/>
        <v>4095.4399680000024</v>
      </c>
      <c r="CM42" s="156">
        <f t="shared" si="21"/>
        <v>4095.4399680000024</v>
      </c>
      <c r="CN42" s="162" t="s">
        <v>1186</v>
      </c>
      <c r="CO42" s="158" t="s">
        <v>1186</v>
      </c>
      <c r="CP42" s="157"/>
      <c r="CQ42" s="162">
        <f t="shared" si="22"/>
        <v>206.38905600000018</v>
      </c>
      <c r="CR42" s="156">
        <f t="shared" si="23"/>
        <v>206.38905600000018</v>
      </c>
      <c r="CS42" s="162">
        <f t="shared" si="24"/>
        <v>53182.35</v>
      </c>
      <c r="CT42" s="156">
        <f t="shared" si="25"/>
        <v>53182.35</v>
      </c>
      <c r="CU42" s="162">
        <f t="shared" si="26"/>
        <v>1.6331250000000015</v>
      </c>
      <c r="CV42" s="156">
        <f t="shared" si="27"/>
        <v>1.6331250000000015</v>
      </c>
      <c r="CW42" s="162">
        <f t="shared" si="28"/>
        <v>484.9863120000003</v>
      </c>
      <c r="CX42" s="156">
        <f t="shared" si="29"/>
        <v>484.9863120000003</v>
      </c>
      <c r="CY42" s="162">
        <f t="shared" si="30"/>
        <v>9.061730100000004</v>
      </c>
      <c r="CZ42" s="156">
        <f t="shared" si="31"/>
        <v>9.061730100000004</v>
      </c>
      <c r="DA42" s="162" t="s">
        <v>1186</v>
      </c>
      <c r="DB42" s="156" t="s">
        <v>1186</v>
      </c>
      <c r="DC42" s="162">
        <f t="shared" si="32"/>
        <v>2.8559622000000027</v>
      </c>
      <c r="DD42" s="156">
        <f t="shared" si="33"/>
        <v>2.8559622000000027</v>
      </c>
      <c r="DE42" s="162">
        <f t="shared" si="34"/>
        <v>22.003800000000002</v>
      </c>
      <c r="DF42" s="164">
        <f t="shared" si="34"/>
        <v>22.003800000000002</v>
      </c>
    </row>
    <row r="43" spans="1:110" ht="12.75">
      <c r="A43" s="56" t="s">
        <v>57</v>
      </c>
      <c r="B43" s="20" t="s">
        <v>58</v>
      </c>
      <c r="C43" s="20" t="s">
        <v>31</v>
      </c>
      <c r="D43" s="68" t="s">
        <v>638</v>
      </c>
      <c r="E43" s="68" t="s">
        <v>639</v>
      </c>
      <c r="F43" s="68" t="s">
        <v>640</v>
      </c>
      <c r="G43" s="68" t="s">
        <v>641</v>
      </c>
      <c r="H43" s="51" t="s">
        <v>32</v>
      </c>
      <c r="I43" s="44">
        <v>204.8878285</v>
      </c>
      <c r="J43" s="125">
        <v>21.316340750000013</v>
      </c>
      <c r="K43" s="22">
        <v>21.316340750000013</v>
      </c>
      <c r="L43" s="45">
        <f t="shared" si="0"/>
        <v>0</v>
      </c>
      <c r="M43" s="44">
        <v>1456.60432</v>
      </c>
      <c r="N43" s="125">
        <v>94.31310275000006</v>
      </c>
      <c r="O43" s="22">
        <v>94.31310275000006</v>
      </c>
      <c r="P43" s="45">
        <f t="shared" si="1"/>
        <v>0</v>
      </c>
      <c r="Q43" s="36">
        <v>36.67328500000001</v>
      </c>
      <c r="R43" s="122">
        <v>1.8336642500000015</v>
      </c>
      <c r="S43" s="24">
        <v>1.8336642500000015</v>
      </c>
      <c r="T43" s="37">
        <f t="shared" si="2"/>
        <v>0</v>
      </c>
      <c r="U43" s="36">
        <v>18.399904</v>
      </c>
      <c r="V43" s="122">
        <v>0.9199952000000008</v>
      </c>
      <c r="W43" s="24">
        <v>0.9199952000000008</v>
      </c>
      <c r="X43" s="37">
        <f t="shared" si="3"/>
        <v>0</v>
      </c>
      <c r="Y43" s="36">
        <v>38.1408898</v>
      </c>
      <c r="Z43" s="122">
        <v>2.5019552000000016</v>
      </c>
      <c r="AA43" s="24">
        <v>2.5019552000000016</v>
      </c>
      <c r="AB43" s="37">
        <f t="shared" si="4"/>
        <v>0</v>
      </c>
      <c r="AC43" s="36">
        <v>81.1350465</v>
      </c>
      <c r="AD43" s="122">
        <v>14.46768975</v>
      </c>
      <c r="AE43" s="24">
        <v>14.46768975</v>
      </c>
      <c r="AF43" s="37">
        <f t="shared" si="5"/>
        <v>0</v>
      </c>
      <c r="AG43" s="36">
        <v>6.146031499999999</v>
      </c>
      <c r="AH43" s="122">
        <v>0.30730157500000027</v>
      </c>
      <c r="AI43" s="24">
        <v>0.30730157500000027</v>
      </c>
      <c r="AJ43" s="37">
        <f t="shared" si="6"/>
        <v>0</v>
      </c>
      <c r="AK43" s="36">
        <v>2.885834</v>
      </c>
      <c r="AL43" s="122">
        <v>0.14429170000000013</v>
      </c>
      <c r="AM43" s="24">
        <v>0.14429170000000013</v>
      </c>
      <c r="AN43" s="95">
        <f t="shared" si="7"/>
        <v>0</v>
      </c>
      <c r="AO43" s="36">
        <v>9.90912</v>
      </c>
      <c r="AP43" s="24">
        <v>27.456</v>
      </c>
      <c r="AQ43" s="24">
        <v>1.36032</v>
      </c>
      <c r="AR43" s="24">
        <v>5.1043199999999995</v>
      </c>
      <c r="AS43" s="24">
        <v>25.7088</v>
      </c>
      <c r="AT43" s="24">
        <v>4.38048</v>
      </c>
      <c r="AU43" s="24">
        <v>8.112</v>
      </c>
      <c r="AV43" s="24">
        <v>59.5296</v>
      </c>
      <c r="AW43" s="24">
        <v>1934.4</v>
      </c>
      <c r="AX43" s="24">
        <v>4.41792</v>
      </c>
      <c r="AY43" s="24">
        <v>41.5584</v>
      </c>
      <c r="AZ43" s="37">
        <v>3.4819199999999997</v>
      </c>
      <c r="BA43" s="139">
        <v>1.5253693999999998</v>
      </c>
      <c r="BB43" s="140">
        <v>0.07626847000000006</v>
      </c>
      <c r="BC43" s="141">
        <v>0.07626847000000006</v>
      </c>
      <c r="BD43" s="145">
        <f t="shared" si="8"/>
        <v>0</v>
      </c>
      <c r="BE43" s="139">
        <v>10.74051</v>
      </c>
      <c r="BF43" s="140">
        <v>0.5370255000000005</v>
      </c>
      <c r="BG43" s="141">
        <v>0.5370255000000005</v>
      </c>
      <c r="BH43" s="145">
        <f t="shared" si="9"/>
        <v>0</v>
      </c>
      <c r="BI43" s="139">
        <v>0.19134555</v>
      </c>
      <c r="BJ43" s="140">
        <v>0.00956727750000001</v>
      </c>
      <c r="BK43" s="141">
        <v>0.00956727750000001</v>
      </c>
      <c r="BL43" s="145">
        <f t="shared" si="10"/>
        <v>0</v>
      </c>
      <c r="BM43" s="139">
        <v>1.8920656000000002</v>
      </c>
      <c r="BN43" s="140">
        <v>0.09460328000000008</v>
      </c>
      <c r="BO43" s="141">
        <v>0.09460328000000008</v>
      </c>
      <c r="BP43" s="145">
        <f t="shared" si="11"/>
        <v>0</v>
      </c>
      <c r="BQ43" s="139">
        <v>1.5231995999999999</v>
      </c>
      <c r="BR43" s="140">
        <v>0.07615998000000006</v>
      </c>
      <c r="BS43" s="141">
        <v>0.07615998000000006</v>
      </c>
      <c r="BT43" s="145">
        <f t="shared" si="12"/>
        <v>0</v>
      </c>
      <c r="BU43" s="139">
        <v>0.07377319999999998</v>
      </c>
      <c r="BV43" s="140">
        <v>0.003688660000000003</v>
      </c>
      <c r="BW43" s="141">
        <v>0.003688660000000003</v>
      </c>
      <c r="BX43" s="145">
        <f t="shared" si="13"/>
        <v>0</v>
      </c>
      <c r="BY43" s="139">
        <v>3.2113039999999997</v>
      </c>
      <c r="BZ43" s="140">
        <v>0.16056520000000013</v>
      </c>
      <c r="CA43" s="141">
        <v>0.16056520000000013</v>
      </c>
      <c r="CB43" s="145">
        <f t="shared" si="14"/>
        <v>0</v>
      </c>
      <c r="CC43" s="139">
        <v>1.95282</v>
      </c>
      <c r="CD43" s="140">
        <v>0.09764100000000009</v>
      </c>
      <c r="CE43" s="141">
        <v>0.09764100000000009</v>
      </c>
      <c r="CF43" s="145">
        <f t="shared" si="15"/>
        <v>0</v>
      </c>
      <c r="CG43" s="157"/>
      <c r="CH43" s="162">
        <f t="shared" si="16"/>
        <v>467.58438375000037</v>
      </c>
      <c r="CI43" s="156">
        <f t="shared" si="17"/>
        <v>467.58438375000037</v>
      </c>
      <c r="CJ43" s="162">
        <f t="shared" si="18"/>
        <v>69.33566607700006</v>
      </c>
      <c r="CK43" s="156">
        <f t="shared" si="19"/>
        <v>69.33566607700006</v>
      </c>
      <c r="CL43" s="162">
        <f t="shared" si="20"/>
        <v>3802.9719040000023</v>
      </c>
      <c r="CM43" s="156">
        <f t="shared" si="21"/>
        <v>3802.9719040000023</v>
      </c>
      <c r="CN43" s="162" t="s">
        <v>1186</v>
      </c>
      <c r="CO43" s="158" t="s">
        <v>1186</v>
      </c>
      <c r="CP43" s="157"/>
      <c r="CQ43" s="162">
        <f t="shared" si="22"/>
        <v>370.4001785000003</v>
      </c>
      <c r="CR43" s="156">
        <f t="shared" si="23"/>
        <v>370.4001785000003</v>
      </c>
      <c r="CS43" s="162">
        <f t="shared" si="24"/>
        <v>83636.76363200007</v>
      </c>
      <c r="CT43" s="156">
        <f t="shared" si="25"/>
        <v>83636.76363200007</v>
      </c>
      <c r="CU43" s="162">
        <f t="shared" si="26"/>
        <v>2.288054100000002</v>
      </c>
      <c r="CV43" s="156">
        <f t="shared" si="27"/>
        <v>2.288054100000002</v>
      </c>
      <c r="CW43" s="162">
        <f t="shared" si="28"/>
        <v>450.3519360000003</v>
      </c>
      <c r="CX43" s="156">
        <f t="shared" si="29"/>
        <v>450.3519360000003</v>
      </c>
      <c r="CY43" s="162">
        <f t="shared" si="30"/>
        <v>6.5104603875</v>
      </c>
      <c r="CZ43" s="156">
        <f t="shared" si="31"/>
        <v>6.5104603875</v>
      </c>
      <c r="DA43" s="162" t="s">
        <v>1186</v>
      </c>
      <c r="DB43" s="156" t="s">
        <v>1186</v>
      </c>
      <c r="DC43" s="162">
        <f t="shared" si="32"/>
        <v>2.7964443325000023</v>
      </c>
      <c r="DD43" s="156">
        <f t="shared" si="33"/>
        <v>2.7964443325000023</v>
      </c>
      <c r="DE43" s="162">
        <f t="shared" si="34"/>
        <v>17.60304</v>
      </c>
      <c r="DF43" s="164">
        <f t="shared" si="34"/>
        <v>17.60304</v>
      </c>
    </row>
    <row r="44" spans="1:110" ht="12.75">
      <c r="A44" s="56" t="s">
        <v>33</v>
      </c>
      <c r="B44" s="20" t="s">
        <v>34</v>
      </c>
      <c r="C44" s="20" t="s">
        <v>31</v>
      </c>
      <c r="D44" s="68" t="s">
        <v>604</v>
      </c>
      <c r="E44" s="68" t="s">
        <v>605</v>
      </c>
      <c r="F44" s="68" t="s">
        <v>606</v>
      </c>
      <c r="G44" s="68" t="s">
        <v>607</v>
      </c>
      <c r="H44" s="51" t="s">
        <v>32</v>
      </c>
      <c r="I44" s="44">
        <v>260.7625645</v>
      </c>
      <c r="J44" s="125">
        <v>23.315598250000015</v>
      </c>
      <c r="K44" s="22">
        <v>23.315598250000015</v>
      </c>
      <c r="L44" s="45">
        <f t="shared" si="0"/>
        <v>0</v>
      </c>
      <c r="M44" s="44">
        <v>622.446795</v>
      </c>
      <c r="N44" s="125">
        <v>51.06369950000003</v>
      </c>
      <c r="O44" s="22">
        <v>51.06369950000003</v>
      </c>
      <c r="P44" s="45">
        <f t="shared" si="1"/>
        <v>0</v>
      </c>
      <c r="Q44" s="36">
        <v>51.14448370000001</v>
      </c>
      <c r="R44" s="122">
        <v>2.557224185000002</v>
      </c>
      <c r="S44" s="24">
        <v>2.557224185000002</v>
      </c>
      <c r="T44" s="37">
        <f t="shared" si="2"/>
        <v>0</v>
      </c>
      <c r="U44" s="36">
        <v>18.743724</v>
      </c>
      <c r="V44" s="122">
        <v>0.9371862000000009</v>
      </c>
      <c r="W44" s="24">
        <v>0.9371862000000009</v>
      </c>
      <c r="X44" s="37">
        <f t="shared" si="3"/>
        <v>0</v>
      </c>
      <c r="Y44" s="36">
        <v>39.7254566</v>
      </c>
      <c r="Z44" s="122">
        <v>2.538495100000002</v>
      </c>
      <c r="AA44" s="24">
        <v>2.538495100000002</v>
      </c>
      <c r="AB44" s="37">
        <f t="shared" si="4"/>
        <v>0</v>
      </c>
      <c r="AC44" s="36">
        <v>120.53838800000001</v>
      </c>
      <c r="AD44" s="122">
        <v>15.690809125000005</v>
      </c>
      <c r="AE44" s="24">
        <v>15.690809125000005</v>
      </c>
      <c r="AF44" s="37">
        <f t="shared" si="5"/>
        <v>0</v>
      </c>
      <c r="AG44" s="36">
        <v>14.58889425</v>
      </c>
      <c r="AH44" s="122">
        <v>0.7294447125000005</v>
      </c>
      <c r="AI44" s="24">
        <v>0.7294447125000005</v>
      </c>
      <c r="AJ44" s="37">
        <f t="shared" si="6"/>
        <v>0</v>
      </c>
      <c r="AK44" s="36">
        <v>3.10098375</v>
      </c>
      <c r="AL44" s="122">
        <v>0.15504918750000016</v>
      </c>
      <c r="AM44" s="24">
        <v>0.15504918750000016</v>
      </c>
      <c r="AN44" s="95">
        <f t="shared" si="7"/>
        <v>0</v>
      </c>
      <c r="AO44" s="36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37">
        <v>0</v>
      </c>
      <c r="BA44" s="139">
        <v>1.1508095249999999</v>
      </c>
      <c r="BB44" s="140">
        <v>0.05754047625000005</v>
      </c>
      <c r="BC44" s="141">
        <v>0.05754047625000005</v>
      </c>
      <c r="BD44" s="145">
        <f t="shared" si="8"/>
        <v>0</v>
      </c>
      <c r="BE44" s="139">
        <v>3.7900912500000006</v>
      </c>
      <c r="BF44" s="140">
        <v>0.18950456250000017</v>
      </c>
      <c r="BG44" s="141">
        <v>0.18950456250000017</v>
      </c>
      <c r="BH44" s="145">
        <f t="shared" si="9"/>
        <v>0</v>
      </c>
      <c r="BI44" s="139">
        <v>0</v>
      </c>
      <c r="BJ44" s="140">
        <v>0</v>
      </c>
      <c r="BK44" s="141">
        <v>0</v>
      </c>
      <c r="BL44" s="145">
        <f t="shared" si="10"/>
        <v>0</v>
      </c>
      <c r="BM44" s="139">
        <v>1.102572</v>
      </c>
      <c r="BN44" s="140">
        <v>0.05512860000000005</v>
      </c>
      <c r="BO44" s="141">
        <v>0.05512860000000005</v>
      </c>
      <c r="BP44" s="145">
        <f t="shared" si="11"/>
        <v>0</v>
      </c>
      <c r="BQ44" s="139">
        <v>0.53750385</v>
      </c>
      <c r="BR44" s="140">
        <v>0.026875192500000027</v>
      </c>
      <c r="BS44" s="141">
        <v>0.026875192500000027</v>
      </c>
      <c r="BT44" s="145">
        <f t="shared" si="12"/>
        <v>0</v>
      </c>
      <c r="BU44" s="139">
        <v>0.23429655</v>
      </c>
      <c r="BV44" s="140">
        <v>0.01171482750000001</v>
      </c>
      <c r="BW44" s="141">
        <v>0.01171482750000001</v>
      </c>
      <c r="BX44" s="145">
        <f t="shared" si="13"/>
        <v>0</v>
      </c>
      <c r="BY44" s="139">
        <v>1.9295009999999997</v>
      </c>
      <c r="BZ44" s="140">
        <v>0.09647505000000009</v>
      </c>
      <c r="CA44" s="141">
        <v>0.09647505000000009</v>
      </c>
      <c r="CB44" s="145">
        <f t="shared" si="14"/>
        <v>0</v>
      </c>
      <c r="CC44" s="139">
        <v>0.6891075</v>
      </c>
      <c r="CD44" s="140">
        <v>0.03445537500000003</v>
      </c>
      <c r="CE44" s="141">
        <v>0.03445537500000003</v>
      </c>
      <c r="CF44" s="145">
        <f t="shared" si="15"/>
        <v>0</v>
      </c>
      <c r="CG44" s="157"/>
      <c r="CH44" s="162">
        <f t="shared" si="16"/>
        <v>652.0921671750006</v>
      </c>
      <c r="CI44" s="156">
        <f t="shared" si="17"/>
        <v>652.0921671750006</v>
      </c>
      <c r="CJ44" s="162">
        <f t="shared" si="18"/>
        <v>52.31004695887505</v>
      </c>
      <c r="CK44" s="156">
        <f t="shared" si="19"/>
        <v>52.31004695887505</v>
      </c>
      <c r="CL44" s="162">
        <f t="shared" si="20"/>
        <v>3858.512552000003</v>
      </c>
      <c r="CM44" s="156">
        <f t="shared" si="21"/>
        <v>3858.512552000003</v>
      </c>
      <c r="CN44" s="162" t="s">
        <v>1186</v>
      </c>
      <c r="CO44" s="158" t="s">
        <v>1186</v>
      </c>
      <c r="CP44" s="157"/>
      <c r="CQ44" s="162">
        <f t="shared" si="22"/>
        <v>516.5592853700005</v>
      </c>
      <c r="CR44" s="156">
        <f t="shared" si="23"/>
        <v>516.5592853700005</v>
      </c>
      <c r="CS44" s="162">
        <f t="shared" si="24"/>
        <v>85199.59744200007</v>
      </c>
      <c r="CT44" s="156">
        <f t="shared" si="25"/>
        <v>85199.59744200007</v>
      </c>
      <c r="CU44" s="162">
        <f t="shared" si="26"/>
        <v>1.7262142875000015</v>
      </c>
      <c r="CV44" s="156">
        <f t="shared" si="27"/>
        <v>1.7262142875000015</v>
      </c>
      <c r="CW44" s="162">
        <f t="shared" si="28"/>
        <v>456.9291180000003</v>
      </c>
      <c r="CX44" s="156">
        <f t="shared" si="29"/>
        <v>456.9291180000003</v>
      </c>
      <c r="CY44" s="162">
        <f t="shared" si="30"/>
        <v>7.060864106250002</v>
      </c>
      <c r="CZ44" s="156">
        <f t="shared" si="31"/>
        <v>7.060864106250002</v>
      </c>
      <c r="DA44" s="162" t="s">
        <v>1186</v>
      </c>
      <c r="DB44" s="156" t="s">
        <v>1186</v>
      </c>
      <c r="DC44" s="162">
        <f t="shared" si="32"/>
        <v>6.637946883750004</v>
      </c>
      <c r="DD44" s="156">
        <f t="shared" si="33"/>
        <v>6.637946883750004</v>
      </c>
      <c r="DE44" s="162">
        <f t="shared" si="34"/>
        <v>0</v>
      </c>
      <c r="DF44" s="164">
        <f t="shared" si="34"/>
        <v>0</v>
      </c>
    </row>
    <row r="45" spans="1:110" ht="12.75">
      <c r="A45" s="56" t="s">
        <v>29</v>
      </c>
      <c r="B45" s="20" t="s">
        <v>30</v>
      </c>
      <c r="C45" s="20" t="s">
        <v>31</v>
      </c>
      <c r="D45" s="68" t="s">
        <v>601</v>
      </c>
      <c r="E45" s="68" t="s">
        <v>458</v>
      </c>
      <c r="F45" s="68" t="s">
        <v>602</v>
      </c>
      <c r="G45" s="68" t="s">
        <v>603</v>
      </c>
      <c r="H45" s="51" t="s">
        <v>32</v>
      </c>
      <c r="I45" s="44">
        <v>227.60494928000003</v>
      </c>
      <c r="J45" s="125">
        <v>122.33074746400001</v>
      </c>
      <c r="K45" s="22">
        <v>22.20074746400001</v>
      </c>
      <c r="L45" s="45">
        <f>J45-K45</f>
        <v>100.13</v>
      </c>
      <c r="M45" s="44">
        <v>691.5021756000001</v>
      </c>
      <c r="N45" s="125">
        <v>78.18010878000004</v>
      </c>
      <c r="O45" s="22">
        <v>55.57010878000003</v>
      </c>
      <c r="P45" s="45">
        <f>N45-O45</f>
        <v>22.610000000000014</v>
      </c>
      <c r="Q45" s="36">
        <v>39.04023144</v>
      </c>
      <c r="R45" s="122">
        <v>2.7918115720000016</v>
      </c>
      <c r="S45" s="24">
        <v>1.9520115720000017</v>
      </c>
      <c r="T45" s="37">
        <f>R45-S45</f>
        <v>0.8397999999999999</v>
      </c>
      <c r="U45" s="36">
        <v>15.395881184</v>
      </c>
      <c r="V45" s="122">
        <v>0.7697940592000005</v>
      </c>
      <c r="W45" s="24">
        <v>0.7697940592000005</v>
      </c>
      <c r="X45" s="37">
        <f>V45-W45</f>
        <v>0</v>
      </c>
      <c r="Y45" s="36">
        <v>24.20300692</v>
      </c>
      <c r="Z45" s="122">
        <v>8.897550346000001</v>
      </c>
      <c r="AA45" s="24">
        <v>1.791550346000001</v>
      </c>
      <c r="AB45" s="37">
        <f>Z45-AA45</f>
        <v>7.106</v>
      </c>
      <c r="AC45" s="36">
        <v>119.52367388000002</v>
      </c>
      <c r="AD45" s="122">
        <v>96.90068369400001</v>
      </c>
      <c r="AE45" s="24">
        <v>16.150683694000005</v>
      </c>
      <c r="AF45" s="37">
        <f>AD45-AE45</f>
        <v>80.75</v>
      </c>
      <c r="AG45" s="36">
        <v>14.811406767999998</v>
      </c>
      <c r="AH45" s="122">
        <v>12.368570338399998</v>
      </c>
      <c r="AI45" s="24">
        <v>0.7405703384000005</v>
      </c>
      <c r="AJ45" s="37">
        <f>AH45-AI45</f>
        <v>11.627999999999997</v>
      </c>
      <c r="AK45" s="36">
        <v>2.512458456</v>
      </c>
      <c r="AL45" s="122">
        <v>0.12562292280000015</v>
      </c>
      <c r="AM45" s="24">
        <v>0.12562292280000015</v>
      </c>
      <c r="AN45" s="95">
        <f>AL45-AM45</f>
        <v>0</v>
      </c>
      <c r="AO45" s="36">
        <v>9.90912</v>
      </c>
      <c r="AP45" s="24">
        <v>27.456</v>
      </c>
      <c r="AQ45" s="24">
        <v>1.36032</v>
      </c>
      <c r="AR45" s="24">
        <v>5.1043199999999995</v>
      </c>
      <c r="AS45" s="24">
        <v>25.7088</v>
      </c>
      <c r="AT45" s="24">
        <v>4.38048</v>
      </c>
      <c r="AU45" s="24">
        <v>8.112</v>
      </c>
      <c r="AV45" s="24">
        <v>59.5296</v>
      </c>
      <c r="AW45" s="24">
        <v>1934.4</v>
      </c>
      <c r="AX45" s="24">
        <v>4.41792</v>
      </c>
      <c r="AY45" s="24">
        <v>41.5584</v>
      </c>
      <c r="AZ45" s="37">
        <v>3.4819199999999997</v>
      </c>
      <c r="BA45" s="139">
        <v>1.0318974224000002</v>
      </c>
      <c r="BB45" s="140">
        <v>0.05159487112000005</v>
      </c>
      <c r="BC45" s="141">
        <v>0.05159487112000005</v>
      </c>
      <c r="BD45" s="145">
        <f>BB45-BC45</f>
        <v>0</v>
      </c>
      <c r="BE45" s="139">
        <v>4.65022096</v>
      </c>
      <c r="BF45" s="140">
        <v>0.23251104800000025</v>
      </c>
      <c r="BG45" s="141">
        <v>0.23251104800000025</v>
      </c>
      <c r="BH45" s="145">
        <f>BF45-BG45</f>
        <v>0</v>
      </c>
      <c r="BI45" s="139">
        <v>0</v>
      </c>
      <c r="BJ45" s="140">
        <v>0</v>
      </c>
      <c r="BK45" s="141">
        <v>0</v>
      </c>
      <c r="BL45" s="145">
        <f>BJ45-BK45</f>
        <v>0</v>
      </c>
      <c r="BM45" s="139">
        <v>1.0829356324</v>
      </c>
      <c r="BN45" s="140">
        <v>0.054146781620000056</v>
      </c>
      <c r="BO45" s="141">
        <v>0.054146781620000056</v>
      </c>
      <c r="BP45" s="145">
        <f>BN45-BO45</f>
        <v>0</v>
      </c>
      <c r="BQ45" s="139">
        <v>0.6594858816</v>
      </c>
      <c r="BR45" s="140">
        <v>0.032974294080000036</v>
      </c>
      <c r="BS45" s="141">
        <v>0.032974294080000036</v>
      </c>
      <c r="BT45" s="145">
        <f>BR45-BS45</f>
        <v>0</v>
      </c>
      <c r="BU45" s="139">
        <v>0.1582414264</v>
      </c>
      <c r="BV45" s="140">
        <v>0.007912071320000007</v>
      </c>
      <c r="BW45" s="141">
        <v>0.007912071320000007</v>
      </c>
      <c r="BX45" s="145">
        <f>BV45-BW45</f>
        <v>0</v>
      </c>
      <c r="BY45" s="139">
        <v>1.873282828</v>
      </c>
      <c r="BZ45" s="140">
        <v>0.09366414140000008</v>
      </c>
      <c r="CA45" s="141">
        <v>0.09366414140000008</v>
      </c>
      <c r="CB45" s="145">
        <f>BZ45-CA45</f>
        <v>0</v>
      </c>
      <c r="CC45" s="139">
        <v>0.84549472</v>
      </c>
      <c r="CD45" s="140">
        <v>0.04227473600000005</v>
      </c>
      <c r="CE45" s="141">
        <v>0.04227473600000005</v>
      </c>
      <c r="CF45" s="145">
        <f>CD45-CE45</f>
        <v>0</v>
      </c>
      <c r="CG45" s="157"/>
      <c r="CH45" s="162">
        <f t="shared" si="16"/>
        <v>711.9119508600004</v>
      </c>
      <c r="CI45" s="156">
        <f t="shared" si="17"/>
        <v>497.76295086000044</v>
      </c>
      <c r="CJ45" s="162">
        <f t="shared" si="18"/>
        <v>46.90489733519205</v>
      </c>
      <c r="CK45" s="156">
        <f t="shared" si="19"/>
        <v>46.90489733519205</v>
      </c>
      <c r="CL45" s="162">
        <f t="shared" si="20"/>
        <v>13524.276525920002</v>
      </c>
      <c r="CM45" s="156">
        <f t="shared" si="21"/>
        <v>2723.1565259200015</v>
      </c>
      <c r="CN45" s="162" t="s">
        <v>1186</v>
      </c>
      <c r="CO45" s="158" t="s">
        <v>1186</v>
      </c>
      <c r="CP45" s="157"/>
      <c r="CQ45" s="162">
        <f t="shared" si="22"/>
        <v>563.9459375440003</v>
      </c>
      <c r="CR45" s="156">
        <f t="shared" si="23"/>
        <v>394.30633754400037</v>
      </c>
      <c r="CS45" s="162">
        <f t="shared" si="24"/>
        <v>69981.97792187205</v>
      </c>
      <c r="CT45" s="156">
        <f t="shared" si="25"/>
        <v>69981.97792187205</v>
      </c>
      <c r="CU45" s="162">
        <f t="shared" si="26"/>
        <v>1.5478461336000016</v>
      </c>
      <c r="CV45" s="156">
        <f t="shared" si="27"/>
        <v>1.5478461336000016</v>
      </c>
      <c r="CW45" s="162">
        <f t="shared" si="28"/>
        <v>1601.5590622800003</v>
      </c>
      <c r="CX45" s="156">
        <f t="shared" si="29"/>
        <v>322.4790622800002</v>
      </c>
      <c r="CY45" s="162">
        <f t="shared" si="30"/>
        <v>43.60530766230001</v>
      </c>
      <c r="CZ45" s="156">
        <f t="shared" si="31"/>
        <v>7.267807662300003</v>
      </c>
      <c r="DA45" s="162" t="s">
        <v>1186</v>
      </c>
      <c r="DB45" s="156" t="s">
        <v>1186</v>
      </c>
      <c r="DC45" s="162">
        <f t="shared" si="32"/>
        <v>112.55399007943997</v>
      </c>
      <c r="DD45" s="156">
        <f t="shared" si="33"/>
        <v>6.739190079440005</v>
      </c>
      <c r="DE45" s="162">
        <f t="shared" si="34"/>
        <v>17.60304</v>
      </c>
      <c r="DF45" s="164">
        <f t="shared" si="34"/>
        <v>17.60304</v>
      </c>
    </row>
    <row r="46" spans="1:110" ht="12.75">
      <c r="A46" s="56" t="s">
        <v>85</v>
      </c>
      <c r="B46" s="20" t="s">
        <v>86</v>
      </c>
      <c r="C46" s="20" t="s">
        <v>87</v>
      </c>
      <c r="D46" s="68" t="s">
        <v>726</v>
      </c>
      <c r="E46" s="68" t="s">
        <v>727</v>
      </c>
      <c r="F46" s="68" t="s">
        <v>728</v>
      </c>
      <c r="G46" s="68" t="s">
        <v>729</v>
      </c>
      <c r="H46" s="51" t="s">
        <v>32</v>
      </c>
      <c r="I46" s="44">
        <v>304.944151</v>
      </c>
      <c r="J46" s="125">
        <v>34.95853050000001</v>
      </c>
      <c r="K46" s="22">
        <v>34.95853050000001</v>
      </c>
      <c r="L46" s="45">
        <f t="shared" si="0"/>
        <v>0</v>
      </c>
      <c r="M46" s="44">
        <v>419.1971199999999</v>
      </c>
      <c r="N46" s="125">
        <v>59.20570650000001</v>
      </c>
      <c r="O46" s="22">
        <v>59.20570650000001</v>
      </c>
      <c r="P46" s="45">
        <f t="shared" si="1"/>
        <v>0</v>
      </c>
      <c r="Q46" s="36">
        <v>83.69683000000002</v>
      </c>
      <c r="R46" s="122">
        <v>4.184841500000004</v>
      </c>
      <c r="S46" s="24">
        <v>4.184841500000004</v>
      </c>
      <c r="T46" s="37">
        <f t="shared" si="2"/>
        <v>0</v>
      </c>
      <c r="U46" s="36">
        <v>26</v>
      </c>
      <c r="V46" s="122">
        <v>1.3</v>
      </c>
      <c r="W46" s="24">
        <v>1.3</v>
      </c>
      <c r="X46" s="37">
        <f t="shared" si="3"/>
        <v>0</v>
      </c>
      <c r="Y46" s="36">
        <v>32.757106799999995</v>
      </c>
      <c r="Z46" s="122">
        <v>2.6969712000000015</v>
      </c>
      <c r="AA46" s="24">
        <v>2.6969712000000015</v>
      </c>
      <c r="AB46" s="37">
        <f t="shared" si="4"/>
        <v>0</v>
      </c>
      <c r="AC46" s="36">
        <v>139.830779</v>
      </c>
      <c r="AD46" s="122">
        <v>25.5260665</v>
      </c>
      <c r="AE46" s="24">
        <v>25.5260665</v>
      </c>
      <c r="AF46" s="37">
        <f t="shared" si="5"/>
        <v>0</v>
      </c>
      <c r="AG46" s="36">
        <v>8.285245</v>
      </c>
      <c r="AH46" s="122">
        <v>0.4142622500000004</v>
      </c>
      <c r="AI46" s="24">
        <v>0.4142622500000004</v>
      </c>
      <c r="AJ46" s="37">
        <f t="shared" si="6"/>
        <v>0</v>
      </c>
      <c r="AK46" s="36">
        <v>4.42</v>
      </c>
      <c r="AL46" s="122">
        <v>0.2210000000000002</v>
      </c>
      <c r="AM46" s="24">
        <v>0.2210000000000002</v>
      </c>
      <c r="AN46" s="95">
        <f t="shared" si="7"/>
        <v>0</v>
      </c>
      <c r="AO46" s="36">
        <v>9.90912</v>
      </c>
      <c r="AP46" s="24">
        <v>27.456</v>
      </c>
      <c r="AQ46" s="24">
        <v>1.36032</v>
      </c>
      <c r="AR46" s="24">
        <v>5.1043199999999995</v>
      </c>
      <c r="AS46" s="24">
        <v>25.7088</v>
      </c>
      <c r="AT46" s="24">
        <v>4.38048</v>
      </c>
      <c r="AU46" s="24">
        <v>8.112</v>
      </c>
      <c r="AV46" s="24">
        <v>59.5296</v>
      </c>
      <c r="AW46" s="24">
        <v>1934.4</v>
      </c>
      <c r="AX46" s="24">
        <v>4.41792</v>
      </c>
      <c r="AY46" s="24">
        <v>41.5584</v>
      </c>
      <c r="AZ46" s="37">
        <v>3.4819199999999997</v>
      </c>
      <c r="BA46" s="139">
        <v>1.3</v>
      </c>
      <c r="BB46" s="140">
        <v>0.06500000000000006</v>
      </c>
      <c r="BC46" s="141">
        <v>0.06500000000000006</v>
      </c>
      <c r="BD46" s="145">
        <f>BB46-BC46</f>
        <v>0</v>
      </c>
      <c r="BE46" s="139">
        <v>0</v>
      </c>
      <c r="BF46" s="140">
        <v>0</v>
      </c>
      <c r="BG46" s="141">
        <v>0</v>
      </c>
      <c r="BH46" s="145">
        <f>BF46-BG46</f>
        <v>0</v>
      </c>
      <c r="BI46" s="139">
        <v>0.34065130000000005</v>
      </c>
      <c r="BJ46" s="140">
        <v>0.017032565000000017</v>
      </c>
      <c r="BK46" s="141">
        <v>0.017032565000000017</v>
      </c>
      <c r="BL46" s="145">
        <f>BJ46-BK46</f>
        <v>0</v>
      </c>
      <c r="BM46" s="139">
        <v>0.9230000000000002</v>
      </c>
      <c r="BN46" s="140">
        <v>0.046150000000000045</v>
      </c>
      <c r="BO46" s="141">
        <v>0.046150000000000045</v>
      </c>
      <c r="BP46" s="145">
        <f>BN46-BO46</f>
        <v>0</v>
      </c>
      <c r="BQ46" s="139">
        <v>0</v>
      </c>
      <c r="BR46" s="140">
        <v>0</v>
      </c>
      <c r="BS46" s="141">
        <v>0</v>
      </c>
      <c r="BT46" s="145">
        <f>BR46-BS46</f>
        <v>0</v>
      </c>
      <c r="BU46" s="139">
        <v>0.44199999999999995</v>
      </c>
      <c r="BV46" s="140">
        <v>0.02210000000000002</v>
      </c>
      <c r="BW46" s="141">
        <v>0.02210000000000002</v>
      </c>
      <c r="BX46" s="145">
        <f>BV46-BW46</f>
        <v>0</v>
      </c>
      <c r="BY46" s="139">
        <v>1.69</v>
      </c>
      <c r="BZ46" s="140">
        <v>0.08450000000000008</v>
      </c>
      <c r="CA46" s="141">
        <v>0.08450000000000008</v>
      </c>
      <c r="CB46" s="145">
        <f>BZ46-CA46</f>
        <v>0</v>
      </c>
      <c r="CC46" s="139">
        <v>0</v>
      </c>
      <c r="CD46" s="140">
        <v>0</v>
      </c>
      <c r="CE46" s="141">
        <v>0</v>
      </c>
      <c r="CF46" s="145">
        <f>CD46-CE46</f>
        <v>0</v>
      </c>
      <c r="CG46" s="157"/>
      <c r="CH46" s="162">
        <f t="shared" si="16"/>
        <v>1067.134582500001</v>
      </c>
      <c r="CI46" s="156">
        <f t="shared" si="17"/>
        <v>1067.134582500001</v>
      </c>
      <c r="CJ46" s="162">
        <f t="shared" si="18"/>
        <v>59.09150000000005</v>
      </c>
      <c r="CK46" s="156">
        <f t="shared" si="19"/>
        <v>59.09150000000005</v>
      </c>
      <c r="CL46" s="162">
        <f t="shared" si="20"/>
        <v>4099.396224000002</v>
      </c>
      <c r="CM46" s="156">
        <f t="shared" si="21"/>
        <v>4099.396224000002</v>
      </c>
      <c r="CN46" s="162" t="s">
        <v>1186</v>
      </c>
      <c r="CO46" s="158" t="s">
        <v>1186</v>
      </c>
      <c r="CP46" s="157"/>
      <c r="CQ46" s="162">
        <f t="shared" si="22"/>
        <v>845.3379830000007</v>
      </c>
      <c r="CR46" s="156">
        <f t="shared" si="23"/>
        <v>845.3379830000007</v>
      </c>
      <c r="CS46" s="162">
        <f t="shared" si="24"/>
        <v>118183</v>
      </c>
      <c r="CT46" s="156">
        <f t="shared" si="25"/>
        <v>118183</v>
      </c>
      <c r="CU46" s="162">
        <f t="shared" si="26"/>
        <v>1.9500000000000017</v>
      </c>
      <c r="CV46" s="156">
        <f t="shared" si="27"/>
        <v>1.9500000000000017</v>
      </c>
      <c r="CW46" s="162">
        <f t="shared" si="28"/>
        <v>485.4548160000003</v>
      </c>
      <c r="CX46" s="156">
        <f t="shared" si="29"/>
        <v>485.4548160000003</v>
      </c>
      <c r="CY46" s="162">
        <f t="shared" si="30"/>
        <v>11.486729925</v>
      </c>
      <c r="CZ46" s="156">
        <f t="shared" si="31"/>
        <v>11.486729925</v>
      </c>
      <c r="DA46" s="162" t="s">
        <v>1186</v>
      </c>
      <c r="DB46" s="156" t="s">
        <v>1186</v>
      </c>
      <c r="DC46" s="162">
        <f t="shared" si="32"/>
        <v>3.769786475000003</v>
      </c>
      <c r="DD46" s="156">
        <f t="shared" si="33"/>
        <v>3.769786475000003</v>
      </c>
      <c r="DE46" s="162">
        <f t="shared" si="34"/>
        <v>17.60304</v>
      </c>
      <c r="DF46" s="164">
        <f t="shared" si="34"/>
        <v>17.60304</v>
      </c>
    </row>
    <row r="47" spans="1:110" ht="12.75">
      <c r="A47" s="56" t="s">
        <v>88</v>
      </c>
      <c r="B47" s="20" t="s">
        <v>89</v>
      </c>
      <c r="C47" s="20" t="s">
        <v>87</v>
      </c>
      <c r="D47" s="68" t="s">
        <v>680</v>
      </c>
      <c r="E47" s="68" t="s">
        <v>681</v>
      </c>
      <c r="F47" s="68" t="s">
        <v>682</v>
      </c>
      <c r="G47" s="68" t="s">
        <v>683</v>
      </c>
      <c r="H47" s="51" t="s">
        <v>32</v>
      </c>
      <c r="I47" s="44">
        <v>125.14338950000001</v>
      </c>
      <c r="J47" s="125">
        <v>125.14338950000001</v>
      </c>
      <c r="K47" s="22">
        <v>11.731292250000006</v>
      </c>
      <c r="L47" s="45">
        <f t="shared" si="0"/>
        <v>113.41209725</v>
      </c>
      <c r="M47" s="44">
        <v>165.54224</v>
      </c>
      <c r="N47" s="125">
        <v>165.54224</v>
      </c>
      <c r="O47" s="22">
        <v>18.898544250000008</v>
      </c>
      <c r="P47" s="45">
        <f t="shared" si="1"/>
        <v>146.64369574999998</v>
      </c>
      <c r="Q47" s="36">
        <v>41.16003500000001</v>
      </c>
      <c r="R47" s="122">
        <v>41.16003500000001</v>
      </c>
      <c r="S47" s="24">
        <v>2.058001750000002</v>
      </c>
      <c r="T47" s="37">
        <f t="shared" si="2"/>
        <v>39.102033250000005</v>
      </c>
      <c r="U47" s="36">
        <v>13</v>
      </c>
      <c r="V47" s="122">
        <v>13</v>
      </c>
      <c r="W47" s="24">
        <v>0.6500000000000006</v>
      </c>
      <c r="X47" s="37">
        <f t="shared" si="3"/>
        <v>12.35</v>
      </c>
      <c r="Y47" s="36">
        <v>12.2758086</v>
      </c>
      <c r="Z47" s="122">
        <v>12.2758086</v>
      </c>
      <c r="AA47" s="24">
        <v>0.9079224000000005</v>
      </c>
      <c r="AB47" s="37">
        <f t="shared" si="4"/>
        <v>11.3678862</v>
      </c>
      <c r="AC47" s="36">
        <v>48.3690955</v>
      </c>
      <c r="AD47" s="122">
        <v>48.3690955</v>
      </c>
      <c r="AE47" s="24">
        <v>7.565764250000003</v>
      </c>
      <c r="AF47" s="37">
        <f t="shared" si="5"/>
        <v>40.80333125</v>
      </c>
      <c r="AG47" s="36">
        <v>3.1100525</v>
      </c>
      <c r="AH47" s="122">
        <v>3.1100525</v>
      </c>
      <c r="AI47" s="24">
        <v>0.15550262500000012</v>
      </c>
      <c r="AJ47" s="37">
        <f t="shared" si="6"/>
        <v>2.954549875</v>
      </c>
      <c r="AK47" s="36">
        <v>2.21</v>
      </c>
      <c r="AL47" s="122">
        <v>2.21</v>
      </c>
      <c r="AM47" s="24">
        <v>0.1105000000000001</v>
      </c>
      <c r="AN47" s="95">
        <f t="shared" si="7"/>
        <v>2.0995</v>
      </c>
      <c r="AO47" s="36">
        <v>4.95456</v>
      </c>
      <c r="AP47" s="24">
        <v>13.728</v>
      </c>
      <c r="AQ47" s="24">
        <v>0.68016</v>
      </c>
      <c r="AR47" s="24">
        <v>2.5521599999999998</v>
      </c>
      <c r="AS47" s="24">
        <v>12.8544</v>
      </c>
      <c r="AT47" s="24">
        <v>2.19024</v>
      </c>
      <c r="AU47" s="24">
        <v>4.056</v>
      </c>
      <c r="AV47" s="24">
        <v>29.7648</v>
      </c>
      <c r="AW47" s="24">
        <v>967.2</v>
      </c>
      <c r="AX47" s="24">
        <v>2.20896</v>
      </c>
      <c r="AY47" s="24">
        <v>20.7792</v>
      </c>
      <c r="AZ47" s="37">
        <v>1.7409599999999998</v>
      </c>
      <c r="BA47" s="139">
        <v>0.65</v>
      </c>
      <c r="BB47" s="140">
        <v>0.65</v>
      </c>
      <c r="BC47" s="141">
        <v>0.0325</v>
      </c>
      <c r="BD47" s="145">
        <f>BB47-BC47</f>
        <v>0.6175</v>
      </c>
      <c r="BE47" s="139">
        <v>0</v>
      </c>
      <c r="BF47" s="140">
        <v>0</v>
      </c>
      <c r="BG47" s="141">
        <v>0</v>
      </c>
      <c r="BH47" s="145">
        <f>BF47-BG47</f>
        <v>0</v>
      </c>
      <c r="BI47" s="139">
        <v>0.09460385</v>
      </c>
      <c r="BJ47" s="140">
        <v>0.09460385</v>
      </c>
      <c r="BK47" s="141">
        <v>0.004730192500000004</v>
      </c>
      <c r="BL47" s="145">
        <f>BJ47-BK47</f>
        <v>0.0898736575</v>
      </c>
      <c r="BM47" s="139">
        <v>0.4615000000000001</v>
      </c>
      <c r="BN47" s="140">
        <v>0.4615000000000001</v>
      </c>
      <c r="BO47" s="141">
        <v>0.023075000000000023</v>
      </c>
      <c r="BP47" s="145">
        <f>BN47-BO47</f>
        <v>0.43842500000000006</v>
      </c>
      <c r="BQ47" s="139">
        <v>0</v>
      </c>
      <c r="BR47" s="140">
        <v>0</v>
      </c>
      <c r="BS47" s="141">
        <v>0</v>
      </c>
      <c r="BT47" s="145">
        <f>BR47-BS47</f>
        <v>0</v>
      </c>
      <c r="BU47" s="139">
        <v>0.22099999999999997</v>
      </c>
      <c r="BV47" s="140">
        <v>0.22099999999999997</v>
      </c>
      <c r="BW47" s="141">
        <v>0.01105000000000001</v>
      </c>
      <c r="BX47" s="145">
        <f>BV47-BW47</f>
        <v>0.20994999999999997</v>
      </c>
      <c r="BY47" s="139">
        <v>0.845</v>
      </c>
      <c r="BZ47" s="140">
        <v>0.845</v>
      </c>
      <c r="CA47" s="141">
        <v>0.04225000000000004</v>
      </c>
      <c r="CB47" s="145">
        <f>BZ47-CA47</f>
        <v>0.80275</v>
      </c>
      <c r="CC47" s="139">
        <v>0</v>
      </c>
      <c r="CD47" s="140">
        <v>0</v>
      </c>
      <c r="CE47" s="141">
        <v>0</v>
      </c>
      <c r="CF47" s="145">
        <f>CD47-CE47</f>
        <v>0</v>
      </c>
      <c r="CG47" s="157"/>
      <c r="CH47" s="162">
        <f t="shared" si="16"/>
        <v>10495.808925000001</v>
      </c>
      <c r="CI47" s="156">
        <f t="shared" si="17"/>
        <v>524.7904462500005</v>
      </c>
      <c r="CJ47" s="162">
        <f t="shared" si="18"/>
        <v>590.9150000000001</v>
      </c>
      <c r="CK47" s="156">
        <f t="shared" si="19"/>
        <v>29.54575</v>
      </c>
      <c r="CL47" s="162">
        <f t="shared" si="20"/>
        <v>18659.229072</v>
      </c>
      <c r="CM47" s="156">
        <f t="shared" si="21"/>
        <v>1380.0420480000007</v>
      </c>
      <c r="CN47" s="162" t="s">
        <v>1186</v>
      </c>
      <c r="CO47" s="158" t="s">
        <v>1186</v>
      </c>
      <c r="CP47" s="157"/>
      <c r="CQ47" s="162">
        <f t="shared" si="22"/>
        <v>8314.327070000001</v>
      </c>
      <c r="CR47" s="156">
        <f t="shared" si="23"/>
        <v>415.7163535000004</v>
      </c>
      <c r="CS47" s="162">
        <f t="shared" si="24"/>
        <v>1181830</v>
      </c>
      <c r="CT47" s="156">
        <f t="shared" si="25"/>
        <v>59091.50000000005</v>
      </c>
      <c r="CU47" s="162">
        <f t="shared" si="26"/>
        <v>19.5</v>
      </c>
      <c r="CV47" s="156">
        <f t="shared" si="27"/>
        <v>0.9750000000000001</v>
      </c>
      <c r="CW47" s="162">
        <f t="shared" si="28"/>
        <v>2209.645548</v>
      </c>
      <c r="CX47" s="156">
        <f t="shared" si="29"/>
        <v>163.42603200000008</v>
      </c>
      <c r="CY47" s="162">
        <f t="shared" si="30"/>
        <v>21.766092975</v>
      </c>
      <c r="CZ47" s="156">
        <f t="shared" si="31"/>
        <v>3.404593912500001</v>
      </c>
      <c r="DA47" s="162" t="s">
        <v>1186</v>
      </c>
      <c r="DB47" s="156" t="s">
        <v>1186</v>
      </c>
      <c r="DC47" s="162">
        <f t="shared" si="32"/>
        <v>28.30147775</v>
      </c>
      <c r="DD47" s="156">
        <f t="shared" si="33"/>
        <v>1.415073887500001</v>
      </c>
      <c r="DE47" s="162">
        <f t="shared" si="34"/>
        <v>8.80152</v>
      </c>
      <c r="DF47" s="164">
        <f t="shared" si="34"/>
        <v>8.80152</v>
      </c>
    </row>
    <row r="48" spans="1:110" ht="12.75">
      <c r="A48" s="56" t="s">
        <v>35</v>
      </c>
      <c r="B48" s="20" t="s">
        <v>36</v>
      </c>
      <c r="C48" s="20" t="s">
        <v>37</v>
      </c>
      <c r="D48" s="68" t="s">
        <v>608</v>
      </c>
      <c r="E48" s="68" t="s">
        <v>609</v>
      </c>
      <c r="F48" s="68" t="s">
        <v>610</v>
      </c>
      <c r="G48" s="68" t="s">
        <v>611</v>
      </c>
      <c r="H48" s="51" t="s">
        <v>32</v>
      </c>
      <c r="I48" s="44">
        <v>306.4943605</v>
      </c>
      <c r="J48" s="125">
        <v>144.4150885</v>
      </c>
      <c r="K48" s="22">
        <v>26.314622500000013</v>
      </c>
      <c r="L48" s="45">
        <f t="shared" si="0"/>
        <v>118.10046599999998</v>
      </c>
      <c r="M48" s="44">
        <v>332.266605</v>
      </c>
      <c r="N48" s="125">
        <v>48.30652499999999</v>
      </c>
      <c r="O48" s="22">
        <v>25.3425455</v>
      </c>
      <c r="P48" s="45">
        <f t="shared" si="1"/>
        <v>22.963979499999994</v>
      </c>
      <c r="Q48" s="36">
        <v>74.7767998</v>
      </c>
      <c r="R48" s="122">
        <v>4.591787800000003</v>
      </c>
      <c r="S48" s="24">
        <v>3.7388399900000033</v>
      </c>
      <c r="T48" s="37">
        <f t="shared" si="2"/>
        <v>0.8529478099999999</v>
      </c>
      <c r="U48" s="36">
        <v>24.306047999999997</v>
      </c>
      <c r="V48" s="122">
        <v>1.215302400000001</v>
      </c>
      <c r="W48" s="24">
        <v>1.215302400000001</v>
      </c>
      <c r="X48" s="37">
        <f t="shared" si="3"/>
        <v>0</v>
      </c>
      <c r="Y48" s="36">
        <v>39.3362714</v>
      </c>
      <c r="Z48" s="122">
        <v>25.079839399999997</v>
      </c>
      <c r="AA48" s="24">
        <v>2.115859900000001</v>
      </c>
      <c r="AB48" s="37">
        <f t="shared" si="4"/>
        <v>22.963979499999997</v>
      </c>
      <c r="AC48" s="36">
        <v>137.06930450000002</v>
      </c>
      <c r="AD48" s="122">
        <v>99.20146849999999</v>
      </c>
      <c r="AE48" s="24">
        <v>17.187256000000005</v>
      </c>
      <c r="AF48" s="37">
        <f t="shared" si="5"/>
        <v>82.01421249999999</v>
      </c>
      <c r="AG48" s="36">
        <v>15.898355999999998</v>
      </c>
      <c r="AH48" s="122">
        <v>12.604964399999998</v>
      </c>
      <c r="AI48" s="24">
        <v>0.7949178000000007</v>
      </c>
      <c r="AJ48" s="37">
        <f t="shared" si="6"/>
        <v>11.810046599999998</v>
      </c>
      <c r="AK48" s="36">
        <v>4.115928</v>
      </c>
      <c r="AL48" s="122">
        <v>0.20579640000000016</v>
      </c>
      <c r="AM48" s="24">
        <v>0.20579640000000016</v>
      </c>
      <c r="AN48" s="95">
        <f t="shared" si="7"/>
        <v>0</v>
      </c>
      <c r="AO48" s="36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37">
        <v>0</v>
      </c>
      <c r="BA48" s="139">
        <v>1.2555528000000002</v>
      </c>
      <c r="BB48" s="140">
        <v>0.06277764000000007</v>
      </c>
      <c r="BC48" s="141">
        <v>0.06277764000000007</v>
      </c>
      <c r="BD48" s="145">
        <f>BB48-BC48</f>
        <v>0</v>
      </c>
      <c r="BE48" s="139">
        <v>0.7141200000000001</v>
      </c>
      <c r="BF48" s="140">
        <v>0.035706000000000036</v>
      </c>
      <c r="BG48" s="141">
        <v>0.035706000000000036</v>
      </c>
      <c r="BH48" s="145">
        <f>BF48-BG48</f>
        <v>0</v>
      </c>
      <c r="BI48" s="139">
        <v>0</v>
      </c>
      <c r="BJ48" s="140">
        <v>0</v>
      </c>
      <c r="BK48" s="141">
        <v>0</v>
      </c>
      <c r="BL48" s="145">
        <f>BJ48-BK48</f>
        <v>0</v>
      </c>
      <c r="BM48" s="139">
        <v>0.9452351999999999</v>
      </c>
      <c r="BN48" s="140">
        <v>0.04726176000000004</v>
      </c>
      <c r="BO48" s="141">
        <v>0.04726176000000004</v>
      </c>
      <c r="BP48" s="145">
        <f>BN48-BO48</f>
        <v>0</v>
      </c>
      <c r="BQ48" s="139">
        <v>0.10127520000000001</v>
      </c>
      <c r="BR48" s="140">
        <v>0.005063760000000004</v>
      </c>
      <c r="BS48" s="141">
        <v>0.005063760000000004</v>
      </c>
      <c r="BT48" s="145">
        <f>BR48-BS48</f>
        <v>0</v>
      </c>
      <c r="BU48" s="139">
        <v>0.39731039999999995</v>
      </c>
      <c r="BV48" s="140">
        <v>0.01986552000000002</v>
      </c>
      <c r="BW48" s="141">
        <v>0.01986552000000002</v>
      </c>
      <c r="BX48" s="145">
        <f>BV48-BW48</f>
        <v>0</v>
      </c>
      <c r="BY48" s="139">
        <v>1.7138879999999999</v>
      </c>
      <c r="BZ48" s="140">
        <v>0.08569440000000007</v>
      </c>
      <c r="CA48" s="141">
        <v>0.08569440000000007</v>
      </c>
      <c r="CB48" s="145">
        <f>BZ48-CA48</f>
        <v>0</v>
      </c>
      <c r="CC48" s="139">
        <v>0.12984</v>
      </c>
      <c r="CD48" s="140">
        <v>0.006492000000000006</v>
      </c>
      <c r="CE48" s="141">
        <v>0.006492000000000006</v>
      </c>
      <c r="CF48" s="145">
        <f>CD48-CE48</f>
        <v>0</v>
      </c>
      <c r="CG48" s="157"/>
      <c r="CH48" s="162">
        <f t="shared" si="16"/>
        <v>1170.9058890000008</v>
      </c>
      <c r="CI48" s="156">
        <f t="shared" si="17"/>
        <v>953.4041974500009</v>
      </c>
      <c r="CJ48" s="162">
        <f t="shared" si="18"/>
        <v>57.07115252400006</v>
      </c>
      <c r="CK48" s="156">
        <f t="shared" si="19"/>
        <v>57.07115252400006</v>
      </c>
      <c r="CL48" s="162">
        <f t="shared" si="20"/>
        <v>38121.355888</v>
      </c>
      <c r="CM48" s="156">
        <f t="shared" si="21"/>
        <v>3216.1070480000017</v>
      </c>
      <c r="CN48" s="162" t="s">
        <v>1186</v>
      </c>
      <c r="CO48" s="158" t="s">
        <v>1186</v>
      </c>
      <c r="CP48" s="157"/>
      <c r="CQ48" s="162">
        <f t="shared" si="22"/>
        <v>927.5411356000006</v>
      </c>
      <c r="CR48" s="156">
        <f t="shared" si="23"/>
        <v>755.2456779800007</v>
      </c>
      <c r="CS48" s="162">
        <f t="shared" si="24"/>
        <v>110483.1411840001</v>
      </c>
      <c r="CT48" s="156">
        <f t="shared" si="25"/>
        <v>110483.1411840001</v>
      </c>
      <c r="CU48" s="162">
        <f t="shared" si="26"/>
        <v>1.883329200000002</v>
      </c>
      <c r="CV48" s="156">
        <f t="shared" si="27"/>
        <v>1.883329200000002</v>
      </c>
      <c r="CW48" s="162">
        <f t="shared" si="28"/>
        <v>4514.371091999999</v>
      </c>
      <c r="CX48" s="156">
        <f t="shared" si="29"/>
        <v>380.8547820000002</v>
      </c>
      <c r="CY48" s="162">
        <f t="shared" si="30"/>
        <v>44.640660825</v>
      </c>
      <c r="CZ48" s="156">
        <f t="shared" si="31"/>
        <v>7.734265200000002</v>
      </c>
      <c r="DA48" s="162" t="s">
        <v>1186</v>
      </c>
      <c r="DB48" s="156" t="s">
        <v>1186</v>
      </c>
      <c r="DC48" s="162">
        <f t="shared" si="32"/>
        <v>114.70517603999998</v>
      </c>
      <c r="DD48" s="156">
        <f t="shared" si="33"/>
        <v>7.233751980000005</v>
      </c>
      <c r="DE48" s="162">
        <f t="shared" si="34"/>
        <v>0</v>
      </c>
      <c r="DF48" s="164">
        <f t="shared" si="34"/>
        <v>0</v>
      </c>
    </row>
    <row r="49" spans="1:110" ht="13.5" thickBot="1">
      <c r="A49" s="82" t="s">
        <v>103</v>
      </c>
      <c r="B49" s="57" t="s">
        <v>104</v>
      </c>
      <c r="C49" s="57" t="s">
        <v>37</v>
      </c>
      <c r="D49" s="69" t="s">
        <v>703</v>
      </c>
      <c r="E49" s="69" t="s">
        <v>704</v>
      </c>
      <c r="F49" s="69" t="s">
        <v>705</v>
      </c>
      <c r="G49" s="69" t="s">
        <v>706</v>
      </c>
      <c r="H49" s="53" t="s">
        <v>32</v>
      </c>
      <c r="I49" s="46">
        <v>268.37399999999997</v>
      </c>
      <c r="J49" s="126">
        <v>47.548400000000015</v>
      </c>
      <c r="K49" s="47">
        <v>22.45700000000001</v>
      </c>
      <c r="L49" s="48">
        <f t="shared" si="0"/>
        <v>25.091400000000004</v>
      </c>
      <c r="M49" s="46">
        <v>324.34</v>
      </c>
      <c r="N49" s="126">
        <v>39.419800000000016</v>
      </c>
      <c r="O49" s="47">
        <v>33.75400000000002</v>
      </c>
      <c r="P49" s="48">
        <f t="shared" si="1"/>
        <v>5.665799999999997</v>
      </c>
      <c r="Q49" s="38">
        <v>74.7084</v>
      </c>
      <c r="R49" s="123">
        <v>3.945864000000004</v>
      </c>
      <c r="S49" s="39">
        <v>3.7354200000000035</v>
      </c>
      <c r="T49" s="40">
        <f t="shared" si="2"/>
        <v>0.2104440000000003</v>
      </c>
      <c r="U49" s="38">
        <v>24.336</v>
      </c>
      <c r="V49" s="123">
        <v>1.2168000000000012</v>
      </c>
      <c r="W49" s="39">
        <v>1.2168000000000012</v>
      </c>
      <c r="X49" s="40">
        <f t="shared" si="3"/>
        <v>0</v>
      </c>
      <c r="Y49" s="38">
        <v>21.319200000000002</v>
      </c>
      <c r="Z49" s="123">
        <v>3.332280000000001</v>
      </c>
      <c r="AA49" s="39">
        <v>1.551600000000001</v>
      </c>
      <c r="AB49" s="40">
        <f t="shared" si="4"/>
        <v>1.7806799999999998</v>
      </c>
      <c r="AC49" s="38">
        <v>119.856</v>
      </c>
      <c r="AD49" s="123">
        <v>34.7265</v>
      </c>
      <c r="AE49" s="39">
        <v>14.491500000000006</v>
      </c>
      <c r="AF49" s="40">
        <f t="shared" si="5"/>
        <v>20.234999999999996</v>
      </c>
      <c r="AG49" s="38">
        <v>13.695</v>
      </c>
      <c r="AH49" s="123">
        <v>3.59859</v>
      </c>
      <c r="AI49" s="39">
        <v>0.6847500000000006</v>
      </c>
      <c r="AJ49" s="40">
        <f t="shared" si="6"/>
        <v>2.9138399999999995</v>
      </c>
      <c r="AK49" s="38">
        <v>4.121</v>
      </c>
      <c r="AL49" s="123">
        <v>0.20605000000000018</v>
      </c>
      <c r="AM49" s="39">
        <v>0.20605000000000018</v>
      </c>
      <c r="AN49" s="96">
        <f t="shared" si="7"/>
        <v>0</v>
      </c>
      <c r="AO49" s="38">
        <v>9.90912</v>
      </c>
      <c r="AP49" s="39">
        <v>27.456</v>
      </c>
      <c r="AQ49" s="39">
        <v>1.36032</v>
      </c>
      <c r="AR49" s="39">
        <v>5.1043199999999995</v>
      </c>
      <c r="AS49" s="39">
        <v>25.7088</v>
      </c>
      <c r="AT49" s="39">
        <v>4.38048</v>
      </c>
      <c r="AU49" s="39">
        <v>8.112</v>
      </c>
      <c r="AV49" s="39">
        <v>59.5296</v>
      </c>
      <c r="AW49" s="39">
        <v>1934.4</v>
      </c>
      <c r="AX49" s="39">
        <v>4.41792</v>
      </c>
      <c r="AY49" s="39">
        <v>41.5584</v>
      </c>
      <c r="AZ49" s="40">
        <v>3.4819199999999997</v>
      </c>
      <c r="BA49" s="142">
        <v>1.2571</v>
      </c>
      <c r="BB49" s="143">
        <v>0.06285500000000006</v>
      </c>
      <c r="BC49" s="144">
        <v>0.06285500000000006</v>
      </c>
      <c r="BD49" s="146">
        <f>BB49-BC49</f>
        <v>0</v>
      </c>
      <c r="BE49" s="142">
        <v>0.715</v>
      </c>
      <c r="BF49" s="143">
        <v>0.03575000000000003</v>
      </c>
      <c r="BG49" s="144">
        <v>0.03575000000000003</v>
      </c>
      <c r="BH49" s="146">
        <f>BF49-BG49</f>
        <v>0</v>
      </c>
      <c r="BI49" s="142">
        <v>0</v>
      </c>
      <c r="BJ49" s="143">
        <v>0</v>
      </c>
      <c r="BK49" s="144">
        <v>0</v>
      </c>
      <c r="BL49" s="146">
        <f>BJ49-BK49</f>
        <v>0</v>
      </c>
      <c r="BM49" s="142">
        <v>0.9464</v>
      </c>
      <c r="BN49" s="143">
        <v>0.04732000000000004</v>
      </c>
      <c r="BO49" s="144">
        <v>0.04732000000000004</v>
      </c>
      <c r="BP49" s="146">
        <f>BN49-BO49</f>
        <v>0</v>
      </c>
      <c r="BQ49" s="142">
        <v>0.1014</v>
      </c>
      <c r="BR49" s="143">
        <v>0.005070000000000004</v>
      </c>
      <c r="BS49" s="144">
        <v>0.005070000000000004</v>
      </c>
      <c r="BT49" s="146">
        <f>BR49-BS49</f>
        <v>0</v>
      </c>
      <c r="BU49" s="142">
        <v>0.3978</v>
      </c>
      <c r="BV49" s="143">
        <v>0.01989000000000002</v>
      </c>
      <c r="BW49" s="144">
        <v>0.01989000000000002</v>
      </c>
      <c r="BX49" s="146">
        <f>BV49-BW49</f>
        <v>0</v>
      </c>
      <c r="BY49" s="142">
        <v>1.7159999999999997</v>
      </c>
      <c r="BZ49" s="143">
        <v>0.08580000000000008</v>
      </c>
      <c r="CA49" s="144">
        <v>0.08580000000000008</v>
      </c>
      <c r="CB49" s="146">
        <f>BZ49-CA49</f>
        <v>0</v>
      </c>
      <c r="CC49" s="142">
        <v>0.13</v>
      </c>
      <c r="CD49" s="143">
        <v>0.006500000000000006</v>
      </c>
      <c r="CE49" s="144">
        <v>0.006500000000000006</v>
      </c>
      <c r="CF49" s="146">
        <f>CD49-CE49</f>
        <v>0</v>
      </c>
      <c r="CG49" s="159"/>
      <c r="CH49" s="163">
        <f t="shared" si="16"/>
        <v>1006.195320000001</v>
      </c>
      <c r="CI49" s="160">
        <f t="shared" si="17"/>
        <v>952.5321000000009</v>
      </c>
      <c r="CJ49" s="163">
        <f t="shared" si="18"/>
        <v>57.14148050000006</v>
      </c>
      <c r="CK49" s="160">
        <f t="shared" si="19"/>
        <v>57.14148050000006</v>
      </c>
      <c r="CL49" s="163">
        <f t="shared" si="20"/>
        <v>5065.065600000001</v>
      </c>
      <c r="CM49" s="160">
        <f t="shared" si="21"/>
        <v>2358.4320000000016</v>
      </c>
      <c r="CN49" s="163" t="s">
        <v>1186</v>
      </c>
      <c r="CO49" s="161" t="s">
        <v>1186</v>
      </c>
      <c r="CP49" s="159"/>
      <c r="CQ49" s="163">
        <f t="shared" si="22"/>
        <v>797.0645280000008</v>
      </c>
      <c r="CR49" s="160">
        <f t="shared" si="23"/>
        <v>754.5548400000007</v>
      </c>
      <c r="CS49" s="163">
        <f t="shared" si="24"/>
        <v>110619.28800000012</v>
      </c>
      <c r="CT49" s="160">
        <f t="shared" si="25"/>
        <v>110619.28800000012</v>
      </c>
      <c r="CU49" s="163">
        <f t="shared" si="26"/>
        <v>1.8856500000000018</v>
      </c>
      <c r="CV49" s="160">
        <f t="shared" si="27"/>
        <v>1.8856500000000018</v>
      </c>
      <c r="CW49" s="163">
        <f t="shared" si="28"/>
        <v>599.8104000000002</v>
      </c>
      <c r="CX49" s="160">
        <f t="shared" si="29"/>
        <v>279.2880000000002</v>
      </c>
      <c r="CY49" s="163">
        <f>CY$12*$AD49</f>
        <v>15.626925000000002</v>
      </c>
      <c r="CZ49" s="160">
        <f t="shared" si="31"/>
        <v>6.521175000000003</v>
      </c>
      <c r="DA49" s="163" t="s">
        <v>1186</v>
      </c>
      <c r="DB49" s="160" t="s">
        <v>1186</v>
      </c>
      <c r="DC49" s="163">
        <f t="shared" si="32"/>
        <v>32.747169</v>
      </c>
      <c r="DD49" s="160">
        <f t="shared" si="33"/>
        <v>6.231225000000006</v>
      </c>
      <c r="DE49" s="163">
        <f t="shared" si="34"/>
        <v>17.60304</v>
      </c>
      <c r="DF49" s="165">
        <f t="shared" si="34"/>
        <v>17.60304</v>
      </c>
    </row>
    <row r="50" spans="94:110" ht="12.75"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</row>
    <row r="51" spans="1:110" ht="12.75">
      <c r="A51" s="1" t="s">
        <v>165</v>
      </c>
      <c r="B51" s="1" t="s">
        <v>11</v>
      </c>
      <c r="C51" s="1"/>
      <c r="D51" s="1"/>
      <c r="E51" s="1"/>
      <c r="F51" s="1"/>
      <c r="G51" s="1"/>
      <c r="H51" s="1"/>
      <c r="I51" s="16">
        <f aca="true" t="shared" si="35" ref="I51:AZ51">SUM(I13:I49)</f>
        <v>7192.13029199</v>
      </c>
      <c r="J51" s="16">
        <f t="shared" si="35"/>
        <v>3512.5524016200006</v>
      </c>
      <c r="K51" s="16">
        <f t="shared" si="35"/>
        <v>753.0325876745002</v>
      </c>
      <c r="L51" s="16">
        <f t="shared" si="35"/>
        <v>2759.519813945499</v>
      </c>
      <c r="M51" s="16">
        <f t="shared" si="35"/>
        <v>19374.479423180004</v>
      </c>
      <c r="N51" s="16">
        <f t="shared" si="35"/>
        <v>5361.866218360001</v>
      </c>
      <c r="O51" s="16">
        <f t="shared" si="35"/>
        <v>1755.3515474090004</v>
      </c>
      <c r="P51" s="16">
        <f t="shared" si="35"/>
        <v>3606.514670951</v>
      </c>
      <c r="Q51" s="16">
        <f t="shared" si="35"/>
        <v>1482.5891049594</v>
      </c>
      <c r="R51" s="16">
        <f t="shared" si="35"/>
        <v>573.0865267474</v>
      </c>
      <c r="S51" s="16">
        <f t="shared" si="35"/>
        <v>74.33953492297007</v>
      </c>
      <c r="T51" s="16">
        <f t="shared" si="35"/>
        <v>498.74699182442987</v>
      </c>
      <c r="U51" s="16">
        <f t="shared" si="35"/>
        <v>539.12088182</v>
      </c>
      <c r="V51" s="16">
        <f t="shared" si="35"/>
        <v>195.43088889600006</v>
      </c>
      <c r="W51" s="16">
        <f t="shared" si="35"/>
        <v>26.956044091000024</v>
      </c>
      <c r="X51" s="16">
        <f t="shared" si="35"/>
        <v>168.474844805</v>
      </c>
      <c r="Y51" s="16">
        <f t="shared" si="35"/>
        <v>890.645950388</v>
      </c>
      <c r="Z51" s="16">
        <f t="shared" si="35"/>
        <v>370.08447991199984</v>
      </c>
      <c r="AA51" s="16">
        <f t="shared" si="35"/>
        <v>64.86943896740004</v>
      </c>
      <c r="AB51" s="16">
        <f t="shared" si="35"/>
        <v>305.21504094459993</v>
      </c>
      <c r="AC51" s="16">
        <f t="shared" si="35"/>
        <v>3490.7911767650003</v>
      </c>
      <c r="AD51" s="16">
        <f t="shared" si="35"/>
        <v>2027.687134057</v>
      </c>
      <c r="AE51" s="16">
        <f t="shared" si="35"/>
        <v>544.6183350132501</v>
      </c>
      <c r="AF51" s="16">
        <f t="shared" si="35"/>
        <v>1483.0687990437498</v>
      </c>
      <c r="AG51" s="16">
        <f t="shared" si="35"/>
        <v>344.11593087049994</v>
      </c>
      <c r="AH51" s="16">
        <f t="shared" si="35"/>
        <v>207.2249672077</v>
      </c>
      <c r="AI51" s="16">
        <f t="shared" si="35"/>
        <v>17.205796543525015</v>
      </c>
      <c r="AJ51" s="16">
        <f t="shared" si="35"/>
        <v>190.019170664175</v>
      </c>
      <c r="AK51" s="16">
        <f t="shared" si="35"/>
        <v>88.47323536949999</v>
      </c>
      <c r="AL51" s="16">
        <f t="shared" si="35"/>
        <v>32.31882291010001</v>
      </c>
      <c r="AM51" s="16">
        <f t="shared" si="35"/>
        <v>4.423661768475004</v>
      </c>
      <c r="AN51" s="16">
        <f t="shared" si="35"/>
        <v>27.895161141625003</v>
      </c>
      <c r="AO51" s="16">
        <f t="shared" si="35"/>
        <v>279.93264</v>
      </c>
      <c r="AP51" s="16">
        <f t="shared" si="35"/>
        <v>775.6320000000001</v>
      </c>
      <c r="AQ51" s="16">
        <f t="shared" si="35"/>
        <v>38.429040000000015</v>
      </c>
      <c r="AR51" s="16">
        <f t="shared" si="35"/>
        <v>144.19703999999996</v>
      </c>
      <c r="AS51" s="16">
        <f t="shared" si="35"/>
        <v>726.2736000000001</v>
      </c>
      <c r="AT51" s="16">
        <f t="shared" si="35"/>
        <v>123.74856000000004</v>
      </c>
      <c r="AU51" s="16">
        <f t="shared" si="35"/>
        <v>229.16399999999996</v>
      </c>
      <c r="AV51" s="16">
        <f t="shared" si="35"/>
        <v>1681.7112</v>
      </c>
      <c r="AW51" s="16">
        <f t="shared" si="35"/>
        <v>54646.80000000002</v>
      </c>
      <c r="AX51" s="16">
        <f t="shared" si="35"/>
        <v>124.80623999999999</v>
      </c>
      <c r="AY51" s="16">
        <f t="shared" si="35"/>
        <v>1174.0247999999995</v>
      </c>
      <c r="AZ51" s="16">
        <f t="shared" si="35"/>
        <v>98.36424000000004</v>
      </c>
      <c r="BA51" s="17">
        <f aca="true" t="shared" si="36" ref="BA51:CF51">SUM(BA13:BA49)</f>
        <v>33.11389402825</v>
      </c>
      <c r="BB51" s="17">
        <f t="shared" si="36"/>
        <v>10.965218225350004</v>
      </c>
      <c r="BC51" s="17">
        <f t="shared" si="36"/>
        <v>1.6556947014125012</v>
      </c>
      <c r="BD51" s="17">
        <f t="shared" si="36"/>
        <v>9.309523523937498</v>
      </c>
      <c r="BE51" s="17">
        <f t="shared" si="36"/>
        <v>109.18050786250001</v>
      </c>
      <c r="BF51" s="17">
        <f t="shared" si="36"/>
        <v>21.128650827500003</v>
      </c>
      <c r="BG51" s="17">
        <f t="shared" si="36"/>
        <v>5.459025393125003</v>
      </c>
      <c r="BH51" s="17">
        <f t="shared" si="36"/>
        <v>15.669625434374996</v>
      </c>
      <c r="BI51" s="17">
        <f t="shared" si="36"/>
        <v>3.6987637500000003</v>
      </c>
      <c r="BJ51" s="17">
        <f t="shared" si="36"/>
        <v>0.8949455300000002</v>
      </c>
      <c r="BK51" s="17">
        <f t="shared" si="36"/>
        <v>0.18493818750000016</v>
      </c>
      <c r="BL51" s="17">
        <f t="shared" si="36"/>
        <v>0.7100073425</v>
      </c>
      <c r="BM51" s="17">
        <f t="shared" si="36"/>
        <v>31.7611405908</v>
      </c>
      <c r="BN51" s="17">
        <f t="shared" si="36"/>
        <v>9.409949432040003</v>
      </c>
      <c r="BO51" s="17">
        <f t="shared" si="36"/>
        <v>1.6185454745400014</v>
      </c>
      <c r="BP51" s="17">
        <f t="shared" si="36"/>
        <v>7.7914039575</v>
      </c>
      <c r="BQ51" s="17">
        <f t="shared" si="36"/>
        <v>15.4734468405</v>
      </c>
      <c r="BR51" s="17">
        <f t="shared" si="36"/>
        <v>2.995910130900001</v>
      </c>
      <c r="BS51" s="17">
        <f t="shared" si="36"/>
        <v>0.7736723420250007</v>
      </c>
      <c r="BT51" s="17">
        <f t="shared" si="36"/>
        <v>2.222237788875</v>
      </c>
      <c r="BU51" s="17">
        <f t="shared" si="36"/>
        <v>6.736346074700001</v>
      </c>
      <c r="BV51" s="17">
        <f t="shared" si="36"/>
        <v>2.8525310638599994</v>
      </c>
      <c r="BW51" s="17">
        <f t="shared" si="36"/>
        <v>0.33681730373500024</v>
      </c>
      <c r="BX51" s="17">
        <f t="shared" si="36"/>
        <v>2.515713760125</v>
      </c>
      <c r="BY51" s="17">
        <f t="shared" si="36"/>
        <v>55.518187354</v>
      </c>
      <c r="BZ51" s="17">
        <f t="shared" si="36"/>
        <v>16.6677410802</v>
      </c>
      <c r="CA51" s="17">
        <f t="shared" si="36"/>
        <v>2.775909367700002</v>
      </c>
      <c r="CB51" s="17">
        <f t="shared" si="36"/>
        <v>13.891831712499997</v>
      </c>
      <c r="CC51" s="17">
        <f t="shared" si="36"/>
        <v>19.845504475000002</v>
      </c>
      <c r="CD51" s="17">
        <f t="shared" si="36"/>
        <v>3.8412980300000013</v>
      </c>
      <c r="CE51" s="17">
        <f t="shared" si="36"/>
        <v>0.992275223750001</v>
      </c>
      <c r="CF51" s="17">
        <f t="shared" si="36"/>
        <v>2.84902280625</v>
      </c>
      <c r="CH51" s="16">
        <f aca="true" t="shared" si="37" ref="CH51:CO51">SUM(CH13:CH49)</f>
        <v>146137.06432058697</v>
      </c>
      <c r="CI51" s="16">
        <f t="shared" si="37"/>
        <v>18956.581405357367</v>
      </c>
      <c r="CJ51" s="16">
        <f t="shared" si="37"/>
        <v>9968.47988866569</v>
      </c>
      <c r="CK51" s="16">
        <f t="shared" si="37"/>
        <v>1505.1920530541051</v>
      </c>
      <c r="CL51" s="16">
        <f t="shared" si="37"/>
        <v>562528.4094662401</v>
      </c>
      <c r="CM51" s="16">
        <f t="shared" si="37"/>
        <v>98601.54723044804</v>
      </c>
      <c r="CN51" s="17">
        <f t="shared" si="37"/>
        <v>0</v>
      </c>
      <c r="CO51" s="17">
        <f t="shared" si="37"/>
        <v>0</v>
      </c>
      <c r="CP51" s="156"/>
      <c r="CQ51" s="16">
        <f aca="true" t="shared" si="38" ref="CQ51:DF51">SUM(CQ13:CQ49)</f>
        <v>115763.4784029748</v>
      </c>
      <c r="CR51" s="16">
        <f t="shared" si="38"/>
        <v>15016.586054439953</v>
      </c>
      <c r="CS51" s="16">
        <f t="shared" si="38"/>
        <v>17766622.10953535</v>
      </c>
      <c r="CT51" s="16">
        <f t="shared" si="38"/>
        <v>2450573.9683128125</v>
      </c>
      <c r="CU51" s="16">
        <f t="shared" si="38"/>
        <v>328.9565467605001</v>
      </c>
      <c r="CV51" s="16">
        <f t="shared" si="38"/>
        <v>49.670841042375045</v>
      </c>
      <c r="CW51" s="16">
        <f t="shared" si="38"/>
        <v>66615.20638416</v>
      </c>
      <c r="CX51" s="16">
        <f t="shared" si="38"/>
        <v>11676.499014132005</v>
      </c>
      <c r="CY51" s="16">
        <f t="shared" si="38"/>
        <v>912.45921032565</v>
      </c>
      <c r="CZ51" s="16">
        <f t="shared" si="38"/>
        <v>245.07825075596253</v>
      </c>
      <c r="DA51" s="16">
        <f t="shared" si="38"/>
        <v>0</v>
      </c>
      <c r="DB51" s="16">
        <f t="shared" si="38"/>
        <v>0</v>
      </c>
      <c r="DC51" s="16">
        <f t="shared" si="38"/>
        <v>1885.74720159007</v>
      </c>
      <c r="DD51" s="16">
        <f t="shared" si="38"/>
        <v>156.57274854607758</v>
      </c>
      <c r="DE51" s="16">
        <f t="shared" si="38"/>
        <v>497.2858800000001</v>
      </c>
      <c r="DF51" s="16">
        <f t="shared" si="38"/>
        <v>497.2858800000001</v>
      </c>
    </row>
    <row r="52" spans="94:110" ht="12.75"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</row>
    <row r="53" spans="94:110" ht="12.75"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</row>
    <row r="54" spans="20:110" ht="12.75">
      <c r="T54" s="3"/>
      <c r="U54" s="3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</row>
    <row r="55" spans="94:110" ht="12.75"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</row>
    <row r="56" spans="94:110" ht="12.75"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</row>
    <row r="57" spans="94:110" ht="12.75"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</row>
    <row r="58" spans="94:110" ht="12.75"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</row>
  </sheetData>
  <printOptions/>
  <pageMargins left="0.75" right="0.75" top="1" bottom="1" header="0.5" footer="0.5"/>
  <pageSetup fitToWidth="4" horizontalDpi="600" verticalDpi="600" orientation="landscape" scale="58" r:id="rId1"/>
  <headerFooter alignWithMargins="0">
    <oddFooter>&amp;L&amp;A&amp;C&amp;P of &amp;N&amp;R&amp;F, &amp;D</oddFooter>
  </headerFooter>
  <colBreaks count="7" manualBreakCount="7">
    <brk id="16" min="7" max="50" man="1"/>
    <brk id="28" min="7" max="50" man="1"/>
    <brk id="40" min="7" max="50" man="1"/>
    <brk id="52" min="7" max="50" man="1"/>
    <brk id="68" min="7" max="50" man="1"/>
    <brk id="93" min="7" max="50" man="1"/>
    <brk id="102" min="7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J24"/>
  <sheetViews>
    <sheetView tabSelected="1"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11.7109375" style="0" customWidth="1"/>
    <col min="3" max="3" width="5.8515625" style="0" customWidth="1"/>
    <col min="4" max="4" width="7.7109375" style="0" customWidth="1"/>
    <col min="5" max="5" width="14.7109375" style="0" customWidth="1"/>
    <col min="6" max="6" width="10.8515625" style="0" customWidth="1"/>
    <col min="7" max="7" width="12.00390625" style="0" customWidth="1"/>
    <col min="8" max="8" width="10.140625" style="0" customWidth="1"/>
    <col min="9" max="9" width="16.28125" style="0" bestFit="1" customWidth="1"/>
    <col min="10" max="10" width="11.140625" style="0" bestFit="1" customWidth="1"/>
    <col min="11" max="11" width="15.140625" style="0" bestFit="1" customWidth="1"/>
    <col min="12" max="12" width="13.00390625" style="0" bestFit="1" customWidth="1"/>
    <col min="13" max="13" width="16.28125" style="0" bestFit="1" customWidth="1"/>
    <col min="14" max="14" width="11.140625" style="0" bestFit="1" customWidth="1"/>
    <col min="15" max="15" width="15.140625" style="0" bestFit="1" customWidth="1"/>
    <col min="16" max="16" width="13.00390625" style="0" bestFit="1" customWidth="1"/>
    <col min="17" max="17" width="16.8515625" style="0" bestFit="1" customWidth="1"/>
    <col min="18" max="18" width="11.140625" style="0" bestFit="1" customWidth="1"/>
    <col min="19" max="19" width="15.140625" style="0" bestFit="1" customWidth="1"/>
    <col min="20" max="20" width="13.00390625" style="0" bestFit="1" customWidth="1"/>
    <col min="21" max="21" width="16.28125" style="0" bestFit="1" customWidth="1"/>
    <col min="22" max="22" width="11.140625" style="0" bestFit="1" customWidth="1"/>
    <col min="23" max="23" width="15.140625" style="0" bestFit="1" customWidth="1"/>
    <col min="24" max="24" width="13.00390625" style="0" bestFit="1" customWidth="1"/>
    <col min="25" max="25" width="17.28125" style="0" bestFit="1" customWidth="1"/>
    <col min="26" max="26" width="11.140625" style="0" bestFit="1" customWidth="1"/>
    <col min="27" max="27" width="15.140625" style="0" bestFit="1" customWidth="1"/>
    <col min="28" max="28" width="13.00390625" style="0" bestFit="1" customWidth="1"/>
    <col min="29" max="29" width="16.28125" style="0" bestFit="1" customWidth="1"/>
    <col min="30" max="30" width="11.140625" style="0" bestFit="1" customWidth="1"/>
    <col min="31" max="31" width="15.140625" style="0" bestFit="1" customWidth="1"/>
    <col min="32" max="32" width="13.00390625" style="0" bestFit="1" customWidth="1"/>
    <col min="33" max="33" width="16.28125" style="0" bestFit="1" customWidth="1"/>
    <col min="34" max="34" width="11.140625" style="0" bestFit="1" customWidth="1"/>
    <col min="35" max="35" width="15.140625" style="0" bestFit="1" customWidth="1"/>
    <col min="36" max="36" width="13.00390625" style="0" bestFit="1" customWidth="1"/>
    <col min="37" max="37" width="20.421875" style="0" bestFit="1" customWidth="1"/>
    <col min="38" max="38" width="11.140625" style="0" bestFit="1" customWidth="1"/>
    <col min="39" max="39" width="15.140625" style="0" bestFit="1" customWidth="1"/>
    <col min="40" max="40" width="13.00390625" style="0" bestFit="1" customWidth="1"/>
    <col min="41" max="41" width="11.28125" style="0" customWidth="1"/>
    <col min="42" max="42" width="10.140625" style="0" bestFit="1" customWidth="1"/>
    <col min="43" max="43" width="12.00390625" style="0" bestFit="1" customWidth="1"/>
    <col min="44" max="44" width="11.57421875" style="0" bestFit="1" customWidth="1"/>
    <col min="45" max="45" width="12.57421875" style="0" bestFit="1" customWidth="1"/>
    <col min="46" max="46" width="24.7109375" style="0" bestFit="1" customWidth="1"/>
    <col min="47" max="47" width="9.421875" style="0" bestFit="1" customWidth="1"/>
    <col min="48" max="48" width="7.00390625" style="0" bestFit="1" customWidth="1"/>
    <col min="49" max="49" width="14.00390625" style="0" bestFit="1" customWidth="1"/>
    <col min="50" max="50" width="10.8515625" style="0" bestFit="1" customWidth="1"/>
    <col min="51" max="51" width="8.7109375" style="0" bestFit="1" customWidth="1"/>
    <col min="52" max="52" width="11.28125" style="0" bestFit="1" customWidth="1"/>
    <col min="53" max="53" width="16.28125" style="0" bestFit="1" customWidth="1"/>
    <col min="54" max="54" width="11.140625" style="0" bestFit="1" customWidth="1"/>
    <col min="55" max="55" width="15.140625" style="0" bestFit="1" customWidth="1"/>
    <col min="56" max="56" width="13.00390625" style="0" bestFit="1" customWidth="1"/>
    <col min="57" max="57" width="16.28125" style="0" bestFit="1" customWidth="1"/>
    <col min="58" max="58" width="11.140625" style="0" bestFit="1" customWidth="1"/>
    <col min="59" max="59" width="15.140625" style="0" bestFit="1" customWidth="1"/>
    <col min="60" max="60" width="13.00390625" style="0" bestFit="1" customWidth="1"/>
    <col min="61" max="61" width="16.28125" style="0" bestFit="1" customWidth="1"/>
    <col min="62" max="62" width="11.140625" style="0" bestFit="1" customWidth="1"/>
    <col min="63" max="63" width="15.140625" style="0" bestFit="1" customWidth="1"/>
    <col min="64" max="64" width="13.00390625" style="0" bestFit="1" customWidth="1"/>
    <col min="65" max="65" width="16.28125" style="0" bestFit="1" customWidth="1"/>
    <col min="66" max="66" width="11.140625" style="0" bestFit="1" customWidth="1"/>
    <col min="67" max="67" width="15.140625" style="0" bestFit="1" customWidth="1"/>
    <col min="68" max="68" width="13.00390625" style="0" bestFit="1" customWidth="1"/>
    <col min="69" max="69" width="16.28125" style="0" bestFit="1" customWidth="1"/>
    <col min="70" max="70" width="11.140625" style="0" bestFit="1" customWidth="1"/>
    <col min="71" max="71" width="15.140625" style="0" bestFit="1" customWidth="1"/>
    <col min="72" max="72" width="13.00390625" style="0" bestFit="1" customWidth="1"/>
    <col min="73" max="73" width="16.28125" style="0" bestFit="1" customWidth="1"/>
    <col min="74" max="74" width="11.140625" style="0" bestFit="1" customWidth="1"/>
    <col min="75" max="75" width="15.140625" style="0" bestFit="1" customWidth="1"/>
    <col min="76" max="76" width="13.00390625" style="0" bestFit="1" customWidth="1"/>
    <col min="77" max="77" width="16.28125" style="0" bestFit="1" customWidth="1"/>
    <col min="78" max="78" width="11.140625" style="0" bestFit="1" customWidth="1"/>
    <col min="79" max="79" width="15.140625" style="0" bestFit="1" customWidth="1"/>
    <col min="80" max="80" width="13.00390625" style="0" bestFit="1" customWidth="1"/>
    <col min="81" max="81" width="16.28125" style="0" bestFit="1" customWidth="1"/>
    <col min="82" max="82" width="11.140625" style="0" bestFit="1" customWidth="1"/>
    <col min="83" max="83" width="15.140625" style="0" bestFit="1" customWidth="1"/>
    <col min="84" max="84" width="13.00390625" style="0" bestFit="1" customWidth="1"/>
    <col min="85" max="85" width="16.140625" style="0" customWidth="1"/>
    <col min="86" max="86" width="11.140625" style="0" bestFit="1" customWidth="1"/>
    <col min="87" max="87" width="15.140625" style="0" bestFit="1" customWidth="1"/>
    <col min="88" max="88" width="13.00390625" style="0" bestFit="1" customWidth="1"/>
    <col min="89" max="89" width="35.421875" style="0" bestFit="1" customWidth="1"/>
    <col min="90" max="90" width="13.28125" style="0" customWidth="1"/>
    <col min="91" max="91" width="15.140625" style="0" bestFit="1" customWidth="1"/>
    <col min="92" max="92" width="11.57421875" style="0" customWidth="1"/>
    <col min="93" max="93" width="15.140625" style="0" bestFit="1" customWidth="1"/>
    <col min="94" max="94" width="10.7109375" style="0" customWidth="1"/>
    <col min="95" max="95" width="15.140625" style="0" bestFit="1" customWidth="1"/>
    <col min="96" max="96" width="11.28125" style="0" customWidth="1"/>
    <col min="97" max="97" width="15.140625" style="0" bestFit="1" customWidth="1"/>
    <col min="98" max="98" width="40.421875" style="0" bestFit="1" customWidth="1"/>
    <col min="99" max="99" width="10.140625" style="0" customWidth="1"/>
    <col min="100" max="100" width="15.140625" style="0" bestFit="1" customWidth="1"/>
    <col min="101" max="101" width="10.57421875" style="0" customWidth="1"/>
    <col min="102" max="102" width="15.140625" style="0" bestFit="1" customWidth="1"/>
    <col min="104" max="104" width="15.140625" style="0" bestFit="1" customWidth="1"/>
    <col min="105" max="105" width="11.00390625" style="0" customWidth="1"/>
    <col min="106" max="106" width="15.140625" style="0" bestFit="1" customWidth="1"/>
    <col min="107" max="107" width="11.28125" style="0" customWidth="1"/>
    <col min="108" max="108" width="15.140625" style="0" bestFit="1" customWidth="1"/>
    <col min="109" max="109" width="10.57421875" style="0" customWidth="1"/>
    <col min="110" max="110" width="15.140625" style="0" bestFit="1" customWidth="1"/>
    <col min="111" max="111" width="10.28125" style="0" customWidth="1"/>
    <col min="112" max="112" width="15.140625" style="0" bestFit="1" customWidth="1"/>
    <col min="113" max="113" width="11.00390625" style="0" customWidth="1"/>
    <col min="114" max="114" width="15.140625" style="0" bestFit="1" customWidth="1"/>
  </cols>
  <sheetData>
    <row r="2" spans="1:3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2.75">
      <c r="A4" s="1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10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L5" s="1" t="s">
        <v>1182</v>
      </c>
      <c r="CU5" s="1" t="s">
        <v>1187</v>
      </c>
      <c r="DC5" s="1" t="s">
        <v>1203</v>
      </c>
    </row>
    <row r="6" spans="1:107" ht="13.5" thickBot="1">
      <c r="A6" s="1" t="s">
        <v>1206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L6" s="1" t="s">
        <v>1183</v>
      </c>
      <c r="CU6" s="1" t="s">
        <v>1188</v>
      </c>
      <c r="DC6" s="1" t="s">
        <v>1188</v>
      </c>
    </row>
    <row r="7" spans="1:114" ht="12.75">
      <c r="A7" s="4"/>
      <c r="B7" s="62"/>
      <c r="C7" s="62"/>
      <c r="D7" s="62"/>
      <c r="E7" s="62"/>
      <c r="F7" s="62"/>
      <c r="G7" s="62"/>
      <c r="H7" s="65"/>
      <c r="I7" s="5" t="s">
        <v>1200</v>
      </c>
      <c r="J7" s="5"/>
      <c r="K7" s="5"/>
      <c r="L7" s="6"/>
      <c r="M7" s="4" t="s">
        <v>17</v>
      </c>
      <c r="N7" s="5"/>
      <c r="O7" s="5"/>
      <c r="P7" s="6"/>
      <c r="Q7" s="4" t="s">
        <v>21</v>
      </c>
      <c r="R7" s="5"/>
      <c r="S7" s="5"/>
      <c r="T7" s="6"/>
      <c r="U7" s="4" t="s">
        <v>22</v>
      </c>
      <c r="V7" s="5"/>
      <c r="W7" s="5"/>
      <c r="X7" s="6"/>
      <c r="Y7" s="4" t="s">
        <v>1124</v>
      </c>
      <c r="Z7" s="5"/>
      <c r="AA7" s="5"/>
      <c r="AB7" s="6"/>
      <c r="AC7" s="4" t="s">
        <v>1125</v>
      </c>
      <c r="AD7" s="5"/>
      <c r="AE7" s="5"/>
      <c r="AF7" s="6"/>
      <c r="AG7" s="4" t="s">
        <v>23</v>
      </c>
      <c r="AH7" s="5"/>
      <c r="AI7" s="5"/>
      <c r="AJ7" s="6"/>
      <c r="AK7" s="4" t="s">
        <v>24</v>
      </c>
      <c r="AL7" s="5"/>
      <c r="AM7" s="5"/>
      <c r="AN7" s="10"/>
      <c r="AO7" s="4" t="s">
        <v>1141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10"/>
      <c r="BA7" s="5" t="s">
        <v>1144</v>
      </c>
      <c r="BB7" s="5"/>
      <c r="BC7" s="5"/>
      <c r="BD7" s="6"/>
      <c r="BE7" s="5" t="s">
        <v>1160</v>
      </c>
      <c r="BF7" s="5"/>
      <c r="BG7" s="5"/>
      <c r="BH7" s="6"/>
      <c r="BI7" s="5" t="s">
        <v>1145</v>
      </c>
      <c r="BJ7" s="5"/>
      <c r="BK7" s="5"/>
      <c r="BL7" s="6"/>
      <c r="BM7" s="5" t="s">
        <v>1146</v>
      </c>
      <c r="BN7" s="5"/>
      <c r="BO7" s="5"/>
      <c r="BP7" s="6"/>
      <c r="BQ7" s="5" t="s">
        <v>1147</v>
      </c>
      <c r="BR7" s="5"/>
      <c r="BS7" s="5"/>
      <c r="BT7" s="6"/>
      <c r="BU7" s="5" t="s">
        <v>1148</v>
      </c>
      <c r="BV7" s="5"/>
      <c r="BW7" s="5"/>
      <c r="BX7" s="6"/>
      <c r="BY7" s="5" t="s">
        <v>1149</v>
      </c>
      <c r="BZ7" s="5"/>
      <c r="CA7" s="5"/>
      <c r="CB7" s="6"/>
      <c r="CC7" s="5" t="s">
        <v>1150</v>
      </c>
      <c r="CD7" s="5"/>
      <c r="CE7" s="5"/>
      <c r="CF7" s="6"/>
      <c r="CG7" s="5" t="s">
        <v>1161</v>
      </c>
      <c r="CH7" s="5"/>
      <c r="CI7" s="5"/>
      <c r="CJ7" s="6"/>
      <c r="CK7" s="4" t="s">
        <v>1184</v>
      </c>
      <c r="CL7" s="62" t="s">
        <v>21</v>
      </c>
      <c r="CM7" s="5"/>
      <c r="CN7" s="62" t="s">
        <v>1144</v>
      </c>
      <c r="CO7" s="5"/>
      <c r="CP7" s="62" t="s">
        <v>1124</v>
      </c>
      <c r="CQ7" s="5"/>
      <c r="CR7" s="62" t="s">
        <v>1210</v>
      </c>
      <c r="CS7" s="6"/>
      <c r="CT7" s="4" t="s">
        <v>1184</v>
      </c>
      <c r="CU7" s="62" t="s">
        <v>21</v>
      </c>
      <c r="CV7" s="5"/>
      <c r="CW7" s="62" t="s">
        <v>22</v>
      </c>
      <c r="CX7" s="5"/>
      <c r="CY7" s="62" t="s">
        <v>1144</v>
      </c>
      <c r="CZ7" s="5"/>
      <c r="DA7" s="62" t="s">
        <v>1124</v>
      </c>
      <c r="DB7" s="5"/>
      <c r="DC7" s="62" t="s">
        <v>1125</v>
      </c>
      <c r="DD7" s="5"/>
      <c r="DE7" s="62" t="s">
        <v>1210</v>
      </c>
      <c r="DF7" s="5"/>
      <c r="DG7" s="62" t="s">
        <v>23</v>
      </c>
      <c r="DH7" s="5"/>
      <c r="DI7" s="62" t="s">
        <v>1137</v>
      </c>
      <c r="DJ7" s="10"/>
    </row>
    <row r="8" spans="1:114" ht="12.75">
      <c r="A8" s="12" t="s">
        <v>119</v>
      </c>
      <c r="B8" s="63"/>
      <c r="C8" s="63"/>
      <c r="D8" s="63"/>
      <c r="E8" s="63"/>
      <c r="F8" s="63"/>
      <c r="G8" s="63"/>
      <c r="H8" s="66" t="s">
        <v>28</v>
      </c>
      <c r="I8" s="119" t="s">
        <v>1143</v>
      </c>
      <c r="J8" s="8" t="s">
        <v>18</v>
      </c>
      <c r="K8" s="63" t="s">
        <v>19</v>
      </c>
      <c r="L8" s="66" t="s">
        <v>117</v>
      </c>
      <c r="M8" s="119" t="s">
        <v>1143</v>
      </c>
      <c r="N8" s="8" t="s">
        <v>18</v>
      </c>
      <c r="O8" s="63" t="s">
        <v>19</v>
      </c>
      <c r="P8" s="66" t="s">
        <v>117</v>
      </c>
      <c r="Q8" s="119" t="s">
        <v>1143</v>
      </c>
      <c r="R8" s="8" t="s">
        <v>18</v>
      </c>
      <c r="S8" s="63" t="s">
        <v>19</v>
      </c>
      <c r="T8" s="66" t="s">
        <v>117</v>
      </c>
      <c r="U8" s="119" t="s">
        <v>1143</v>
      </c>
      <c r="V8" s="8" t="s">
        <v>18</v>
      </c>
      <c r="W8" s="63" t="s">
        <v>19</v>
      </c>
      <c r="X8" s="66" t="s">
        <v>117</v>
      </c>
      <c r="Y8" s="119" t="s">
        <v>1143</v>
      </c>
      <c r="Z8" s="8" t="s">
        <v>18</v>
      </c>
      <c r="AA8" s="63" t="s">
        <v>19</v>
      </c>
      <c r="AB8" s="66" t="s">
        <v>117</v>
      </c>
      <c r="AC8" s="119" t="s">
        <v>1143</v>
      </c>
      <c r="AD8" s="8" t="s">
        <v>18</v>
      </c>
      <c r="AE8" s="63" t="s">
        <v>19</v>
      </c>
      <c r="AF8" s="66" t="s">
        <v>117</v>
      </c>
      <c r="AG8" s="119" t="s">
        <v>1143</v>
      </c>
      <c r="AH8" s="8" t="s">
        <v>18</v>
      </c>
      <c r="AI8" s="63" t="s">
        <v>19</v>
      </c>
      <c r="AJ8" s="66" t="s">
        <v>117</v>
      </c>
      <c r="AK8" s="119" t="s">
        <v>1143</v>
      </c>
      <c r="AL8" s="8" t="s">
        <v>18</v>
      </c>
      <c r="AM8" s="63" t="s">
        <v>19</v>
      </c>
      <c r="AN8" s="66" t="s">
        <v>117</v>
      </c>
      <c r="AO8" s="7" t="s">
        <v>1142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9"/>
      <c r="BA8" s="119" t="s">
        <v>1143</v>
      </c>
      <c r="BB8" s="8" t="s">
        <v>18</v>
      </c>
      <c r="BC8" s="63" t="s">
        <v>19</v>
      </c>
      <c r="BD8" s="66" t="s">
        <v>117</v>
      </c>
      <c r="BE8" s="119" t="s">
        <v>1143</v>
      </c>
      <c r="BF8" s="8" t="s">
        <v>18</v>
      </c>
      <c r="BG8" s="63" t="s">
        <v>19</v>
      </c>
      <c r="BH8" s="66" t="s">
        <v>117</v>
      </c>
      <c r="BI8" s="119" t="s">
        <v>1143</v>
      </c>
      <c r="BJ8" s="8" t="s">
        <v>18</v>
      </c>
      <c r="BK8" s="63" t="s">
        <v>19</v>
      </c>
      <c r="BL8" s="66" t="s">
        <v>117</v>
      </c>
      <c r="BM8" s="119" t="s">
        <v>1143</v>
      </c>
      <c r="BN8" s="8" t="s">
        <v>18</v>
      </c>
      <c r="BO8" s="63" t="s">
        <v>19</v>
      </c>
      <c r="BP8" s="66" t="s">
        <v>117</v>
      </c>
      <c r="BQ8" s="119" t="s">
        <v>1143</v>
      </c>
      <c r="BR8" s="8" t="s">
        <v>18</v>
      </c>
      <c r="BS8" s="63" t="s">
        <v>19</v>
      </c>
      <c r="BT8" s="66" t="s">
        <v>117</v>
      </c>
      <c r="BU8" s="119" t="s">
        <v>1143</v>
      </c>
      <c r="BV8" s="8" t="s">
        <v>18</v>
      </c>
      <c r="BW8" s="63" t="s">
        <v>19</v>
      </c>
      <c r="BX8" s="66" t="s">
        <v>117</v>
      </c>
      <c r="BY8" s="119" t="s">
        <v>1143</v>
      </c>
      <c r="BZ8" s="8" t="s">
        <v>18</v>
      </c>
      <c r="CA8" s="63" t="s">
        <v>19</v>
      </c>
      <c r="CB8" s="66" t="s">
        <v>117</v>
      </c>
      <c r="CC8" s="119" t="s">
        <v>1143</v>
      </c>
      <c r="CD8" s="8" t="s">
        <v>18</v>
      </c>
      <c r="CE8" s="63" t="s">
        <v>19</v>
      </c>
      <c r="CF8" s="66" t="s">
        <v>117</v>
      </c>
      <c r="CG8" s="119" t="s">
        <v>1143</v>
      </c>
      <c r="CH8" s="8" t="s">
        <v>18</v>
      </c>
      <c r="CI8" s="63" t="s">
        <v>19</v>
      </c>
      <c r="CJ8" s="66" t="s">
        <v>117</v>
      </c>
      <c r="CK8" s="7"/>
      <c r="CL8" s="63" t="s">
        <v>18</v>
      </c>
      <c r="CM8" s="8" t="s">
        <v>19</v>
      </c>
      <c r="CN8" s="63" t="s">
        <v>18</v>
      </c>
      <c r="CO8" s="8" t="s">
        <v>19</v>
      </c>
      <c r="CP8" s="63" t="s">
        <v>18</v>
      </c>
      <c r="CQ8" s="8" t="s">
        <v>19</v>
      </c>
      <c r="CR8" s="63" t="s">
        <v>18</v>
      </c>
      <c r="CS8" s="9" t="s">
        <v>19</v>
      </c>
      <c r="CT8" s="7"/>
      <c r="CU8" s="63" t="s">
        <v>18</v>
      </c>
      <c r="CV8" s="8" t="s">
        <v>19</v>
      </c>
      <c r="CW8" s="63" t="s">
        <v>18</v>
      </c>
      <c r="CX8" s="8" t="s">
        <v>19</v>
      </c>
      <c r="CY8" s="63" t="s">
        <v>18</v>
      </c>
      <c r="CZ8" s="8" t="s">
        <v>19</v>
      </c>
      <c r="DA8" s="63" t="s">
        <v>18</v>
      </c>
      <c r="DB8" s="8" t="s">
        <v>19</v>
      </c>
      <c r="DC8" s="63" t="s">
        <v>18</v>
      </c>
      <c r="DD8" s="8" t="s">
        <v>19</v>
      </c>
      <c r="DE8" s="63" t="s">
        <v>18</v>
      </c>
      <c r="DF8" s="8" t="s">
        <v>19</v>
      </c>
      <c r="DG8" s="63" t="s">
        <v>18</v>
      </c>
      <c r="DH8" s="8" t="s">
        <v>19</v>
      </c>
      <c r="DI8" s="63" t="s">
        <v>18</v>
      </c>
      <c r="DJ8" s="9" t="s">
        <v>19</v>
      </c>
    </row>
    <row r="9" spans="1:114" ht="13.5" thickBot="1">
      <c r="A9" s="13" t="s">
        <v>118</v>
      </c>
      <c r="B9" s="64" t="s">
        <v>26</v>
      </c>
      <c r="C9" s="64" t="s">
        <v>27</v>
      </c>
      <c r="D9" s="64" t="s">
        <v>454</v>
      </c>
      <c r="E9" s="64" t="s">
        <v>456</v>
      </c>
      <c r="F9" s="64" t="s">
        <v>8</v>
      </c>
      <c r="G9" s="64" t="s">
        <v>455</v>
      </c>
      <c r="H9" s="67" t="s">
        <v>166</v>
      </c>
      <c r="I9" s="120" t="s">
        <v>20</v>
      </c>
      <c r="J9" s="8" t="s">
        <v>20</v>
      </c>
      <c r="K9" s="64" t="s">
        <v>20</v>
      </c>
      <c r="L9" s="67" t="s">
        <v>20</v>
      </c>
      <c r="M9" s="120" t="s">
        <v>20</v>
      </c>
      <c r="N9" s="8" t="s">
        <v>20</v>
      </c>
      <c r="O9" s="64" t="s">
        <v>20</v>
      </c>
      <c r="P9" s="67" t="s">
        <v>20</v>
      </c>
      <c r="Q9" s="120" t="s">
        <v>20</v>
      </c>
      <c r="R9" s="8" t="s">
        <v>20</v>
      </c>
      <c r="S9" s="64" t="s">
        <v>20</v>
      </c>
      <c r="T9" s="67" t="s">
        <v>20</v>
      </c>
      <c r="U9" s="120" t="s">
        <v>20</v>
      </c>
      <c r="V9" s="8" t="s">
        <v>20</v>
      </c>
      <c r="W9" s="64" t="s">
        <v>20</v>
      </c>
      <c r="X9" s="67" t="s">
        <v>20</v>
      </c>
      <c r="Y9" s="120" t="s">
        <v>20</v>
      </c>
      <c r="Z9" s="8" t="s">
        <v>20</v>
      </c>
      <c r="AA9" s="64" t="s">
        <v>20</v>
      </c>
      <c r="AB9" s="67" t="s">
        <v>20</v>
      </c>
      <c r="AC9" s="120" t="s">
        <v>20</v>
      </c>
      <c r="AD9" s="8" t="s">
        <v>20</v>
      </c>
      <c r="AE9" s="64" t="s">
        <v>20</v>
      </c>
      <c r="AF9" s="67" t="s">
        <v>20</v>
      </c>
      <c r="AG9" s="120" t="s">
        <v>20</v>
      </c>
      <c r="AH9" s="8" t="s">
        <v>20</v>
      </c>
      <c r="AI9" s="64" t="s">
        <v>20</v>
      </c>
      <c r="AJ9" s="67" t="s">
        <v>20</v>
      </c>
      <c r="AK9" s="120" t="s">
        <v>20</v>
      </c>
      <c r="AL9" s="8" t="s">
        <v>20</v>
      </c>
      <c r="AM9" s="64" t="s">
        <v>20</v>
      </c>
      <c r="AN9" s="67" t="s">
        <v>20</v>
      </c>
      <c r="AO9" s="90" t="s">
        <v>1129</v>
      </c>
      <c r="AP9" s="91" t="s">
        <v>1130</v>
      </c>
      <c r="AQ9" s="91" t="s">
        <v>1131</v>
      </c>
      <c r="AR9" s="91" t="s">
        <v>1132</v>
      </c>
      <c r="AS9" s="91" t="s">
        <v>1133</v>
      </c>
      <c r="AT9" s="91" t="s">
        <v>1134</v>
      </c>
      <c r="AU9" s="91" t="s">
        <v>1135</v>
      </c>
      <c r="AV9" s="91" t="s">
        <v>1136</v>
      </c>
      <c r="AW9" s="91" t="s">
        <v>1137</v>
      </c>
      <c r="AX9" s="91" t="s">
        <v>1138</v>
      </c>
      <c r="AY9" s="91" t="s">
        <v>1139</v>
      </c>
      <c r="AZ9" s="92" t="s">
        <v>1140</v>
      </c>
      <c r="BA9" s="120" t="s">
        <v>20</v>
      </c>
      <c r="BB9" s="8" t="s">
        <v>20</v>
      </c>
      <c r="BC9" s="64" t="s">
        <v>20</v>
      </c>
      <c r="BD9" s="67" t="s">
        <v>20</v>
      </c>
      <c r="BE9" s="120" t="s">
        <v>20</v>
      </c>
      <c r="BF9" s="8" t="s">
        <v>20</v>
      </c>
      <c r="BG9" s="64" t="s">
        <v>20</v>
      </c>
      <c r="BH9" s="67" t="s">
        <v>20</v>
      </c>
      <c r="BI9" s="120" t="s">
        <v>20</v>
      </c>
      <c r="BJ9" s="8" t="s">
        <v>20</v>
      </c>
      <c r="BK9" s="64" t="s">
        <v>20</v>
      </c>
      <c r="BL9" s="67" t="s">
        <v>20</v>
      </c>
      <c r="BM9" s="120" t="s">
        <v>20</v>
      </c>
      <c r="BN9" s="8" t="s">
        <v>20</v>
      </c>
      <c r="BO9" s="64" t="s">
        <v>20</v>
      </c>
      <c r="BP9" s="67" t="s">
        <v>20</v>
      </c>
      <c r="BQ9" s="120" t="s">
        <v>20</v>
      </c>
      <c r="BR9" s="8" t="s">
        <v>20</v>
      </c>
      <c r="BS9" s="64" t="s">
        <v>20</v>
      </c>
      <c r="BT9" s="67" t="s">
        <v>20</v>
      </c>
      <c r="BU9" s="120" t="s">
        <v>20</v>
      </c>
      <c r="BV9" s="8" t="s">
        <v>20</v>
      </c>
      <c r="BW9" s="64" t="s">
        <v>20</v>
      </c>
      <c r="BX9" s="67" t="s">
        <v>20</v>
      </c>
      <c r="BY9" s="120" t="s">
        <v>20</v>
      </c>
      <c r="BZ9" s="8" t="s">
        <v>20</v>
      </c>
      <c r="CA9" s="64" t="s">
        <v>20</v>
      </c>
      <c r="CB9" s="67" t="s">
        <v>20</v>
      </c>
      <c r="CC9" s="120" t="s">
        <v>20</v>
      </c>
      <c r="CD9" s="8" t="s">
        <v>20</v>
      </c>
      <c r="CE9" s="64" t="s">
        <v>20</v>
      </c>
      <c r="CF9" s="67" t="s">
        <v>20</v>
      </c>
      <c r="CG9" s="120" t="s">
        <v>20</v>
      </c>
      <c r="CH9" s="8" t="s">
        <v>20</v>
      </c>
      <c r="CI9" s="64" t="s">
        <v>20</v>
      </c>
      <c r="CJ9" s="67" t="s">
        <v>20</v>
      </c>
      <c r="CK9" s="7" t="s">
        <v>1185</v>
      </c>
      <c r="CL9" s="166">
        <v>255</v>
      </c>
      <c r="CM9" s="167">
        <v>255</v>
      </c>
      <c r="CN9" s="166">
        <v>909.1</v>
      </c>
      <c r="CO9" s="167">
        <v>909.1</v>
      </c>
      <c r="CP9" s="166">
        <v>1520</v>
      </c>
      <c r="CQ9" s="167">
        <v>1520</v>
      </c>
      <c r="CR9" s="166">
        <v>55</v>
      </c>
      <c r="CS9" s="171">
        <v>55</v>
      </c>
      <c r="CT9" s="7" t="s">
        <v>1189</v>
      </c>
      <c r="CU9" s="166">
        <v>202</v>
      </c>
      <c r="CV9" s="167">
        <v>202</v>
      </c>
      <c r="CW9" s="166">
        <v>90910</v>
      </c>
      <c r="CX9" s="167">
        <v>90910</v>
      </c>
      <c r="CY9" s="166">
        <v>30</v>
      </c>
      <c r="CZ9" s="167">
        <v>30</v>
      </c>
      <c r="DA9" s="166">
        <v>180</v>
      </c>
      <c r="DB9" s="167">
        <v>180</v>
      </c>
      <c r="DC9" s="166">
        <v>0.45</v>
      </c>
      <c r="DD9" s="167">
        <v>0.45</v>
      </c>
      <c r="DE9" s="166">
        <v>1.8</v>
      </c>
      <c r="DF9" s="167">
        <v>1.8</v>
      </c>
      <c r="DG9" s="168">
        <v>9.1</v>
      </c>
      <c r="DH9" s="169">
        <v>9.1</v>
      </c>
      <c r="DI9" s="168">
        <v>18.2</v>
      </c>
      <c r="DJ9" s="170">
        <v>18.2</v>
      </c>
    </row>
    <row r="10" spans="1:114" ht="12.75">
      <c r="A10" s="59" t="s">
        <v>441</v>
      </c>
      <c r="B10" s="54" t="s">
        <v>442</v>
      </c>
      <c r="C10" s="54" t="s">
        <v>48</v>
      </c>
      <c r="D10" s="55" t="s">
        <v>1</v>
      </c>
      <c r="E10" s="55" t="s">
        <v>349</v>
      </c>
      <c r="F10" s="54"/>
      <c r="G10" s="54"/>
      <c r="H10" s="49" t="s">
        <v>434</v>
      </c>
      <c r="I10" s="33">
        <v>19.2436</v>
      </c>
      <c r="J10" s="121">
        <v>19.2436</v>
      </c>
      <c r="K10" s="34">
        <v>11.4447175</v>
      </c>
      <c r="L10" s="35">
        <f aca="true" t="shared" si="0" ref="L10:L21">J10-K10</f>
        <v>7.798882500000001</v>
      </c>
      <c r="M10" s="41">
        <v>169.9725</v>
      </c>
      <c r="N10" s="124">
        <v>169.9725</v>
      </c>
      <c r="O10" s="42">
        <v>25.54875</v>
      </c>
      <c r="P10" s="43">
        <f aca="true" t="shared" si="1" ref="P10:P21">N10-O10</f>
        <v>144.42374999999998</v>
      </c>
      <c r="Q10" s="25">
        <v>2.5951600000000004</v>
      </c>
      <c r="R10" s="128">
        <v>2.5951600000000004</v>
      </c>
      <c r="S10" s="26">
        <v>0.9583575000000002</v>
      </c>
      <c r="T10" s="27">
        <f aca="true" t="shared" si="2" ref="T10:T21">R10-S10</f>
        <v>1.6368025000000002</v>
      </c>
      <c r="U10" s="25">
        <v>0.131755</v>
      </c>
      <c r="V10" s="128">
        <v>0.131755</v>
      </c>
      <c r="W10" s="26">
        <v>0.006587750000000005</v>
      </c>
      <c r="X10" s="27">
        <f aca="true" t="shared" si="3" ref="X10:X20">V10-W10</f>
        <v>0.12516725</v>
      </c>
      <c r="Y10" s="25">
        <v>1.9566550000000005</v>
      </c>
      <c r="Z10" s="128">
        <v>1.9566550000000005</v>
      </c>
      <c r="AA10" s="26">
        <v>0.6087</v>
      </c>
      <c r="AB10" s="27">
        <f aca="true" t="shared" si="4" ref="AB10:AB21">Z10-AA10</f>
        <v>1.3479550000000005</v>
      </c>
      <c r="AC10" s="33">
        <v>11.73855</v>
      </c>
      <c r="AD10" s="121">
        <v>11.73855</v>
      </c>
      <c r="AE10" s="34">
        <v>7.983532500000001</v>
      </c>
      <c r="AF10" s="35">
        <f aca="true" t="shared" si="5" ref="AF10:AF21">AD10-AE10</f>
        <v>3.7550174999999992</v>
      </c>
      <c r="AG10" s="25">
        <v>0.9729599999999998</v>
      </c>
      <c r="AH10" s="128">
        <v>0.9729599999999998</v>
      </c>
      <c r="AI10" s="26">
        <v>0.6455995</v>
      </c>
      <c r="AJ10" s="27">
        <f aca="true" t="shared" si="6" ref="AJ10:AJ21">AH10-AI10</f>
        <v>0.32736049999999983</v>
      </c>
      <c r="AK10" s="25">
        <v>0.57924</v>
      </c>
      <c r="AL10" s="128">
        <v>0.57924</v>
      </c>
      <c r="AM10" s="26">
        <v>0.34816199999999997</v>
      </c>
      <c r="AN10" s="87">
        <f aca="true" t="shared" si="7" ref="AN10:AN20">AL10-AM10</f>
        <v>0.231078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93"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17">
        <v>0</v>
      </c>
      <c r="BA10" s="136">
        <v>0.0597965</v>
      </c>
      <c r="BB10" s="137">
        <v>0.0597965</v>
      </c>
      <c r="BC10" s="138">
        <v>0.002989825000000003</v>
      </c>
      <c r="BD10" s="147">
        <f aca="true" t="shared" si="8" ref="BD10:BD16">BB10-BC10</f>
        <v>0.056806675</v>
      </c>
      <c r="BE10" s="136">
        <v>0</v>
      </c>
      <c r="BF10" s="137">
        <v>0</v>
      </c>
      <c r="BG10" s="138">
        <v>0</v>
      </c>
      <c r="BH10" s="147">
        <f aca="true" t="shared" si="9" ref="BH10:BH16">BF10-BG10</f>
        <v>0</v>
      </c>
      <c r="BI10" s="136">
        <v>0</v>
      </c>
      <c r="BJ10" s="137">
        <v>0</v>
      </c>
      <c r="BK10" s="138">
        <v>0</v>
      </c>
      <c r="BL10" s="147">
        <f aca="true" t="shared" si="10" ref="BL10:BL16">BJ10-BK10</f>
        <v>0</v>
      </c>
      <c r="BM10" s="136">
        <v>0.6993149999999999</v>
      </c>
      <c r="BN10" s="137">
        <v>0.6993149999999999</v>
      </c>
      <c r="BO10" s="138">
        <v>0.5548912500000001</v>
      </c>
      <c r="BP10" s="147">
        <f aca="true" t="shared" si="11" ref="BP10:BP16">BN10-BO10</f>
        <v>0.14442374999999985</v>
      </c>
      <c r="BQ10" s="136">
        <v>0</v>
      </c>
      <c r="BR10" s="137">
        <v>0</v>
      </c>
      <c r="BS10" s="138">
        <v>0</v>
      </c>
      <c r="BT10" s="147">
        <f aca="true" t="shared" si="12" ref="BT10:BT16">BR10-BS10</f>
        <v>0</v>
      </c>
      <c r="BU10" s="136">
        <v>0.11148500000000003</v>
      </c>
      <c r="BV10" s="137">
        <v>0.11148500000000003</v>
      </c>
      <c r="BW10" s="138">
        <v>0.0055742500000000045</v>
      </c>
      <c r="BX10" s="147">
        <f aca="true" t="shared" si="13" ref="BX10:BX16">BV10-BW10</f>
        <v>0.10591075000000003</v>
      </c>
      <c r="BY10" s="136">
        <v>0.2685775</v>
      </c>
      <c r="BZ10" s="137">
        <v>0.2685775</v>
      </c>
      <c r="CA10" s="138">
        <v>0.196365625</v>
      </c>
      <c r="CB10" s="147">
        <f aca="true" t="shared" si="14" ref="CB10:CB16">BZ10-CA10</f>
        <v>0.07221187500000004</v>
      </c>
      <c r="CC10" s="136">
        <v>0.14189000000000002</v>
      </c>
      <c r="CD10" s="137">
        <v>0.14189000000000002</v>
      </c>
      <c r="CE10" s="138">
        <v>0.14189000000000002</v>
      </c>
      <c r="CF10" s="147">
        <f aca="true" t="shared" si="15" ref="CF10:CF16">CD10-CE10</f>
        <v>0</v>
      </c>
      <c r="CG10" s="136">
        <v>0</v>
      </c>
      <c r="CH10" s="137">
        <v>0</v>
      </c>
      <c r="CI10" s="138">
        <v>0</v>
      </c>
      <c r="CJ10" s="147">
        <f aca="true" t="shared" si="16" ref="CJ10:CJ16">CH10-CI10</f>
        <v>0</v>
      </c>
      <c r="CK10" s="157"/>
      <c r="CL10" s="162">
        <f aca="true" t="shared" si="17" ref="CL10:CL21">CL$9*R10</f>
        <v>661.7658000000001</v>
      </c>
      <c r="CM10" s="156">
        <f aca="true" t="shared" si="18" ref="CM10:CM21">CM$9*S10</f>
        <v>244.38116250000004</v>
      </c>
      <c r="CN10" s="162">
        <f aca="true" t="shared" si="19" ref="CN10:CN21">CN$9*BB10</f>
        <v>54.36099815</v>
      </c>
      <c r="CO10" s="156">
        <f aca="true" t="shared" si="20" ref="CO10:CO21">CO$9*BC10</f>
        <v>2.7180499075000024</v>
      </c>
      <c r="CP10" s="162">
        <f aca="true" t="shared" si="21" ref="CP10:CP21">CP$9*Z10</f>
        <v>2974.1156000000005</v>
      </c>
      <c r="CQ10" s="156">
        <f aca="true" t="shared" si="22" ref="CQ10:CQ21">CQ$9*AA10</f>
        <v>925.224</v>
      </c>
      <c r="CR10" s="162" t="s">
        <v>1186</v>
      </c>
      <c r="CS10" s="158" t="s">
        <v>1186</v>
      </c>
      <c r="CT10" s="157"/>
      <c r="CU10" s="162">
        <f aca="true" t="shared" si="23" ref="CU10:CU21">CU$9*R10</f>
        <v>524.2223200000001</v>
      </c>
      <c r="CV10" s="156">
        <f aca="true" t="shared" si="24" ref="CV10:CV21">CV$9*S10</f>
        <v>193.58821500000005</v>
      </c>
      <c r="CW10" s="162">
        <f aca="true" t="shared" si="25" ref="CW10:CW21">CW$9*V10</f>
        <v>11977.84705</v>
      </c>
      <c r="CX10" s="156">
        <f aca="true" t="shared" si="26" ref="CX10:CX21">CX$9*W10</f>
        <v>598.8923525000005</v>
      </c>
      <c r="CY10" s="162">
        <f aca="true" t="shared" si="27" ref="CY10:CY21">CY$9*BB10</f>
        <v>1.793895</v>
      </c>
      <c r="CZ10" s="156">
        <f aca="true" t="shared" si="28" ref="CZ10:CZ21">CZ$9*BC10</f>
        <v>0.08969475000000009</v>
      </c>
      <c r="DA10" s="162">
        <f aca="true" t="shared" si="29" ref="DA10:DA21">DA$9*Z10</f>
        <v>352.19790000000006</v>
      </c>
      <c r="DB10" s="156">
        <f aca="true" t="shared" si="30" ref="DB10:DB21">DB$9*AA10</f>
        <v>109.566</v>
      </c>
      <c r="DC10" s="162">
        <f aca="true" t="shared" si="31" ref="DC10:DC21">DC$9*AD10</f>
        <v>5.2823475</v>
      </c>
      <c r="DD10" s="156">
        <f aca="true" t="shared" si="32" ref="DD10:DD21">DD$9*AE10</f>
        <v>3.5925896250000005</v>
      </c>
      <c r="DE10" s="162" t="s">
        <v>1186</v>
      </c>
      <c r="DF10" s="156" t="s">
        <v>1186</v>
      </c>
      <c r="DG10" s="162">
        <f aca="true" t="shared" si="33" ref="DG10:DG21">DG$9*AH10</f>
        <v>8.853935999999997</v>
      </c>
      <c r="DH10" s="156">
        <f aca="true" t="shared" si="34" ref="DH10:DH21">DH$9*AI10</f>
        <v>5.87495545</v>
      </c>
      <c r="DI10" s="162">
        <f aca="true" t="shared" si="35" ref="DI10:DI21">DI$9/2000*AW10</f>
        <v>0</v>
      </c>
      <c r="DJ10" s="164">
        <f aca="true" t="shared" si="36" ref="DJ10:DJ21">DJ$9/2000*AW10</f>
        <v>0</v>
      </c>
    </row>
    <row r="11" spans="1:114" ht="12.75">
      <c r="A11" s="60" t="s">
        <v>439</v>
      </c>
      <c r="B11" s="20" t="s">
        <v>440</v>
      </c>
      <c r="C11" s="20" t="s">
        <v>48</v>
      </c>
      <c r="D11" s="21">
        <v>31603</v>
      </c>
      <c r="E11" s="21" t="s">
        <v>0</v>
      </c>
      <c r="F11" s="20"/>
      <c r="G11" s="20"/>
      <c r="H11" s="51" t="s">
        <v>434</v>
      </c>
      <c r="I11" s="36">
        <v>8.061066198505</v>
      </c>
      <c r="J11" s="122">
        <v>8.061066198505</v>
      </c>
      <c r="K11" s="24">
        <v>8.061066198505</v>
      </c>
      <c r="L11" s="37">
        <f t="shared" si="0"/>
        <v>0</v>
      </c>
      <c r="M11" s="44">
        <v>21.2800753239</v>
      </c>
      <c r="N11" s="125">
        <v>21.2800753239</v>
      </c>
      <c r="O11" s="22">
        <v>21.2800753239</v>
      </c>
      <c r="P11" s="45">
        <f t="shared" si="1"/>
        <v>0</v>
      </c>
      <c r="Q11" s="28">
        <v>0.545137215</v>
      </c>
      <c r="R11" s="129">
        <v>0.545137215</v>
      </c>
      <c r="S11" s="23">
        <v>0.545137215</v>
      </c>
      <c r="T11" s="29">
        <f t="shared" si="2"/>
        <v>0</v>
      </c>
      <c r="U11" s="28">
        <v>0</v>
      </c>
      <c r="V11" s="129">
        <v>0</v>
      </c>
      <c r="W11" s="23">
        <v>0</v>
      </c>
      <c r="X11" s="29">
        <f t="shared" si="3"/>
        <v>0</v>
      </c>
      <c r="Y11" s="28">
        <v>0.55295303289</v>
      </c>
      <c r="Z11" s="129">
        <v>0.55295303289</v>
      </c>
      <c r="AA11" s="23">
        <v>0.55295303289</v>
      </c>
      <c r="AB11" s="29">
        <f t="shared" si="4"/>
        <v>0</v>
      </c>
      <c r="AC11" s="36">
        <v>6.549423580615</v>
      </c>
      <c r="AD11" s="122">
        <v>6.549423580615</v>
      </c>
      <c r="AE11" s="24">
        <v>6.549423580615</v>
      </c>
      <c r="AF11" s="37">
        <f t="shared" si="5"/>
        <v>0</v>
      </c>
      <c r="AG11" s="28">
        <v>0</v>
      </c>
      <c r="AH11" s="129">
        <v>0</v>
      </c>
      <c r="AI11" s="23">
        <v>0</v>
      </c>
      <c r="AJ11" s="29">
        <f t="shared" si="6"/>
        <v>0</v>
      </c>
      <c r="AK11" s="28">
        <v>0.45114804</v>
      </c>
      <c r="AL11" s="129">
        <v>0.45114804</v>
      </c>
      <c r="AM11" s="23">
        <v>0.45114804</v>
      </c>
      <c r="AN11" s="88">
        <f t="shared" si="7"/>
        <v>0</v>
      </c>
      <c r="AO11" s="5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51">
        <v>0</v>
      </c>
      <c r="BA11" s="139">
        <v>0</v>
      </c>
      <c r="BB11" s="140">
        <v>0</v>
      </c>
      <c r="BC11" s="141">
        <v>0</v>
      </c>
      <c r="BD11" s="145">
        <f t="shared" si="8"/>
        <v>0</v>
      </c>
      <c r="BE11" s="139">
        <v>0</v>
      </c>
      <c r="BF11" s="140">
        <v>0</v>
      </c>
      <c r="BG11" s="141">
        <v>0</v>
      </c>
      <c r="BH11" s="145">
        <f t="shared" si="9"/>
        <v>0</v>
      </c>
      <c r="BI11" s="139">
        <v>0</v>
      </c>
      <c r="BJ11" s="140">
        <v>0</v>
      </c>
      <c r="BK11" s="141">
        <v>0</v>
      </c>
      <c r="BL11" s="145">
        <f t="shared" si="10"/>
        <v>0</v>
      </c>
      <c r="BM11" s="139">
        <v>0</v>
      </c>
      <c r="BN11" s="140">
        <v>0</v>
      </c>
      <c r="BO11" s="141">
        <v>0</v>
      </c>
      <c r="BP11" s="145">
        <f t="shared" si="11"/>
        <v>0</v>
      </c>
      <c r="BQ11" s="139">
        <v>0</v>
      </c>
      <c r="BR11" s="140">
        <v>0</v>
      </c>
      <c r="BS11" s="141">
        <v>0</v>
      </c>
      <c r="BT11" s="145">
        <f t="shared" si="12"/>
        <v>0</v>
      </c>
      <c r="BU11" s="139">
        <v>0</v>
      </c>
      <c r="BV11" s="140">
        <v>0</v>
      </c>
      <c r="BW11" s="141">
        <v>0</v>
      </c>
      <c r="BX11" s="145">
        <f t="shared" si="13"/>
        <v>0</v>
      </c>
      <c r="BY11" s="139">
        <v>0</v>
      </c>
      <c r="BZ11" s="140">
        <v>0</v>
      </c>
      <c r="CA11" s="141">
        <v>0</v>
      </c>
      <c r="CB11" s="145">
        <f t="shared" si="14"/>
        <v>0</v>
      </c>
      <c r="CC11" s="139">
        <v>0</v>
      </c>
      <c r="CD11" s="140">
        <v>0</v>
      </c>
      <c r="CE11" s="141">
        <v>0</v>
      </c>
      <c r="CF11" s="145">
        <f t="shared" si="15"/>
        <v>0</v>
      </c>
      <c r="CG11" s="139">
        <v>0</v>
      </c>
      <c r="CH11" s="140">
        <v>0</v>
      </c>
      <c r="CI11" s="141">
        <v>0</v>
      </c>
      <c r="CJ11" s="145">
        <f t="shared" si="16"/>
        <v>0</v>
      </c>
      <c r="CK11" s="157"/>
      <c r="CL11" s="162">
        <f t="shared" si="17"/>
        <v>139.009989825</v>
      </c>
      <c r="CM11" s="156">
        <f t="shared" si="18"/>
        <v>139.009989825</v>
      </c>
      <c r="CN11" s="162">
        <f t="shared" si="19"/>
        <v>0</v>
      </c>
      <c r="CO11" s="156">
        <f t="shared" si="20"/>
        <v>0</v>
      </c>
      <c r="CP11" s="162">
        <f t="shared" si="21"/>
        <v>840.4886099928</v>
      </c>
      <c r="CQ11" s="156">
        <f t="shared" si="22"/>
        <v>840.4886099928</v>
      </c>
      <c r="CR11" s="162" t="s">
        <v>1186</v>
      </c>
      <c r="CS11" s="158" t="s">
        <v>1186</v>
      </c>
      <c r="CT11" s="157"/>
      <c r="CU11" s="162">
        <f t="shared" si="23"/>
        <v>110.11771743</v>
      </c>
      <c r="CV11" s="156">
        <f t="shared" si="24"/>
        <v>110.11771743</v>
      </c>
      <c r="CW11" s="162">
        <f t="shared" si="25"/>
        <v>0</v>
      </c>
      <c r="CX11" s="156">
        <f t="shared" si="26"/>
        <v>0</v>
      </c>
      <c r="CY11" s="162">
        <f t="shared" si="27"/>
        <v>0</v>
      </c>
      <c r="CZ11" s="156">
        <f t="shared" si="28"/>
        <v>0</v>
      </c>
      <c r="DA11" s="162">
        <f t="shared" si="29"/>
        <v>99.53154592019999</v>
      </c>
      <c r="DB11" s="156">
        <f t="shared" si="30"/>
        <v>99.53154592019999</v>
      </c>
      <c r="DC11" s="162">
        <f t="shared" si="31"/>
        <v>2.94724061127675</v>
      </c>
      <c r="DD11" s="156">
        <f t="shared" si="32"/>
        <v>2.94724061127675</v>
      </c>
      <c r="DE11" s="162" t="s">
        <v>1186</v>
      </c>
      <c r="DF11" s="156" t="s">
        <v>1186</v>
      </c>
      <c r="DG11" s="162">
        <f t="shared" si="33"/>
        <v>0</v>
      </c>
      <c r="DH11" s="156">
        <f t="shared" si="34"/>
        <v>0</v>
      </c>
      <c r="DI11" s="162">
        <f t="shared" si="35"/>
        <v>0</v>
      </c>
      <c r="DJ11" s="164">
        <f t="shared" si="36"/>
        <v>0</v>
      </c>
    </row>
    <row r="12" spans="1:114" ht="12.75">
      <c r="A12" s="60" t="s">
        <v>452</v>
      </c>
      <c r="B12" s="20" t="s">
        <v>311</v>
      </c>
      <c r="C12" s="20" t="s">
        <v>240</v>
      </c>
      <c r="D12" s="21">
        <v>83617</v>
      </c>
      <c r="E12" s="21" t="s">
        <v>1038</v>
      </c>
      <c r="F12" s="20"/>
      <c r="G12" s="20"/>
      <c r="H12" s="51" t="s">
        <v>434</v>
      </c>
      <c r="I12" s="36"/>
      <c r="J12" s="122">
        <v>15.937534368175</v>
      </c>
      <c r="K12" s="24">
        <v>15.937534368175</v>
      </c>
      <c r="L12" s="37">
        <f t="shared" si="0"/>
        <v>0</v>
      </c>
      <c r="M12" s="44"/>
      <c r="N12" s="125">
        <v>107.63550000000002</v>
      </c>
      <c r="O12" s="22">
        <v>107.63550000000002</v>
      </c>
      <c r="P12" s="45">
        <f t="shared" si="1"/>
        <v>0</v>
      </c>
      <c r="Q12" s="28"/>
      <c r="R12" s="129">
        <v>0.4664204999999998</v>
      </c>
      <c r="S12" s="23">
        <v>0.4664204999999998</v>
      </c>
      <c r="T12" s="29">
        <f t="shared" si="2"/>
        <v>0</v>
      </c>
      <c r="U12" s="28"/>
      <c r="V12" s="129"/>
      <c r="W12" s="23"/>
      <c r="X12" s="29"/>
      <c r="Y12" s="28"/>
      <c r="Z12" s="129">
        <v>0.4149974290500001</v>
      </c>
      <c r="AA12" s="23">
        <v>0.4149974290500001</v>
      </c>
      <c r="AB12" s="29">
        <f t="shared" si="4"/>
        <v>0</v>
      </c>
      <c r="AC12" s="36"/>
      <c r="AD12" s="122">
        <v>13.155449999999998</v>
      </c>
      <c r="AE12" s="24">
        <v>13.155449999999998</v>
      </c>
      <c r="AF12" s="37">
        <f t="shared" si="5"/>
        <v>0</v>
      </c>
      <c r="AG12" s="28"/>
      <c r="AH12" s="129">
        <v>1.684929689125</v>
      </c>
      <c r="AI12" s="23">
        <v>1.684929689125</v>
      </c>
      <c r="AJ12" s="29">
        <f t="shared" si="6"/>
        <v>0</v>
      </c>
      <c r="AK12" s="28"/>
      <c r="AL12" s="129"/>
      <c r="AM12" s="23"/>
      <c r="AN12" s="88"/>
      <c r="AO12" s="5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51">
        <v>0</v>
      </c>
      <c r="BA12" s="139"/>
      <c r="BB12" s="140"/>
      <c r="BC12" s="141"/>
      <c r="BD12" s="145">
        <f t="shared" si="8"/>
        <v>0</v>
      </c>
      <c r="BE12" s="139"/>
      <c r="BF12" s="140">
        <v>0</v>
      </c>
      <c r="BG12" s="141"/>
      <c r="BH12" s="145">
        <f t="shared" si="9"/>
        <v>0</v>
      </c>
      <c r="BI12" s="139"/>
      <c r="BJ12" s="140">
        <v>0.07773675000000001</v>
      </c>
      <c r="BK12" s="141"/>
      <c r="BL12" s="145">
        <f t="shared" si="10"/>
        <v>0.07773675000000001</v>
      </c>
      <c r="BM12" s="139"/>
      <c r="BN12" s="140">
        <v>0</v>
      </c>
      <c r="BO12" s="141"/>
      <c r="BP12" s="145">
        <f t="shared" si="11"/>
        <v>0</v>
      </c>
      <c r="BQ12" s="139"/>
      <c r="BR12" s="140">
        <v>0.138</v>
      </c>
      <c r="BS12" s="141"/>
      <c r="BT12" s="145">
        <f t="shared" si="12"/>
        <v>0.138</v>
      </c>
      <c r="BU12" s="139"/>
      <c r="BV12" s="140"/>
      <c r="BW12" s="141"/>
      <c r="BX12" s="145">
        <f t="shared" si="13"/>
        <v>0</v>
      </c>
      <c r="BY12" s="139"/>
      <c r="BZ12" s="140"/>
      <c r="CA12" s="141"/>
      <c r="CB12" s="145">
        <f t="shared" si="14"/>
        <v>0</v>
      </c>
      <c r="CC12" s="139"/>
      <c r="CD12" s="140"/>
      <c r="CE12" s="141"/>
      <c r="CF12" s="145">
        <f t="shared" si="15"/>
        <v>0</v>
      </c>
      <c r="CG12" s="139"/>
      <c r="CH12" s="140">
        <v>0</v>
      </c>
      <c r="CI12" s="141"/>
      <c r="CJ12" s="145">
        <f t="shared" si="16"/>
        <v>0</v>
      </c>
      <c r="CK12" s="157"/>
      <c r="CL12" s="162">
        <f t="shared" si="17"/>
        <v>118.93722749999995</v>
      </c>
      <c r="CM12" s="156">
        <f t="shared" si="18"/>
        <v>118.93722749999995</v>
      </c>
      <c r="CN12" s="162">
        <f t="shared" si="19"/>
        <v>0</v>
      </c>
      <c r="CO12" s="156">
        <f t="shared" si="20"/>
        <v>0</v>
      </c>
      <c r="CP12" s="162">
        <f t="shared" si="21"/>
        <v>630.7960921560001</v>
      </c>
      <c r="CQ12" s="156">
        <f t="shared" si="22"/>
        <v>630.7960921560001</v>
      </c>
      <c r="CR12" s="162" t="s">
        <v>1186</v>
      </c>
      <c r="CS12" s="158" t="s">
        <v>1186</v>
      </c>
      <c r="CT12" s="157"/>
      <c r="CU12" s="162">
        <f t="shared" si="23"/>
        <v>94.21694099999996</v>
      </c>
      <c r="CV12" s="156">
        <f t="shared" si="24"/>
        <v>94.21694099999996</v>
      </c>
      <c r="CW12" s="162">
        <f t="shared" si="25"/>
        <v>0</v>
      </c>
      <c r="CX12" s="156">
        <f t="shared" si="26"/>
        <v>0</v>
      </c>
      <c r="CY12" s="162">
        <f t="shared" si="27"/>
        <v>0</v>
      </c>
      <c r="CZ12" s="156">
        <f t="shared" si="28"/>
        <v>0</v>
      </c>
      <c r="DA12" s="162">
        <f t="shared" si="29"/>
        <v>74.69953722900001</v>
      </c>
      <c r="DB12" s="156">
        <f t="shared" si="30"/>
        <v>74.69953722900001</v>
      </c>
      <c r="DC12" s="162">
        <f t="shared" si="31"/>
        <v>5.919952499999999</v>
      </c>
      <c r="DD12" s="156">
        <f t="shared" si="32"/>
        <v>5.919952499999999</v>
      </c>
      <c r="DE12" s="162" t="s">
        <v>1186</v>
      </c>
      <c r="DF12" s="156" t="s">
        <v>1186</v>
      </c>
      <c r="DG12" s="162">
        <f t="shared" si="33"/>
        <v>15.3328601710375</v>
      </c>
      <c r="DH12" s="156">
        <f t="shared" si="34"/>
        <v>15.3328601710375</v>
      </c>
      <c r="DI12" s="162">
        <f t="shared" si="35"/>
        <v>0</v>
      </c>
      <c r="DJ12" s="164">
        <f t="shared" si="36"/>
        <v>0</v>
      </c>
    </row>
    <row r="13" spans="1:114" ht="12.75">
      <c r="A13" s="60" t="s">
        <v>443</v>
      </c>
      <c r="B13" s="20" t="s">
        <v>444</v>
      </c>
      <c r="C13" s="20" t="s">
        <v>445</v>
      </c>
      <c r="D13" s="21" t="s">
        <v>2</v>
      </c>
      <c r="E13" s="21" t="s">
        <v>896</v>
      </c>
      <c r="F13" s="20"/>
      <c r="G13" s="20"/>
      <c r="H13" s="51" t="s">
        <v>434</v>
      </c>
      <c r="I13" s="36">
        <v>10.016399999999999</v>
      </c>
      <c r="J13" s="122">
        <v>10.016399999999999</v>
      </c>
      <c r="K13" s="24">
        <v>0.8086200000000003</v>
      </c>
      <c r="L13" s="37">
        <f t="shared" si="0"/>
        <v>9.20778</v>
      </c>
      <c r="M13" s="44">
        <v>25.83</v>
      </c>
      <c r="N13" s="125">
        <v>25.83</v>
      </c>
      <c r="O13" s="22">
        <v>1.2915000000000012</v>
      </c>
      <c r="P13" s="45">
        <f t="shared" si="1"/>
        <v>24.538499999999996</v>
      </c>
      <c r="Q13" s="28">
        <v>0.87315</v>
      </c>
      <c r="R13" s="129">
        <v>0.87315</v>
      </c>
      <c r="S13" s="23">
        <v>0.05520000000000004</v>
      </c>
      <c r="T13" s="29">
        <f t="shared" si="2"/>
        <v>0.81795</v>
      </c>
      <c r="U13" s="28">
        <v>3.0135</v>
      </c>
      <c r="V13" s="129">
        <v>3.0135</v>
      </c>
      <c r="W13" s="23">
        <v>0.15067500000000011</v>
      </c>
      <c r="X13" s="29">
        <f t="shared" si="3"/>
        <v>2.862825</v>
      </c>
      <c r="Y13" s="28">
        <v>0.0783</v>
      </c>
      <c r="Z13" s="129">
        <v>0.0783</v>
      </c>
      <c r="AA13" s="23">
        <v>0.0783</v>
      </c>
      <c r="AB13" s="29">
        <f t="shared" si="4"/>
        <v>0</v>
      </c>
      <c r="AC13" s="36">
        <v>5.043</v>
      </c>
      <c r="AD13" s="122">
        <v>5.043</v>
      </c>
      <c r="AE13" s="24">
        <v>0.2521500000000002</v>
      </c>
      <c r="AF13" s="37">
        <f t="shared" si="5"/>
        <v>4.79085</v>
      </c>
      <c r="AG13" s="28">
        <v>0.42434999999999995</v>
      </c>
      <c r="AH13" s="129">
        <v>0.42434999999999995</v>
      </c>
      <c r="AI13" s="23">
        <v>0.021217500000000018</v>
      </c>
      <c r="AJ13" s="29">
        <f t="shared" si="6"/>
        <v>0.40313249999999995</v>
      </c>
      <c r="AK13" s="28">
        <v>0.045509999999999995</v>
      </c>
      <c r="AL13" s="129">
        <v>0.045509999999999995</v>
      </c>
      <c r="AM13" s="23">
        <v>0.002275500000000002</v>
      </c>
      <c r="AN13" s="88">
        <f t="shared" si="7"/>
        <v>0.043234499999999995</v>
      </c>
      <c r="AO13" s="5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51">
        <v>0</v>
      </c>
      <c r="BA13" s="139">
        <v>0.15375</v>
      </c>
      <c r="BB13" s="140">
        <v>0.15375</v>
      </c>
      <c r="BC13" s="141">
        <v>0.007687500000000007</v>
      </c>
      <c r="BD13" s="145">
        <f t="shared" si="8"/>
        <v>0.14606249999999998</v>
      </c>
      <c r="BE13" s="139">
        <v>0.243</v>
      </c>
      <c r="BF13" s="140">
        <v>0.243</v>
      </c>
      <c r="BG13" s="141">
        <v>0.243</v>
      </c>
      <c r="BH13" s="145">
        <f t="shared" si="9"/>
        <v>0</v>
      </c>
      <c r="BI13" s="139">
        <v>0.1107</v>
      </c>
      <c r="BJ13" s="140">
        <v>0.1107</v>
      </c>
      <c r="BK13" s="141">
        <v>0.005535000000000004</v>
      </c>
      <c r="BL13" s="145">
        <f t="shared" si="10"/>
        <v>0.10516500000000001</v>
      </c>
      <c r="BM13" s="139">
        <v>0</v>
      </c>
      <c r="BN13" s="140">
        <v>0</v>
      </c>
      <c r="BO13" s="141">
        <v>0</v>
      </c>
      <c r="BP13" s="145">
        <f t="shared" si="11"/>
        <v>0</v>
      </c>
      <c r="BQ13" s="139">
        <v>0.051660000000000005</v>
      </c>
      <c r="BR13" s="140">
        <v>0.051660000000000005</v>
      </c>
      <c r="BS13" s="141">
        <v>0.0025830000000000024</v>
      </c>
      <c r="BT13" s="145">
        <f t="shared" si="12"/>
        <v>0.049077</v>
      </c>
      <c r="BU13" s="139">
        <v>0.1968</v>
      </c>
      <c r="BV13" s="140">
        <v>0.1968</v>
      </c>
      <c r="BW13" s="141">
        <v>0.009840000000000008</v>
      </c>
      <c r="BX13" s="145">
        <f t="shared" si="13"/>
        <v>0.18696</v>
      </c>
      <c r="BY13" s="139">
        <v>0</v>
      </c>
      <c r="BZ13" s="140">
        <v>0</v>
      </c>
      <c r="CA13" s="141">
        <v>0</v>
      </c>
      <c r="CB13" s="145">
        <f t="shared" si="14"/>
        <v>0</v>
      </c>
      <c r="CC13" s="139">
        <v>0</v>
      </c>
      <c r="CD13" s="140">
        <v>0</v>
      </c>
      <c r="CE13" s="141">
        <v>0</v>
      </c>
      <c r="CF13" s="145">
        <f t="shared" si="15"/>
        <v>0</v>
      </c>
      <c r="CG13" s="139">
        <v>0</v>
      </c>
      <c r="CH13" s="140">
        <v>0</v>
      </c>
      <c r="CI13" s="141">
        <v>0</v>
      </c>
      <c r="CJ13" s="145">
        <f t="shared" si="16"/>
        <v>0</v>
      </c>
      <c r="CK13" s="157"/>
      <c r="CL13" s="162">
        <f t="shared" si="17"/>
        <v>222.65324999999999</v>
      </c>
      <c r="CM13" s="156">
        <f t="shared" si="18"/>
        <v>14.076000000000011</v>
      </c>
      <c r="CN13" s="162">
        <f t="shared" si="19"/>
        <v>139.774125</v>
      </c>
      <c r="CO13" s="156">
        <f t="shared" si="20"/>
        <v>6.988706250000006</v>
      </c>
      <c r="CP13" s="162">
        <f t="shared" si="21"/>
        <v>119.01599999999999</v>
      </c>
      <c r="CQ13" s="156">
        <f t="shared" si="22"/>
        <v>119.01599999999999</v>
      </c>
      <c r="CR13" s="162" t="s">
        <v>1186</v>
      </c>
      <c r="CS13" s="158" t="s">
        <v>1186</v>
      </c>
      <c r="CT13" s="157"/>
      <c r="CU13" s="162">
        <f t="shared" si="23"/>
        <v>176.3763</v>
      </c>
      <c r="CV13" s="156">
        <f t="shared" si="24"/>
        <v>11.150400000000008</v>
      </c>
      <c r="CW13" s="162">
        <f t="shared" si="25"/>
        <v>273957.28500000003</v>
      </c>
      <c r="CX13" s="156">
        <f t="shared" si="26"/>
        <v>13697.86425000001</v>
      </c>
      <c r="CY13" s="162">
        <f t="shared" si="27"/>
        <v>4.6125</v>
      </c>
      <c r="CZ13" s="156">
        <f t="shared" si="28"/>
        <v>0.2306250000000002</v>
      </c>
      <c r="DA13" s="162">
        <f t="shared" si="29"/>
        <v>14.094</v>
      </c>
      <c r="DB13" s="156">
        <f t="shared" si="30"/>
        <v>14.094</v>
      </c>
      <c r="DC13" s="162">
        <f t="shared" si="31"/>
        <v>2.26935</v>
      </c>
      <c r="DD13" s="156">
        <f t="shared" si="32"/>
        <v>0.1134675000000001</v>
      </c>
      <c r="DE13" s="162" t="s">
        <v>1186</v>
      </c>
      <c r="DF13" s="156" t="s">
        <v>1186</v>
      </c>
      <c r="DG13" s="162">
        <f t="shared" si="33"/>
        <v>3.8615849999999994</v>
      </c>
      <c r="DH13" s="156">
        <f t="shared" si="34"/>
        <v>0.19307925000000015</v>
      </c>
      <c r="DI13" s="162">
        <f t="shared" si="35"/>
        <v>0</v>
      </c>
      <c r="DJ13" s="164">
        <f t="shared" si="36"/>
        <v>0</v>
      </c>
    </row>
    <row r="14" spans="1:114" ht="12.75">
      <c r="A14" s="60" t="s">
        <v>446</v>
      </c>
      <c r="B14" s="20" t="s">
        <v>447</v>
      </c>
      <c r="C14" s="20" t="s">
        <v>43</v>
      </c>
      <c r="D14" s="21" t="s">
        <v>3</v>
      </c>
      <c r="E14" s="21" t="s">
        <v>447</v>
      </c>
      <c r="F14" s="20"/>
      <c r="G14" s="20"/>
      <c r="H14" s="51" t="s">
        <v>434</v>
      </c>
      <c r="I14" s="36">
        <v>12.728172144915002</v>
      </c>
      <c r="J14" s="122">
        <v>12.728172144915002</v>
      </c>
      <c r="K14" s="24">
        <v>12.728172144915002</v>
      </c>
      <c r="L14" s="37">
        <f t="shared" si="0"/>
        <v>0</v>
      </c>
      <c r="M14" s="44">
        <v>32.1368281037</v>
      </c>
      <c r="N14" s="125">
        <v>32.1368281037</v>
      </c>
      <c r="O14" s="22">
        <v>32.1368281037</v>
      </c>
      <c r="P14" s="45">
        <f t="shared" si="1"/>
        <v>0</v>
      </c>
      <c r="Q14" s="28">
        <v>0.8958419</v>
      </c>
      <c r="R14" s="129">
        <v>0.8958419</v>
      </c>
      <c r="S14" s="23">
        <v>0.8958419</v>
      </c>
      <c r="T14" s="29">
        <f t="shared" si="2"/>
        <v>0</v>
      </c>
      <c r="U14" s="28">
        <v>0</v>
      </c>
      <c r="V14" s="129">
        <v>0</v>
      </c>
      <c r="W14" s="23">
        <v>0</v>
      </c>
      <c r="X14" s="29">
        <f t="shared" si="3"/>
        <v>0</v>
      </c>
      <c r="Y14" s="28">
        <v>0.9031301668699999</v>
      </c>
      <c r="Z14" s="129">
        <v>0.9031301668699999</v>
      </c>
      <c r="AA14" s="23">
        <v>0.9031301668699999</v>
      </c>
      <c r="AB14" s="29">
        <f t="shared" si="4"/>
        <v>0</v>
      </c>
      <c r="AC14" s="36">
        <v>10.249595878045</v>
      </c>
      <c r="AD14" s="122">
        <v>10.249595878045</v>
      </c>
      <c r="AE14" s="24">
        <v>10.249595878045</v>
      </c>
      <c r="AF14" s="37">
        <f t="shared" si="5"/>
        <v>0</v>
      </c>
      <c r="AG14" s="28">
        <v>0</v>
      </c>
      <c r="AH14" s="129">
        <v>0</v>
      </c>
      <c r="AI14" s="23">
        <v>0</v>
      </c>
      <c r="AJ14" s="29">
        <f t="shared" si="6"/>
        <v>0</v>
      </c>
      <c r="AK14" s="28">
        <v>0.7413863999999999</v>
      </c>
      <c r="AL14" s="129">
        <v>0.7413863999999999</v>
      </c>
      <c r="AM14" s="23">
        <v>0.7413863999999999</v>
      </c>
      <c r="AN14" s="88">
        <f t="shared" si="7"/>
        <v>0</v>
      </c>
      <c r="AO14" s="5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51">
        <v>0</v>
      </c>
      <c r="BA14" s="139">
        <v>0</v>
      </c>
      <c r="BB14" s="140">
        <v>0</v>
      </c>
      <c r="BC14" s="141">
        <v>0</v>
      </c>
      <c r="BD14" s="145">
        <f t="shared" si="8"/>
        <v>0</v>
      </c>
      <c r="BE14" s="139">
        <v>0</v>
      </c>
      <c r="BF14" s="140">
        <v>0</v>
      </c>
      <c r="BG14" s="141">
        <v>0</v>
      </c>
      <c r="BH14" s="145">
        <f t="shared" si="9"/>
        <v>0</v>
      </c>
      <c r="BI14" s="139">
        <v>0</v>
      </c>
      <c r="BJ14" s="140">
        <v>0</v>
      </c>
      <c r="BK14" s="141">
        <v>0</v>
      </c>
      <c r="BL14" s="145">
        <f t="shared" si="10"/>
        <v>0</v>
      </c>
      <c r="BM14" s="139">
        <v>0</v>
      </c>
      <c r="BN14" s="140">
        <v>0</v>
      </c>
      <c r="BO14" s="141">
        <v>0</v>
      </c>
      <c r="BP14" s="145">
        <f t="shared" si="11"/>
        <v>0</v>
      </c>
      <c r="BQ14" s="139">
        <v>0</v>
      </c>
      <c r="BR14" s="140">
        <v>0</v>
      </c>
      <c r="BS14" s="141">
        <v>0</v>
      </c>
      <c r="BT14" s="145">
        <f t="shared" si="12"/>
        <v>0</v>
      </c>
      <c r="BU14" s="139">
        <v>0</v>
      </c>
      <c r="BV14" s="140">
        <v>0</v>
      </c>
      <c r="BW14" s="141">
        <v>0</v>
      </c>
      <c r="BX14" s="145">
        <f t="shared" si="13"/>
        <v>0</v>
      </c>
      <c r="BY14" s="139">
        <v>0</v>
      </c>
      <c r="BZ14" s="140">
        <v>0</v>
      </c>
      <c r="CA14" s="141">
        <v>0</v>
      </c>
      <c r="CB14" s="145">
        <f t="shared" si="14"/>
        <v>0</v>
      </c>
      <c r="CC14" s="139">
        <v>0</v>
      </c>
      <c r="CD14" s="140">
        <v>0</v>
      </c>
      <c r="CE14" s="141">
        <v>0</v>
      </c>
      <c r="CF14" s="145">
        <f t="shared" si="15"/>
        <v>0</v>
      </c>
      <c r="CG14" s="139">
        <v>0</v>
      </c>
      <c r="CH14" s="140">
        <v>0</v>
      </c>
      <c r="CI14" s="141">
        <v>0</v>
      </c>
      <c r="CJ14" s="145">
        <f t="shared" si="16"/>
        <v>0</v>
      </c>
      <c r="CK14" s="157"/>
      <c r="CL14" s="162">
        <f t="shared" si="17"/>
        <v>228.4396845</v>
      </c>
      <c r="CM14" s="156">
        <f t="shared" si="18"/>
        <v>228.4396845</v>
      </c>
      <c r="CN14" s="162">
        <f t="shared" si="19"/>
        <v>0</v>
      </c>
      <c r="CO14" s="156">
        <f t="shared" si="20"/>
        <v>0</v>
      </c>
      <c r="CP14" s="162">
        <f t="shared" si="21"/>
        <v>1372.7578536423998</v>
      </c>
      <c r="CQ14" s="156">
        <f t="shared" si="22"/>
        <v>1372.7578536423998</v>
      </c>
      <c r="CR14" s="162" t="s">
        <v>1186</v>
      </c>
      <c r="CS14" s="158" t="s">
        <v>1186</v>
      </c>
      <c r="CT14" s="157"/>
      <c r="CU14" s="162">
        <f t="shared" si="23"/>
        <v>180.9600638</v>
      </c>
      <c r="CV14" s="156">
        <f t="shared" si="24"/>
        <v>180.9600638</v>
      </c>
      <c r="CW14" s="162">
        <f t="shared" si="25"/>
        <v>0</v>
      </c>
      <c r="CX14" s="156">
        <f t="shared" si="26"/>
        <v>0</v>
      </c>
      <c r="CY14" s="162">
        <f t="shared" si="27"/>
        <v>0</v>
      </c>
      <c r="CZ14" s="156">
        <f t="shared" si="28"/>
        <v>0</v>
      </c>
      <c r="DA14" s="162">
        <f t="shared" si="29"/>
        <v>162.56343003659998</v>
      </c>
      <c r="DB14" s="156">
        <f t="shared" si="30"/>
        <v>162.56343003659998</v>
      </c>
      <c r="DC14" s="162">
        <f t="shared" si="31"/>
        <v>4.61231814512025</v>
      </c>
      <c r="DD14" s="156">
        <f t="shared" si="32"/>
        <v>4.61231814512025</v>
      </c>
      <c r="DE14" s="162" t="s">
        <v>1186</v>
      </c>
      <c r="DF14" s="156" t="s">
        <v>1186</v>
      </c>
      <c r="DG14" s="162">
        <f t="shared" si="33"/>
        <v>0</v>
      </c>
      <c r="DH14" s="156">
        <f t="shared" si="34"/>
        <v>0</v>
      </c>
      <c r="DI14" s="162">
        <f t="shared" si="35"/>
        <v>0</v>
      </c>
      <c r="DJ14" s="164">
        <f t="shared" si="36"/>
        <v>0</v>
      </c>
    </row>
    <row r="15" spans="1:114" ht="12.75">
      <c r="A15" s="60">
        <v>434</v>
      </c>
      <c r="B15" s="20" t="s">
        <v>106</v>
      </c>
      <c r="C15" s="20" t="s">
        <v>43</v>
      </c>
      <c r="D15" s="21" t="s">
        <v>707</v>
      </c>
      <c r="E15" s="21" t="s">
        <v>681</v>
      </c>
      <c r="F15" s="20"/>
      <c r="G15" s="20"/>
      <c r="H15" s="51" t="s">
        <v>434</v>
      </c>
      <c r="I15" s="36"/>
      <c r="J15" s="122">
        <v>13.49692</v>
      </c>
      <c r="K15" s="24">
        <v>13.49692</v>
      </c>
      <c r="L15" s="37">
        <f t="shared" si="0"/>
        <v>0</v>
      </c>
      <c r="M15" s="44"/>
      <c r="N15" s="125">
        <v>4.868</v>
      </c>
      <c r="O15" s="22">
        <v>4.868</v>
      </c>
      <c r="P15" s="45">
        <f t="shared" si="1"/>
        <v>0</v>
      </c>
      <c r="Q15" s="28"/>
      <c r="R15" s="129">
        <v>0.04428</v>
      </c>
      <c r="S15" s="23">
        <v>0.04428</v>
      </c>
      <c r="T15" s="29">
        <f t="shared" si="2"/>
        <v>0</v>
      </c>
      <c r="U15" s="28"/>
      <c r="V15" s="129"/>
      <c r="W15" s="23"/>
      <c r="X15" s="29"/>
      <c r="Y15" s="28"/>
      <c r="Z15" s="129">
        <v>2.7124</v>
      </c>
      <c r="AA15" s="23">
        <v>2.7124</v>
      </c>
      <c r="AB15" s="29">
        <f t="shared" si="4"/>
        <v>0</v>
      </c>
      <c r="AC15" s="36"/>
      <c r="AD15" s="122">
        <v>1.2908</v>
      </c>
      <c r="AE15" s="24">
        <v>1.2908</v>
      </c>
      <c r="AF15" s="37">
        <f t="shared" si="5"/>
        <v>0</v>
      </c>
      <c r="AG15" s="28"/>
      <c r="AH15" s="129">
        <v>7.2108</v>
      </c>
      <c r="AI15" s="23">
        <v>7.2108</v>
      </c>
      <c r="AJ15" s="29">
        <f t="shared" si="6"/>
        <v>0</v>
      </c>
      <c r="AK15" s="28"/>
      <c r="AL15" s="129"/>
      <c r="AM15" s="23"/>
      <c r="AN15" s="88"/>
      <c r="AO15" s="5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51">
        <v>0</v>
      </c>
      <c r="BA15" s="139"/>
      <c r="BB15" s="140"/>
      <c r="BC15" s="141"/>
      <c r="BD15" s="145">
        <f t="shared" si="8"/>
        <v>0</v>
      </c>
      <c r="BE15" s="139"/>
      <c r="BF15" s="140">
        <v>2.23</v>
      </c>
      <c r="BG15" s="141"/>
      <c r="BH15" s="145">
        <f t="shared" si="9"/>
        <v>2.23</v>
      </c>
      <c r="BI15" s="139"/>
      <c r="BJ15" s="140">
        <v>0.00864</v>
      </c>
      <c r="BK15" s="141"/>
      <c r="BL15" s="145">
        <f t="shared" si="10"/>
        <v>0.00864</v>
      </c>
      <c r="BM15" s="139"/>
      <c r="BN15" s="140">
        <v>0</v>
      </c>
      <c r="BO15" s="141"/>
      <c r="BP15" s="145">
        <f t="shared" si="11"/>
        <v>0</v>
      </c>
      <c r="BQ15" s="139"/>
      <c r="BR15" s="140">
        <v>0</v>
      </c>
      <c r="BS15" s="141"/>
      <c r="BT15" s="145">
        <f t="shared" si="12"/>
        <v>0</v>
      </c>
      <c r="BU15" s="139"/>
      <c r="BV15" s="140"/>
      <c r="BW15" s="141"/>
      <c r="BX15" s="145">
        <f t="shared" si="13"/>
        <v>0</v>
      </c>
      <c r="BY15" s="139"/>
      <c r="BZ15" s="140"/>
      <c r="CA15" s="141"/>
      <c r="CB15" s="145">
        <f t="shared" si="14"/>
        <v>0</v>
      </c>
      <c r="CC15" s="139"/>
      <c r="CD15" s="140"/>
      <c r="CE15" s="141"/>
      <c r="CF15" s="145">
        <f t="shared" si="15"/>
        <v>0</v>
      </c>
      <c r="CG15" s="139"/>
      <c r="CH15" s="140">
        <v>0</v>
      </c>
      <c r="CI15" s="141"/>
      <c r="CJ15" s="145">
        <f t="shared" si="16"/>
        <v>0</v>
      </c>
      <c r="CK15" s="157"/>
      <c r="CL15" s="162">
        <f t="shared" si="17"/>
        <v>11.2914</v>
      </c>
      <c r="CM15" s="156">
        <f t="shared" si="18"/>
        <v>11.2914</v>
      </c>
      <c r="CN15" s="162">
        <f t="shared" si="19"/>
        <v>0</v>
      </c>
      <c r="CO15" s="156">
        <f t="shared" si="20"/>
        <v>0</v>
      </c>
      <c r="CP15" s="162">
        <f t="shared" si="21"/>
        <v>4122.848</v>
      </c>
      <c r="CQ15" s="156">
        <f t="shared" si="22"/>
        <v>4122.848</v>
      </c>
      <c r="CR15" s="162" t="s">
        <v>1186</v>
      </c>
      <c r="CS15" s="158" t="s">
        <v>1186</v>
      </c>
      <c r="CT15" s="157"/>
      <c r="CU15" s="162">
        <f t="shared" si="23"/>
        <v>8.94456</v>
      </c>
      <c r="CV15" s="156">
        <f t="shared" si="24"/>
        <v>8.94456</v>
      </c>
      <c r="CW15" s="162">
        <f t="shared" si="25"/>
        <v>0</v>
      </c>
      <c r="CX15" s="156">
        <f t="shared" si="26"/>
        <v>0</v>
      </c>
      <c r="CY15" s="162">
        <f t="shared" si="27"/>
        <v>0</v>
      </c>
      <c r="CZ15" s="156">
        <f t="shared" si="28"/>
        <v>0</v>
      </c>
      <c r="DA15" s="162">
        <f t="shared" si="29"/>
        <v>488.232</v>
      </c>
      <c r="DB15" s="156">
        <f t="shared" si="30"/>
        <v>488.232</v>
      </c>
      <c r="DC15" s="162">
        <f t="shared" si="31"/>
        <v>0.58086</v>
      </c>
      <c r="DD15" s="156">
        <f t="shared" si="32"/>
        <v>0.58086</v>
      </c>
      <c r="DE15" s="162" t="s">
        <v>1186</v>
      </c>
      <c r="DF15" s="156" t="s">
        <v>1186</v>
      </c>
      <c r="DG15" s="162">
        <f t="shared" si="33"/>
        <v>65.61828</v>
      </c>
      <c r="DH15" s="156">
        <f t="shared" si="34"/>
        <v>65.61828</v>
      </c>
      <c r="DI15" s="162">
        <f t="shared" si="35"/>
        <v>0</v>
      </c>
      <c r="DJ15" s="164">
        <f t="shared" si="36"/>
        <v>0</v>
      </c>
    </row>
    <row r="16" spans="1:114" ht="12.75">
      <c r="A16" s="60" t="s">
        <v>448</v>
      </c>
      <c r="B16" s="20" t="s">
        <v>449</v>
      </c>
      <c r="C16" s="20" t="s">
        <v>66</v>
      </c>
      <c r="D16" s="21" t="s">
        <v>4</v>
      </c>
      <c r="E16" s="21" t="s">
        <v>5</v>
      </c>
      <c r="F16" s="20"/>
      <c r="G16" s="20"/>
      <c r="H16" s="51" t="s">
        <v>434</v>
      </c>
      <c r="I16" s="36">
        <v>53.974000000000004</v>
      </c>
      <c r="J16" s="122">
        <v>53.974000000000004</v>
      </c>
      <c r="K16" s="24">
        <v>2.978000000000003</v>
      </c>
      <c r="L16" s="37">
        <f t="shared" si="0"/>
        <v>50.996</v>
      </c>
      <c r="M16" s="44">
        <v>7.808</v>
      </c>
      <c r="N16" s="125">
        <v>7.808</v>
      </c>
      <c r="O16" s="22">
        <v>0.3904000000000003</v>
      </c>
      <c r="P16" s="45">
        <f t="shared" si="1"/>
        <v>7.417599999999999</v>
      </c>
      <c r="Q16" s="28">
        <v>30.267025</v>
      </c>
      <c r="R16" s="129">
        <v>30.267025</v>
      </c>
      <c r="S16" s="23">
        <v>1.5238250000000013</v>
      </c>
      <c r="T16" s="29">
        <f t="shared" si="2"/>
        <v>28.743199999999998</v>
      </c>
      <c r="U16" s="28">
        <v>0.30256</v>
      </c>
      <c r="V16" s="129">
        <v>0.30256</v>
      </c>
      <c r="W16" s="23">
        <v>0.015128000000000013</v>
      </c>
      <c r="X16" s="29">
        <f t="shared" si="3"/>
        <v>0.28743199999999997</v>
      </c>
      <c r="Y16" s="28">
        <v>4.75585</v>
      </c>
      <c r="Z16" s="129">
        <v>4.75585</v>
      </c>
      <c r="AA16" s="23">
        <v>0.30529000000000023</v>
      </c>
      <c r="AB16" s="29">
        <f t="shared" si="4"/>
        <v>4.450559999999999</v>
      </c>
      <c r="AC16" s="36">
        <v>16.104</v>
      </c>
      <c r="AD16" s="122">
        <v>16.104</v>
      </c>
      <c r="AE16" s="24">
        <v>0.8052000000000007</v>
      </c>
      <c r="AF16" s="37">
        <f t="shared" si="5"/>
        <v>15.298799999999998</v>
      </c>
      <c r="AG16" s="28">
        <v>1.3664</v>
      </c>
      <c r="AH16" s="129">
        <v>1.3664</v>
      </c>
      <c r="AI16" s="23">
        <v>0.06832000000000006</v>
      </c>
      <c r="AJ16" s="29">
        <f t="shared" si="6"/>
        <v>1.29808</v>
      </c>
      <c r="AK16" s="28">
        <v>1.6592</v>
      </c>
      <c r="AL16" s="129">
        <v>1.6592</v>
      </c>
      <c r="AM16" s="23">
        <v>0.08296000000000008</v>
      </c>
      <c r="AN16" s="88">
        <f t="shared" si="7"/>
        <v>1.5762399999999999</v>
      </c>
      <c r="AO16" s="36">
        <v>4.95456</v>
      </c>
      <c r="AP16" s="24">
        <v>13.728</v>
      </c>
      <c r="AQ16" s="24">
        <v>0.68016</v>
      </c>
      <c r="AR16" s="24">
        <v>2.5521599999999998</v>
      </c>
      <c r="AS16" s="24">
        <v>12.8544</v>
      </c>
      <c r="AT16" s="24">
        <v>2.19024</v>
      </c>
      <c r="AU16" s="24">
        <v>4.056</v>
      </c>
      <c r="AV16" s="24">
        <v>29.7648</v>
      </c>
      <c r="AW16" s="22">
        <v>967.2</v>
      </c>
      <c r="AX16" s="24">
        <v>2.20896</v>
      </c>
      <c r="AY16" s="22">
        <v>20.7792</v>
      </c>
      <c r="AZ16" s="37">
        <v>1.7409599999999998</v>
      </c>
      <c r="BA16" s="139">
        <v>0.488</v>
      </c>
      <c r="BB16" s="140">
        <v>0.488</v>
      </c>
      <c r="BC16" s="141">
        <v>0.02440000000000002</v>
      </c>
      <c r="BD16" s="145">
        <f t="shared" si="8"/>
        <v>0.46359999999999996</v>
      </c>
      <c r="BE16" s="139">
        <v>0.2205</v>
      </c>
      <c r="BF16" s="140">
        <v>0.2205</v>
      </c>
      <c r="BG16" s="141">
        <v>0.2205</v>
      </c>
      <c r="BH16" s="145">
        <f t="shared" si="9"/>
        <v>0</v>
      </c>
      <c r="BI16" s="139">
        <v>0.34648</v>
      </c>
      <c r="BJ16" s="140">
        <v>0.34648</v>
      </c>
      <c r="BK16" s="141">
        <v>0.017324000000000016</v>
      </c>
      <c r="BL16" s="145">
        <f t="shared" si="10"/>
        <v>0.329156</v>
      </c>
      <c r="BM16" s="139">
        <v>0</v>
      </c>
      <c r="BN16" s="140">
        <v>0</v>
      </c>
      <c r="BO16" s="141">
        <v>0</v>
      </c>
      <c r="BP16" s="145">
        <f t="shared" si="11"/>
        <v>0</v>
      </c>
      <c r="BQ16" s="139">
        <v>0.16591999999999998</v>
      </c>
      <c r="BR16" s="140">
        <v>0.16591999999999998</v>
      </c>
      <c r="BS16" s="141">
        <v>0.008296000000000006</v>
      </c>
      <c r="BT16" s="145">
        <f t="shared" si="12"/>
        <v>0.157624</v>
      </c>
      <c r="BU16" s="139">
        <v>0.6344</v>
      </c>
      <c r="BV16" s="140">
        <v>0.6344</v>
      </c>
      <c r="BW16" s="141">
        <v>0.031720000000000026</v>
      </c>
      <c r="BX16" s="145">
        <f t="shared" si="13"/>
        <v>0.6026799999999999</v>
      </c>
      <c r="BY16" s="139">
        <v>0</v>
      </c>
      <c r="BZ16" s="140">
        <v>0</v>
      </c>
      <c r="CA16" s="141">
        <v>0</v>
      </c>
      <c r="CB16" s="145">
        <f t="shared" si="14"/>
        <v>0</v>
      </c>
      <c r="CC16" s="139">
        <v>0</v>
      </c>
      <c r="CD16" s="140">
        <v>0</v>
      </c>
      <c r="CE16" s="141">
        <v>0</v>
      </c>
      <c r="CF16" s="145">
        <f t="shared" si="15"/>
        <v>0</v>
      </c>
      <c r="CG16" s="139">
        <v>0</v>
      </c>
      <c r="CH16" s="140">
        <v>0</v>
      </c>
      <c r="CI16" s="141">
        <v>0</v>
      </c>
      <c r="CJ16" s="145">
        <f t="shared" si="16"/>
        <v>0</v>
      </c>
      <c r="CK16" s="157"/>
      <c r="CL16" s="162">
        <f t="shared" si="17"/>
        <v>7718.091375</v>
      </c>
      <c r="CM16" s="156">
        <f t="shared" si="18"/>
        <v>388.57537500000035</v>
      </c>
      <c r="CN16" s="162">
        <f t="shared" si="19"/>
        <v>443.6408</v>
      </c>
      <c r="CO16" s="156">
        <f t="shared" si="20"/>
        <v>22.18204000000002</v>
      </c>
      <c r="CP16" s="162">
        <f t="shared" si="21"/>
        <v>7228.892</v>
      </c>
      <c r="CQ16" s="156">
        <f t="shared" si="22"/>
        <v>464.04080000000033</v>
      </c>
      <c r="CR16" s="162" t="s">
        <v>1186</v>
      </c>
      <c r="CS16" s="158" t="s">
        <v>1186</v>
      </c>
      <c r="CT16" s="157"/>
      <c r="CU16" s="162">
        <f t="shared" si="23"/>
        <v>6113.93905</v>
      </c>
      <c r="CV16" s="156">
        <f t="shared" si="24"/>
        <v>307.81265000000025</v>
      </c>
      <c r="CW16" s="162">
        <f t="shared" si="25"/>
        <v>27505.7296</v>
      </c>
      <c r="CX16" s="156">
        <f t="shared" si="26"/>
        <v>1375.2864800000011</v>
      </c>
      <c r="CY16" s="162">
        <f t="shared" si="27"/>
        <v>14.64</v>
      </c>
      <c r="CZ16" s="156">
        <f t="shared" si="28"/>
        <v>0.7320000000000005</v>
      </c>
      <c r="DA16" s="162">
        <f t="shared" si="29"/>
        <v>856.053</v>
      </c>
      <c r="DB16" s="156">
        <f t="shared" si="30"/>
        <v>54.95220000000004</v>
      </c>
      <c r="DC16" s="162">
        <f t="shared" si="31"/>
        <v>7.2467999999999995</v>
      </c>
      <c r="DD16" s="156">
        <f t="shared" si="32"/>
        <v>0.36234000000000033</v>
      </c>
      <c r="DE16" s="162" t="s">
        <v>1186</v>
      </c>
      <c r="DF16" s="156" t="s">
        <v>1186</v>
      </c>
      <c r="DG16" s="162">
        <f t="shared" si="33"/>
        <v>12.43424</v>
      </c>
      <c r="DH16" s="156">
        <f t="shared" si="34"/>
        <v>0.6217120000000005</v>
      </c>
      <c r="DI16" s="162">
        <f t="shared" si="35"/>
        <v>8.80152</v>
      </c>
      <c r="DJ16" s="164">
        <f t="shared" si="36"/>
        <v>8.80152</v>
      </c>
    </row>
    <row r="17" spans="1:114" ht="12.75">
      <c r="A17" s="60" t="s">
        <v>435</v>
      </c>
      <c r="B17" s="20" t="s">
        <v>436</v>
      </c>
      <c r="C17" s="20" t="s">
        <v>80</v>
      </c>
      <c r="D17" s="21" t="s">
        <v>1120</v>
      </c>
      <c r="E17" s="21" t="s">
        <v>1121</v>
      </c>
      <c r="F17" s="20"/>
      <c r="G17" s="20"/>
      <c r="H17" s="51" t="s">
        <v>434</v>
      </c>
      <c r="I17" s="36">
        <v>7.69933836</v>
      </c>
      <c r="J17" s="122">
        <v>7.69933836</v>
      </c>
      <c r="K17" s="24">
        <v>7.69933836</v>
      </c>
      <c r="L17" s="37">
        <f>J17-K17</f>
        <v>0</v>
      </c>
      <c r="M17" s="44">
        <v>19.578608799999998</v>
      </c>
      <c r="N17" s="125">
        <v>19.578608799999998</v>
      </c>
      <c r="O17" s="22">
        <v>19.578608799999998</v>
      </c>
      <c r="P17" s="45">
        <f>N17-O17</f>
        <v>0</v>
      </c>
      <c r="Q17" s="28">
        <v>0.5385706</v>
      </c>
      <c r="R17" s="129">
        <v>0.5385706</v>
      </c>
      <c r="S17" s="23">
        <v>0.5385706</v>
      </c>
      <c r="T17" s="29">
        <f>R17-S17</f>
        <v>0</v>
      </c>
      <c r="U17" s="28">
        <v>0</v>
      </c>
      <c r="V17" s="129">
        <v>0</v>
      </c>
      <c r="W17" s="23">
        <v>0</v>
      </c>
      <c r="X17" s="29">
        <f>V17-W17</f>
        <v>0</v>
      </c>
      <c r="Y17" s="28">
        <v>0.54345868</v>
      </c>
      <c r="Z17" s="129">
        <v>0.54345868</v>
      </c>
      <c r="AA17" s="23">
        <v>0.54345868</v>
      </c>
      <c r="AB17" s="29">
        <f>Z17-AA17</f>
        <v>0</v>
      </c>
      <c r="AC17" s="36">
        <v>6.2087382799999995</v>
      </c>
      <c r="AD17" s="122">
        <v>6.2087382799999995</v>
      </c>
      <c r="AE17" s="24">
        <v>6.2087382799999995</v>
      </c>
      <c r="AF17" s="37">
        <f>AD17-AE17</f>
        <v>0</v>
      </c>
      <c r="AG17" s="28">
        <v>0</v>
      </c>
      <c r="AH17" s="129">
        <v>0</v>
      </c>
      <c r="AI17" s="23">
        <v>0</v>
      </c>
      <c r="AJ17" s="29">
        <f>AH17-AI17</f>
        <v>0</v>
      </c>
      <c r="AK17" s="28">
        <v>0.4457136</v>
      </c>
      <c r="AL17" s="129">
        <v>0.4457136</v>
      </c>
      <c r="AM17" s="23">
        <v>0.4457136</v>
      </c>
      <c r="AN17" s="88">
        <f>AL17-AM17</f>
        <v>0</v>
      </c>
      <c r="AO17" s="5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51">
        <v>0</v>
      </c>
      <c r="BA17" s="139">
        <v>0</v>
      </c>
      <c r="BB17" s="140">
        <v>0</v>
      </c>
      <c r="BC17" s="141">
        <v>0</v>
      </c>
      <c r="BD17" s="145">
        <f>BB17-BC17</f>
        <v>0</v>
      </c>
      <c r="BE17" s="139">
        <v>0</v>
      </c>
      <c r="BF17" s="140">
        <v>0</v>
      </c>
      <c r="BG17" s="141">
        <v>0</v>
      </c>
      <c r="BH17" s="145">
        <f>BF17-BG17</f>
        <v>0</v>
      </c>
      <c r="BI17" s="139">
        <v>0</v>
      </c>
      <c r="BJ17" s="140">
        <v>0</v>
      </c>
      <c r="BK17" s="141">
        <v>0</v>
      </c>
      <c r="BL17" s="145">
        <f>BJ17-BK17</f>
        <v>0</v>
      </c>
      <c r="BM17" s="139">
        <v>0</v>
      </c>
      <c r="BN17" s="140">
        <v>0</v>
      </c>
      <c r="BO17" s="141">
        <v>0</v>
      </c>
      <c r="BP17" s="145">
        <f>BN17-BO17</f>
        <v>0</v>
      </c>
      <c r="BQ17" s="139">
        <v>0</v>
      </c>
      <c r="BR17" s="140">
        <v>0</v>
      </c>
      <c r="BS17" s="141">
        <v>0</v>
      </c>
      <c r="BT17" s="145">
        <f>BR17-BS17</f>
        <v>0</v>
      </c>
      <c r="BU17" s="139">
        <v>0</v>
      </c>
      <c r="BV17" s="140">
        <v>0</v>
      </c>
      <c r="BW17" s="141">
        <v>0</v>
      </c>
      <c r="BX17" s="145">
        <f>BV17-BW17</f>
        <v>0</v>
      </c>
      <c r="BY17" s="139">
        <v>0</v>
      </c>
      <c r="BZ17" s="140">
        <v>0</v>
      </c>
      <c r="CA17" s="141">
        <v>0</v>
      </c>
      <c r="CB17" s="145">
        <f>BZ17-CA17</f>
        <v>0</v>
      </c>
      <c r="CC17" s="139">
        <v>0</v>
      </c>
      <c r="CD17" s="140">
        <v>0</v>
      </c>
      <c r="CE17" s="141">
        <v>0</v>
      </c>
      <c r="CF17" s="145">
        <f>CD17-CE17</f>
        <v>0</v>
      </c>
      <c r="CG17" s="139">
        <v>0</v>
      </c>
      <c r="CH17" s="140">
        <v>0</v>
      </c>
      <c r="CI17" s="141">
        <v>0</v>
      </c>
      <c r="CJ17" s="145">
        <f>CH17-CI17</f>
        <v>0</v>
      </c>
      <c r="CK17" s="157"/>
      <c r="CL17" s="162">
        <f t="shared" si="17"/>
        <v>137.335503</v>
      </c>
      <c r="CM17" s="156">
        <f t="shared" si="18"/>
        <v>137.335503</v>
      </c>
      <c r="CN17" s="162">
        <f t="shared" si="19"/>
        <v>0</v>
      </c>
      <c r="CO17" s="156">
        <f t="shared" si="20"/>
        <v>0</v>
      </c>
      <c r="CP17" s="162">
        <f t="shared" si="21"/>
        <v>826.0571936</v>
      </c>
      <c r="CQ17" s="156">
        <f t="shared" si="22"/>
        <v>826.0571936</v>
      </c>
      <c r="CR17" s="162" t="s">
        <v>1186</v>
      </c>
      <c r="CS17" s="158" t="s">
        <v>1186</v>
      </c>
      <c r="CT17" s="157"/>
      <c r="CU17" s="162">
        <f t="shared" si="23"/>
        <v>108.79126120000001</v>
      </c>
      <c r="CV17" s="156">
        <f t="shared" si="24"/>
        <v>108.79126120000001</v>
      </c>
      <c r="CW17" s="162">
        <f t="shared" si="25"/>
        <v>0</v>
      </c>
      <c r="CX17" s="156">
        <f t="shared" si="26"/>
        <v>0</v>
      </c>
      <c r="CY17" s="162">
        <f t="shared" si="27"/>
        <v>0</v>
      </c>
      <c r="CZ17" s="156">
        <f t="shared" si="28"/>
        <v>0</v>
      </c>
      <c r="DA17" s="162">
        <f t="shared" si="29"/>
        <v>97.8225624</v>
      </c>
      <c r="DB17" s="156">
        <f t="shared" si="30"/>
        <v>97.8225624</v>
      </c>
      <c r="DC17" s="162">
        <f t="shared" si="31"/>
        <v>2.793932226</v>
      </c>
      <c r="DD17" s="156">
        <f t="shared" si="32"/>
        <v>2.793932226</v>
      </c>
      <c r="DE17" s="162" t="s">
        <v>1186</v>
      </c>
      <c r="DF17" s="156" t="s">
        <v>1186</v>
      </c>
      <c r="DG17" s="162">
        <f t="shared" si="33"/>
        <v>0</v>
      </c>
      <c r="DH17" s="156">
        <f t="shared" si="34"/>
        <v>0</v>
      </c>
      <c r="DI17" s="162">
        <f t="shared" si="35"/>
        <v>0</v>
      </c>
      <c r="DJ17" s="164">
        <f t="shared" si="36"/>
        <v>0</v>
      </c>
    </row>
    <row r="18" spans="1:114" ht="12.75">
      <c r="A18" s="60" t="s">
        <v>451</v>
      </c>
      <c r="B18" s="20" t="s">
        <v>152</v>
      </c>
      <c r="C18" s="20" t="s">
        <v>128</v>
      </c>
      <c r="D18" s="21" t="s">
        <v>570</v>
      </c>
      <c r="E18" s="21" t="s">
        <v>571</v>
      </c>
      <c r="F18" s="20"/>
      <c r="G18" s="20"/>
      <c r="H18" s="51" t="s">
        <v>434</v>
      </c>
      <c r="I18" s="36">
        <v>22.529383784813337</v>
      </c>
      <c r="J18" s="122">
        <v>12.047717118146664</v>
      </c>
      <c r="K18" s="24">
        <v>12.047717118146664</v>
      </c>
      <c r="L18" s="37">
        <f t="shared" si="0"/>
        <v>0</v>
      </c>
      <c r="M18" s="44">
        <v>145.16128772773337</v>
      </c>
      <c r="N18" s="125">
        <v>35.10378772773334</v>
      </c>
      <c r="O18" s="22">
        <v>35.10378772773334</v>
      </c>
      <c r="P18" s="45">
        <f t="shared" si="1"/>
        <v>0</v>
      </c>
      <c r="Q18" s="28">
        <v>4.308777655</v>
      </c>
      <c r="R18" s="129">
        <v>1.0594609883333335</v>
      </c>
      <c r="S18" s="23">
        <v>1.0594609883333335</v>
      </c>
      <c r="T18" s="29">
        <f t="shared" si="2"/>
        <v>0</v>
      </c>
      <c r="U18" s="28">
        <v>0.49649999999999994</v>
      </c>
      <c r="V18" s="129">
        <v>0.024825000000000017</v>
      </c>
      <c r="W18" s="23">
        <v>0.024825000000000017</v>
      </c>
      <c r="X18" s="29">
        <f t="shared" si="3"/>
        <v>0</v>
      </c>
      <c r="Y18" s="28">
        <v>4.324059449106667</v>
      </c>
      <c r="Z18" s="129">
        <v>0.9699261157733335</v>
      </c>
      <c r="AA18" s="23">
        <v>0.9699261157733335</v>
      </c>
      <c r="AB18" s="29">
        <f t="shared" si="4"/>
        <v>0</v>
      </c>
      <c r="AC18" s="36">
        <v>10.69477972404</v>
      </c>
      <c r="AD18" s="122">
        <v>8.80807972404</v>
      </c>
      <c r="AE18" s="24">
        <v>8.80807972404</v>
      </c>
      <c r="AF18" s="37">
        <f t="shared" si="5"/>
        <v>0</v>
      </c>
      <c r="AG18" s="28">
        <v>0.8826666666666667</v>
      </c>
      <c r="AH18" s="129">
        <v>0.5682166666666667</v>
      </c>
      <c r="AI18" s="23">
        <v>0.5682166666666667</v>
      </c>
      <c r="AJ18" s="29">
        <f t="shared" si="6"/>
        <v>0</v>
      </c>
      <c r="AK18" s="28">
        <v>0.6683033466666666</v>
      </c>
      <c r="AL18" s="129">
        <v>0.5844500133333332</v>
      </c>
      <c r="AM18" s="23">
        <v>0.5844500133333332</v>
      </c>
      <c r="AN18" s="88">
        <f t="shared" si="7"/>
        <v>0</v>
      </c>
      <c r="AO18" s="5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51">
        <v>0</v>
      </c>
      <c r="BA18" s="139">
        <v>0.31445</v>
      </c>
      <c r="BB18" s="140">
        <v>0.015722500000000014</v>
      </c>
      <c r="BC18" s="141">
        <v>0.015722500000000014</v>
      </c>
      <c r="BD18" s="145">
        <f>BB18-BC18</f>
        <v>0</v>
      </c>
      <c r="BE18" s="139">
        <v>0</v>
      </c>
      <c r="BF18" s="140">
        <v>0</v>
      </c>
      <c r="BG18" s="141">
        <v>0</v>
      </c>
      <c r="BH18" s="145">
        <f>BF18-BG18</f>
        <v>0</v>
      </c>
      <c r="BI18" s="139">
        <v>0.10481666666666667</v>
      </c>
      <c r="BJ18" s="140">
        <v>0.005240833333333339</v>
      </c>
      <c r="BK18" s="141">
        <v>0.005240833333333339</v>
      </c>
      <c r="BL18" s="145">
        <f>BJ18-BK18</f>
        <v>0</v>
      </c>
      <c r="BM18" s="139">
        <v>0.14343333333333333</v>
      </c>
      <c r="BN18" s="140">
        <v>0.007171666666666672</v>
      </c>
      <c r="BO18" s="141">
        <v>0.007171666666666672</v>
      </c>
      <c r="BP18" s="145">
        <f>BN18-BO18</f>
        <v>0</v>
      </c>
      <c r="BQ18" s="139">
        <v>0.08275</v>
      </c>
      <c r="BR18" s="140">
        <v>0.004137500000000004</v>
      </c>
      <c r="BS18" s="141">
        <v>0.004137500000000004</v>
      </c>
      <c r="BT18" s="145">
        <f>BR18-BS18</f>
        <v>0</v>
      </c>
      <c r="BU18" s="139">
        <v>0.40823333333333334</v>
      </c>
      <c r="BV18" s="140">
        <v>0.02041166666666669</v>
      </c>
      <c r="BW18" s="141">
        <v>0.02041166666666669</v>
      </c>
      <c r="BX18" s="145">
        <f>BV18-BW18</f>
        <v>0</v>
      </c>
      <c r="BY18" s="139">
        <v>0.21515</v>
      </c>
      <c r="BZ18" s="140">
        <v>0.01075750000000001</v>
      </c>
      <c r="CA18" s="141">
        <v>0.01075750000000001</v>
      </c>
      <c r="CB18" s="145">
        <f>BZ18-CA18</f>
        <v>0</v>
      </c>
      <c r="CC18" s="139">
        <v>0</v>
      </c>
      <c r="CD18" s="140">
        <v>0</v>
      </c>
      <c r="CE18" s="141">
        <v>0</v>
      </c>
      <c r="CF18" s="145">
        <f>CD18-CE18</f>
        <v>0</v>
      </c>
      <c r="CG18" s="139">
        <v>0</v>
      </c>
      <c r="CH18" s="140">
        <v>0</v>
      </c>
      <c r="CI18" s="141">
        <v>0</v>
      </c>
      <c r="CJ18" s="145">
        <f>CH18-CI18</f>
        <v>0</v>
      </c>
      <c r="CK18" s="157"/>
      <c r="CL18" s="162">
        <f t="shared" si="17"/>
        <v>270.162552025</v>
      </c>
      <c r="CM18" s="156">
        <f t="shared" si="18"/>
        <v>270.162552025</v>
      </c>
      <c r="CN18" s="162">
        <f t="shared" si="19"/>
        <v>14.293324750000012</v>
      </c>
      <c r="CO18" s="156">
        <f t="shared" si="20"/>
        <v>14.293324750000012</v>
      </c>
      <c r="CP18" s="162">
        <f t="shared" si="21"/>
        <v>1474.287695975467</v>
      </c>
      <c r="CQ18" s="156">
        <f t="shared" si="22"/>
        <v>1474.287695975467</v>
      </c>
      <c r="CR18" s="162" t="s">
        <v>1186</v>
      </c>
      <c r="CS18" s="158" t="s">
        <v>1186</v>
      </c>
      <c r="CT18" s="157"/>
      <c r="CU18" s="162">
        <f t="shared" si="23"/>
        <v>214.01111964333336</v>
      </c>
      <c r="CV18" s="156">
        <f t="shared" si="24"/>
        <v>214.01111964333336</v>
      </c>
      <c r="CW18" s="162">
        <f t="shared" si="25"/>
        <v>2256.8407500000017</v>
      </c>
      <c r="CX18" s="156">
        <f t="shared" si="26"/>
        <v>2256.8407500000017</v>
      </c>
      <c r="CY18" s="162">
        <f t="shared" si="27"/>
        <v>0.4716750000000004</v>
      </c>
      <c r="CZ18" s="156">
        <f t="shared" si="28"/>
        <v>0.4716750000000004</v>
      </c>
      <c r="DA18" s="162">
        <f t="shared" si="29"/>
        <v>174.58670083920003</v>
      </c>
      <c r="DB18" s="156">
        <f t="shared" si="30"/>
        <v>174.58670083920003</v>
      </c>
      <c r="DC18" s="162">
        <f t="shared" si="31"/>
        <v>3.9636358758180004</v>
      </c>
      <c r="DD18" s="156">
        <f t="shared" si="32"/>
        <v>3.9636358758180004</v>
      </c>
      <c r="DE18" s="162" t="s">
        <v>1186</v>
      </c>
      <c r="DF18" s="156" t="s">
        <v>1186</v>
      </c>
      <c r="DG18" s="162">
        <f t="shared" si="33"/>
        <v>5.170771666666667</v>
      </c>
      <c r="DH18" s="156">
        <f t="shared" si="34"/>
        <v>5.170771666666667</v>
      </c>
      <c r="DI18" s="162">
        <f t="shared" si="35"/>
        <v>0</v>
      </c>
      <c r="DJ18" s="164">
        <f t="shared" si="36"/>
        <v>0</v>
      </c>
    </row>
    <row r="19" spans="1:114" ht="12.75">
      <c r="A19" s="60" t="s">
        <v>437</v>
      </c>
      <c r="B19" s="20" t="s">
        <v>438</v>
      </c>
      <c r="C19" s="20" t="s">
        <v>128</v>
      </c>
      <c r="D19" s="21" t="s">
        <v>1122</v>
      </c>
      <c r="E19" s="21" t="s">
        <v>1123</v>
      </c>
      <c r="F19" s="20"/>
      <c r="G19" s="20"/>
      <c r="H19" s="51" t="s">
        <v>434</v>
      </c>
      <c r="I19" s="36">
        <v>9.875064099999998</v>
      </c>
      <c r="J19" s="122">
        <v>9.875064099999998</v>
      </c>
      <c r="K19" s="24">
        <v>9.875064099999998</v>
      </c>
      <c r="L19" s="37">
        <f t="shared" si="0"/>
        <v>0</v>
      </c>
      <c r="M19" s="44">
        <v>25.3423148</v>
      </c>
      <c r="N19" s="125">
        <v>25.3423148</v>
      </c>
      <c r="O19" s="22">
        <v>25.3423148</v>
      </c>
      <c r="P19" s="45">
        <f t="shared" si="1"/>
        <v>0</v>
      </c>
      <c r="Q19" s="28">
        <v>0.68308601</v>
      </c>
      <c r="R19" s="129">
        <v>0.68308601</v>
      </c>
      <c r="S19" s="23">
        <v>0.68308601</v>
      </c>
      <c r="T19" s="29">
        <f t="shared" si="2"/>
        <v>0</v>
      </c>
      <c r="U19" s="28">
        <v>0</v>
      </c>
      <c r="V19" s="129">
        <v>0</v>
      </c>
      <c r="W19" s="23">
        <v>0</v>
      </c>
      <c r="X19" s="29">
        <f t="shared" si="3"/>
        <v>0</v>
      </c>
      <c r="Y19" s="28">
        <v>0.70117601</v>
      </c>
      <c r="Z19" s="129">
        <v>0.70117601</v>
      </c>
      <c r="AA19" s="23">
        <v>0.70117601</v>
      </c>
      <c r="AB19" s="29">
        <f t="shared" si="4"/>
        <v>0</v>
      </c>
      <c r="AC19" s="36">
        <v>7.9671539</v>
      </c>
      <c r="AD19" s="122">
        <v>7.9671539</v>
      </c>
      <c r="AE19" s="24">
        <v>7.9671539</v>
      </c>
      <c r="AF19" s="37">
        <f t="shared" si="5"/>
        <v>0</v>
      </c>
      <c r="AG19" s="28">
        <v>0.005445</v>
      </c>
      <c r="AH19" s="129">
        <v>0.005445</v>
      </c>
      <c r="AI19" s="23">
        <v>0.005445</v>
      </c>
      <c r="AJ19" s="29">
        <f t="shared" si="6"/>
        <v>0</v>
      </c>
      <c r="AK19" s="28">
        <v>0.56531256</v>
      </c>
      <c r="AL19" s="129">
        <v>0.56531256</v>
      </c>
      <c r="AM19" s="23">
        <v>0.56531256</v>
      </c>
      <c r="AN19" s="88">
        <f t="shared" si="7"/>
        <v>0</v>
      </c>
      <c r="AO19" s="5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51">
        <v>0</v>
      </c>
      <c r="BA19" s="139">
        <v>0</v>
      </c>
      <c r="BB19" s="140">
        <v>0</v>
      </c>
      <c r="BC19" s="141">
        <v>0</v>
      </c>
      <c r="BD19" s="145">
        <f>BB19-BC19</f>
        <v>0</v>
      </c>
      <c r="BE19" s="139">
        <v>0</v>
      </c>
      <c r="BF19" s="140">
        <v>0</v>
      </c>
      <c r="BG19" s="141">
        <v>0</v>
      </c>
      <c r="BH19" s="145">
        <f>BF19-BG19</f>
        <v>0</v>
      </c>
      <c r="BI19" s="139">
        <v>0</v>
      </c>
      <c r="BJ19" s="140">
        <v>0</v>
      </c>
      <c r="BK19" s="141">
        <v>0</v>
      </c>
      <c r="BL19" s="145">
        <f>BJ19-BK19</f>
        <v>0</v>
      </c>
      <c r="BM19" s="139">
        <v>0</v>
      </c>
      <c r="BN19" s="140">
        <v>0</v>
      </c>
      <c r="BO19" s="141">
        <v>0</v>
      </c>
      <c r="BP19" s="145">
        <f>BN19-BO19</f>
        <v>0</v>
      </c>
      <c r="BQ19" s="139">
        <v>0</v>
      </c>
      <c r="BR19" s="140">
        <v>0</v>
      </c>
      <c r="BS19" s="141">
        <v>0</v>
      </c>
      <c r="BT19" s="145">
        <f>BR19-BS19</f>
        <v>0</v>
      </c>
      <c r="BU19" s="139">
        <v>0</v>
      </c>
      <c r="BV19" s="140">
        <v>0</v>
      </c>
      <c r="BW19" s="141">
        <v>0</v>
      </c>
      <c r="BX19" s="145">
        <f>BV19-BW19</f>
        <v>0</v>
      </c>
      <c r="BY19" s="139">
        <v>0</v>
      </c>
      <c r="BZ19" s="140">
        <v>0</v>
      </c>
      <c r="CA19" s="141">
        <v>0</v>
      </c>
      <c r="CB19" s="145">
        <f>BZ19-CA19</f>
        <v>0</v>
      </c>
      <c r="CC19" s="139">
        <v>0</v>
      </c>
      <c r="CD19" s="140">
        <v>0</v>
      </c>
      <c r="CE19" s="141">
        <v>0</v>
      </c>
      <c r="CF19" s="145">
        <f>CD19-CE19</f>
        <v>0</v>
      </c>
      <c r="CG19" s="139">
        <v>0</v>
      </c>
      <c r="CH19" s="140">
        <v>0</v>
      </c>
      <c r="CI19" s="141">
        <v>0</v>
      </c>
      <c r="CJ19" s="145">
        <f>CH19-CI19</f>
        <v>0</v>
      </c>
      <c r="CK19" s="157"/>
      <c r="CL19" s="162">
        <f t="shared" si="17"/>
        <v>174.18693255</v>
      </c>
      <c r="CM19" s="156">
        <f t="shared" si="18"/>
        <v>174.18693255</v>
      </c>
      <c r="CN19" s="162">
        <f t="shared" si="19"/>
        <v>0</v>
      </c>
      <c r="CO19" s="156">
        <f t="shared" si="20"/>
        <v>0</v>
      </c>
      <c r="CP19" s="162">
        <f t="shared" si="21"/>
        <v>1065.7875351999999</v>
      </c>
      <c r="CQ19" s="156">
        <f t="shared" si="22"/>
        <v>1065.7875351999999</v>
      </c>
      <c r="CR19" s="162" t="s">
        <v>1186</v>
      </c>
      <c r="CS19" s="158" t="s">
        <v>1186</v>
      </c>
      <c r="CT19" s="157"/>
      <c r="CU19" s="162">
        <f t="shared" si="23"/>
        <v>137.98337402</v>
      </c>
      <c r="CV19" s="156">
        <f t="shared" si="24"/>
        <v>137.98337402</v>
      </c>
      <c r="CW19" s="162">
        <f t="shared" si="25"/>
        <v>0</v>
      </c>
      <c r="CX19" s="156">
        <f t="shared" si="26"/>
        <v>0</v>
      </c>
      <c r="CY19" s="162">
        <f t="shared" si="27"/>
        <v>0</v>
      </c>
      <c r="CZ19" s="156">
        <f t="shared" si="28"/>
        <v>0</v>
      </c>
      <c r="DA19" s="162">
        <f t="shared" si="29"/>
        <v>126.2116818</v>
      </c>
      <c r="DB19" s="156">
        <f t="shared" si="30"/>
        <v>126.2116818</v>
      </c>
      <c r="DC19" s="162">
        <f t="shared" si="31"/>
        <v>3.5852192549999997</v>
      </c>
      <c r="DD19" s="156">
        <f t="shared" si="32"/>
        <v>3.5852192549999997</v>
      </c>
      <c r="DE19" s="162" t="s">
        <v>1186</v>
      </c>
      <c r="DF19" s="156" t="s">
        <v>1186</v>
      </c>
      <c r="DG19" s="162">
        <f t="shared" si="33"/>
        <v>0.049549499999999996</v>
      </c>
      <c r="DH19" s="156">
        <f t="shared" si="34"/>
        <v>0.049549499999999996</v>
      </c>
      <c r="DI19" s="162">
        <f t="shared" si="35"/>
        <v>0</v>
      </c>
      <c r="DJ19" s="164">
        <f t="shared" si="36"/>
        <v>0</v>
      </c>
    </row>
    <row r="20" spans="1:114" ht="12.75">
      <c r="A20" s="60" t="s">
        <v>450</v>
      </c>
      <c r="B20" s="20" t="s">
        <v>364</v>
      </c>
      <c r="C20" s="20" t="s">
        <v>128</v>
      </c>
      <c r="D20" s="21" t="s">
        <v>6</v>
      </c>
      <c r="E20" s="21" t="s">
        <v>571</v>
      </c>
      <c r="F20" s="20"/>
      <c r="G20" s="20"/>
      <c r="H20" s="51" t="s">
        <v>434</v>
      </c>
      <c r="I20" s="36">
        <v>14.98642405</v>
      </c>
      <c r="J20" s="122">
        <v>7.16222405</v>
      </c>
      <c r="K20" s="24">
        <v>7.16222405</v>
      </c>
      <c r="L20" s="37">
        <f t="shared" si="0"/>
        <v>0</v>
      </c>
      <c r="M20" s="44">
        <v>101.92692339999998</v>
      </c>
      <c r="N20" s="125">
        <v>19.7728234</v>
      </c>
      <c r="O20" s="22">
        <v>19.7728234</v>
      </c>
      <c r="P20" s="45">
        <f t="shared" si="1"/>
        <v>0</v>
      </c>
      <c r="Q20" s="28">
        <v>3.130822455</v>
      </c>
      <c r="R20" s="129">
        <v>0.7053204550000002</v>
      </c>
      <c r="S20" s="23">
        <v>0.7053204550000002</v>
      </c>
      <c r="T20" s="29">
        <f t="shared" si="2"/>
        <v>0</v>
      </c>
      <c r="U20" s="28">
        <v>0.37061999999999995</v>
      </c>
      <c r="V20" s="129">
        <v>0.018531000000000016</v>
      </c>
      <c r="W20" s="23">
        <v>0.018531000000000016</v>
      </c>
      <c r="X20" s="29">
        <f t="shared" si="3"/>
        <v>0</v>
      </c>
      <c r="Y20" s="28">
        <v>3.1349404550000006</v>
      </c>
      <c r="Z20" s="129">
        <v>0.6311964550000001</v>
      </c>
      <c r="AA20" s="23">
        <v>0.6311964550000001</v>
      </c>
      <c r="AB20" s="29">
        <f t="shared" si="4"/>
        <v>0</v>
      </c>
      <c r="AC20" s="36">
        <v>6.39553845</v>
      </c>
      <c r="AD20" s="122">
        <v>4.98718245</v>
      </c>
      <c r="AE20" s="24">
        <v>4.98718245</v>
      </c>
      <c r="AF20" s="37">
        <f t="shared" si="5"/>
        <v>0</v>
      </c>
      <c r="AG20" s="28">
        <v>0.65888</v>
      </c>
      <c r="AH20" s="129">
        <v>0.42415400000000003</v>
      </c>
      <c r="AI20" s="23">
        <v>0.42415400000000003</v>
      </c>
      <c r="AJ20" s="29">
        <f t="shared" si="6"/>
        <v>0</v>
      </c>
      <c r="AK20" s="28">
        <v>0.42808147999999996</v>
      </c>
      <c r="AL20" s="129">
        <v>0.36548787999999993</v>
      </c>
      <c r="AM20" s="23">
        <v>0.36548787999999993</v>
      </c>
      <c r="AN20" s="88">
        <f t="shared" si="7"/>
        <v>0</v>
      </c>
      <c r="AO20" s="5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51">
        <v>0</v>
      </c>
      <c r="BA20" s="139">
        <v>0.234726</v>
      </c>
      <c r="BB20" s="140">
        <v>0.011736300000000012</v>
      </c>
      <c r="BC20" s="141">
        <v>0.011736300000000012</v>
      </c>
      <c r="BD20" s="145">
        <f>BB20-BC20</f>
        <v>0</v>
      </c>
      <c r="BE20" s="139">
        <v>0</v>
      </c>
      <c r="BF20" s="140">
        <v>0</v>
      </c>
      <c r="BG20" s="141">
        <v>0</v>
      </c>
      <c r="BH20" s="145">
        <f>BF20-BG20</f>
        <v>0</v>
      </c>
      <c r="BI20" s="139">
        <v>0.078242</v>
      </c>
      <c r="BJ20" s="140">
        <v>0.003912100000000003</v>
      </c>
      <c r="BK20" s="141">
        <v>0.003912100000000003</v>
      </c>
      <c r="BL20" s="145">
        <f>BJ20-BK20</f>
        <v>0</v>
      </c>
      <c r="BM20" s="139">
        <v>0.107068</v>
      </c>
      <c r="BN20" s="140">
        <v>0.005353400000000005</v>
      </c>
      <c r="BO20" s="141">
        <v>0.005353400000000005</v>
      </c>
      <c r="BP20" s="145">
        <f>BN20-BO20</f>
        <v>0</v>
      </c>
      <c r="BQ20" s="139">
        <v>0.061770000000000005</v>
      </c>
      <c r="BR20" s="140">
        <v>0.0030885000000000036</v>
      </c>
      <c r="BS20" s="141">
        <v>0.0030885000000000036</v>
      </c>
      <c r="BT20" s="145">
        <f>BR20-BS20</f>
        <v>0</v>
      </c>
      <c r="BU20" s="139">
        <v>0.304732</v>
      </c>
      <c r="BV20" s="140">
        <v>0.015236600000000013</v>
      </c>
      <c r="BW20" s="141">
        <v>0.015236600000000013</v>
      </c>
      <c r="BX20" s="145">
        <f>BV20-BW20</f>
        <v>0</v>
      </c>
      <c r="BY20" s="139">
        <v>0.160602</v>
      </c>
      <c r="BZ20" s="140">
        <v>0.008030100000000007</v>
      </c>
      <c r="CA20" s="141">
        <v>0.008030100000000007</v>
      </c>
      <c r="CB20" s="145">
        <f>BZ20-CA20</f>
        <v>0</v>
      </c>
      <c r="CC20" s="139">
        <v>0</v>
      </c>
      <c r="CD20" s="140">
        <v>0</v>
      </c>
      <c r="CE20" s="141">
        <v>0</v>
      </c>
      <c r="CF20" s="145">
        <f>CD20-CE20</f>
        <v>0</v>
      </c>
      <c r="CG20" s="139">
        <v>0</v>
      </c>
      <c r="CH20" s="140">
        <v>0</v>
      </c>
      <c r="CI20" s="141">
        <v>0</v>
      </c>
      <c r="CJ20" s="145">
        <f>CH20-CI20</f>
        <v>0</v>
      </c>
      <c r="CK20" s="157"/>
      <c r="CL20" s="162">
        <f t="shared" si="17"/>
        <v>179.85671602500005</v>
      </c>
      <c r="CM20" s="156">
        <f t="shared" si="18"/>
        <v>179.85671602500005</v>
      </c>
      <c r="CN20" s="162">
        <f t="shared" si="19"/>
        <v>10.669470330000012</v>
      </c>
      <c r="CO20" s="156">
        <f t="shared" si="20"/>
        <v>10.669470330000012</v>
      </c>
      <c r="CP20" s="162">
        <f t="shared" si="21"/>
        <v>959.4186116000002</v>
      </c>
      <c r="CQ20" s="156">
        <f t="shared" si="22"/>
        <v>959.4186116000002</v>
      </c>
      <c r="CR20" s="162" t="s">
        <v>1186</v>
      </c>
      <c r="CS20" s="158" t="s">
        <v>1186</v>
      </c>
      <c r="CT20" s="157"/>
      <c r="CU20" s="162">
        <f t="shared" si="23"/>
        <v>142.47473191000003</v>
      </c>
      <c r="CV20" s="156">
        <f t="shared" si="24"/>
        <v>142.47473191000003</v>
      </c>
      <c r="CW20" s="162">
        <f t="shared" si="25"/>
        <v>1684.6532100000015</v>
      </c>
      <c r="CX20" s="156">
        <f t="shared" si="26"/>
        <v>1684.6532100000015</v>
      </c>
      <c r="CY20" s="162">
        <f t="shared" si="27"/>
        <v>0.3520890000000004</v>
      </c>
      <c r="CZ20" s="156">
        <f t="shared" si="28"/>
        <v>0.3520890000000004</v>
      </c>
      <c r="DA20" s="162">
        <f t="shared" si="29"/>
        <v>113.61536190000002</v>
      </c>
      <c r="DB20" s="156">
        <f t="shared" si="30"/>
        <v>113.61536190000002</v>
      </c>
      <c r="DC20" s="162">
        <f t="shared" si="31"/>
        <v>2.2442321025</v>
      </c>
      <c r="DD20" s="156">
        <f t="shared" si="32"/>
        <v>2.2442321025</v>
      </c>
      <c r="DE20" s="162" t="s">
        <v>1186</v>
      </c>
      <c r="DF20" s="156" t="s">
        <v>1186</v>
      </c>
      <c r="DG20" s="162">
        <f t="shared" si="33"/>
        <v>3.8598014000000003</v>
      </c>
      <c r="DH20" s="156">
        <f t="shared" si="34"/>
        <v>3.8598014000000003</v>
      </c>
      <c r="DI20" s="162">
        <f t="shared" si="35"/>
        <v>0</v>
      </c>
      <c r="DJ20" s="164">
        <f t="shared" si="36"/>
        <v>0</v>
      </c>
    </row>
    <row r="21" spans="1:114" ht="13.5" thickBot="1">
      <c r="A21" s="61" t="s">
        <v>453</v>
      </c>
      <c r="B21" s="57" t="s">
        <v>281</v>
      </c>
      <c r="C21" s="57" t="s">
        <v>128</v>
      </c>
      <c r="D21" s="58" t="s">
        <v>995</v>
      </c>
      <c r="E21" s="58" t="s">
        <v>571</v>
      </c>
      <c r="F21" s="57"/>
      <c r="G21" s="57"/>
      <c r="H21" s="53" t="s">
        <v>434</v>
      </c>
      <c r="I21" s="38"/>
      <c r="J21" s="123">
        <v>3.4179526081409084</v>
      </c>
      <c r="K21" s="39">
        <v>3.4179526081409084</v>
      </c>
      <c r="L21" s="40">
        <f t="shared" si="0"/>
        <v>0</v>
      </c>
      <c r="M21" s="46"/>
      <c r="N21" s="126">
        <v>0</v>
      </c>
      <c r="O21" s="47">
        <v>0</v>
      </c>
      <c r="P21" s="48">
        <f t="shared" si="1"/>
        <v>0</v>
      </c>
      <c r="Q21" s="30"/>
      <c r="R21" s="130">
        <v>0</v>
      </c>
      <c r="S21" s="31">
        <v>0</v>
      </c>
      <c r="T21" s="32">
        <f t="shared" si="2"/>
        <v>0</v>
      </c>
      <c r="U21" s="30"/>
      <c r="V21" s="130"/>
      <c r="W21" s="31"/>
      <c r="X21" s="32"/>
      <c r="Y21" s="30"/>
      <c r="Z21" s="130">
        <v>0.947950976731818</v>
      </c>
      <c r="AA21" s="31">
        <v>0.947950976731818</v>
      </c>
      <c r="AB21" s="32">
        <f t="shared" si="4"/>
        <v>0</v>
      </c>
      <c r="AC21" s="38"/>
      <c r="AD21" s="123">
        <v>0.13873168115909093</v>
      </c>
      <c r="AE21" s="39">
        <v>0.13873168115909093</v>
      </c>
      <c r="AF21" s="40">
        <f t="shared" si="5"/>
        <v>0</v>
      </c>
      <c r="AG21" s="38"/>
      <c r="AH21" s="130">
        <v>2.2869591629204544</v>
      </c>
      <c r="AI21" s="31">
        <v>2.2869591629204544</v>
      </c>
      <c r="AJ21" s="32">
        <f t="shared" si="6"/>
        <v>0</v>
      </c>
      <c r="AK21" s="30"/>
      <c r="AL21" s="130"/>
      <c r="AM21" s="31"/>
      <c r="AN21" s="89"/>
      <c r="AO21" s="52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3">
        <v>0</v>
      </c>
      <c r="BA21" s="142"/>
      <c r="BB21" s="143"/>
      <c r="BC21" s="144"/>
      <c r="BD21" s="146">
        <f>BB21-BC21</f>
        <v>0</v>
      </c>
      <c r="BE21" s="142"/>
      <c r="BF21" s="143">
        <v>0</v>
      </c>
      <c r="BG21" s="144"/>
      <c r="BH21" s="146">
        <f>BF21-BG21</f>
        <v>0</v>
      </c>
      <c r="BI21" s="142"/>
      <c r="BJ21" s="143">
        <v>0</v>
      </c>
      <c r="BK21" s="144"/>
      <c r="BL21" s="146">
        <f>BJ21-BK21</f>
        <v>0</v>
      </c>
      <c r="BM21" s="142"/>
      <c r="BN21" s="143">
        <v>0.008389437954545454</v>
      </c>
      <c r="BO21" s="144"/>
      <c r="BP21" s="146">
        <f>BN21-BO21</f>
        <v>0.008389437954545454</v>
      </c>
      <c r="BQ21" s="142"/>
      <c r="BR21" s="143">
        <v>0.012545454545454547</v>
      </c>
      <c r="BS21" s="144"/>
      <c r="BT21" s="146">
        <f>BR21-BS21</f>
        <v>0.012545454545454547</v>
      </c>
      <c r="BU21" s="142"/>
      <c r="BV21" s="143"/>
      <c r="BW21" s="144"/>
      <c r="BX21" s="146">
        <f>BV21-BW21</f>
        <v>0</v>
      </c>
      <c r="BY21" s="142"/>
      <c r="BZ21" s="143"/>
      <c r="CA21" s="144"/>
      <c r="CB21" s="146">
        <f>BZ21-CA21</f>
        <v>0</v>
      </c>
      <c r="CC21" s="142"/>
      <c r="CD21" s="143"/>
      <c r="CE21" s="144"/>
      <c r="CF21" s="146">
        <f>CD21-CE21</f>
        <v>0</v>
      </c>
      <c r="CG21" s="142"/>
      <c r="CH21" s="143">
        <v>0.023375894829545454</v>
      </c>
      <c r="CI21" s="144"/>
      <c r="CJ21" s="146">
        <f>CH21-CI21</f>
        <v>0.023375894829545454</v>
      </c>
      <c r="CK21" s="159"/>
      <c r="CL21" s="163">
        <f t="shared" si="17"/>
        <v>0</v>
      </c>
      <c r="CM21" s="160">
        <f t="shared" si="18"/>
        <v>0</v>
      </c>
      <c r="CN21" s="163">
        <f t="shared" si="19"/>
        <v>0</v>
      </c>
      <c r="CO21" s="160">
        <f t="shared" si="20"/>
        <v>0</v>
      </c>
      <c r="CP21" s="163">
        <f t="shared" si="21"/>
        <v>1440.8854846323634</v>
      </c>
      <c r="CQ21" s="160">
        <f t="shared" si="22"/>
        <v>1440.8854846323634</v>
      </c>
      <c r="CR21" s="163" t="s">
        <v>1186</v>
      </c>
      <c r="CS21" s="161" t="s">
        <v>1186</v>
      </c>
      <c r="CT21" s="159"/>
      <c r="CU21" s="163">
        <f t="shared" si="23"/>
        <v>0</v>
      </c>
      <c r="CV21" s="160">
        <f t="shared" si="24"/>
        <v>0</v>
      </c>
      <c r="CW21" s="163">
        <f t="shared" si="25"/>
        <v>0</v>
      </c>
      <c r="CX21" s="160">
        <f t="shared" si="26"/>
        <v>0</v>
      </c>
      <c r="CY21" s="163">
        <f t="shared" si="27"/>
        <v>0</v>
      </c>
      <c r="CZ21" s="160">
        <f t="shared" si="28"/>
        <v>0</v>
      </c>
      <c r="DA21" s="163">
        <f t="shared" si="29"/>
        <v>170.63117581172725</v>
      </c>
      <c r="DB21" s="160">
        <f t="shared" si="30"/>
        <v>170.63117581172725</v>
      </c>
      <c r="DC21" s="163">
        <f t="shared" si="31"/>
        <v>0.06242925652159092</v>
      </c>
      <c r="DD21" s="160">
        <f t="shared" si="32"/>
        <v>0.06242925652159092</v>
      </c>
      <c r="DE21" s="163" t="s">
        <v>1186</v>
      </c>
      <c r="DF21" s="160" t="s">
        <v>1186</v>
      </c>
      <c r="DG21" s="163">
        <f t="shared" si="33"/>
        <v>20.811328382576136</v>
      </c>
      <c r="DH21" s="160">
        <f t="shared" si="34"/>
        <v>20.811328382576136</v>
      </c>
      <c r="DI21" s="163">
        <f t="shared" si="35"/>
        <v>0</v>
      </c>
      <c r="DJ21" s="165">
        <f t="shared" si="36"/>
        <v>0</v>
      </c>
    </row>
    <row r="22" spans="9:85" ht="12.75">
      <c r="I22" s="2"/>
      <c r="BA22" s="2"/>
      <c r="BE22" s="2"/>
      <c r="BI22" s="2"/>
      <c r="BM22" s="2"/>
      <c r="BQ22" s="2"/>
      <c r="BU22" s="2"/>
      <c r="BY22" s="2"/>
      <c r="CC22" s="2"/>
      <c r="CG22" s="2"/>
    </row>
    <row r="23" spans="1:114" ht="12.75">
      <c r="A23" s="1" t="s">
        <v>165</v>
      </c>
      <c r="B23" s="1" t="s">
        <v>7</v>
      </c>
      <c r="C23" s="1"/>
      <c r="D23" s="1"/>
      <c r="E23" s="1"/>
      <c r="F23" s="1"/>
      <c r="G23" s="1"/>
      <c r="H23" s="1"/>
      <c r="I23" s="18">
        <f aca="true" t="shared" si="37" ref="I23:AZ23">SUM(I10:I21)</f>
        <v>159.11344863823336</v>
      </c>
      <c r="J23" s="18">
        <f t="shared" si="37"/>
        <v>173.6599889478826</v>
      </c>
      <c r="K23" s="18">
        <f t="shared" si="37"/>
        <v>105.65732644788258</v>
      </c>
      <c r="L23" s="18">
        <f t="shared" si="37"/>
        <v>68.0026625</v>
      </c>
      <c r="M23" s="14">
        <f t="shared" si="37"/>
        <v>549.0365381553333</v>
      </c>
      <c r="N23" s="14">
        <f t="shared" si="37"/>
        <v>469.3284381553333</v>
      </c>
      <c r="O23" s="14">
        <f t="shared" si="37"/>
        <v>292.94858815533337</v>
      </c>
      <c r="P23" s="14">
        <f t="shared" si="37"/>
        <v>176.37984999999998</v>
      </c>
      <c r="Q23" s="15">
        <f t="shared" si="37"/>
        <v>43.837570834999994</v>
      </c>
      <c r="R23" s="15">
        <f t="shared" si="37"/>
        <v>38.67345266833333</v>
      </c>
      <c r="S23" s="15">
        <f t="shared" si="37"/>
        <v>7.475500168333334</v>
      </c>
      <c r="T23" s="15">
        <f t="shared" si="37"/>
        <v>31.1979525</v>
      </c>
      <c r="U23" s="15">
        <f t="shared" si="37"/>
        <v>4.314935</v>
      </c>
      <c r="V23" s="15">
        <f t="shared" si="37"/>
        <v>3.491171</v>
      </c>
      <c r="W23" s="15">
        <f t="shared" si="37"/>
        <v>0.21574675000000015</v>
      </c>
      <c r="X23" s="15">
        <f t="shared" si="37"/>
        <v>3.27542425</v>
      </c>
      <c r="Y23" s="15">
        <f t="shared" si="37"/>
        <v>16.950522793866668</v>
      </c>
      <c r="Z23" s="15">
        <f t="shared" si="37"/>
        <v>15.16799386631515</v>
      </c>
      <c r="AA23" s="15">
        <f t="shared" si="37"/>
        <v>9.369478866315152</v>
      </c>
      <c r="AB23" s="15">
        <f t="shared" si="37"/>
        <v>5.798515</v>
      </c>
      <c r="AC23" s="18">
        <f t="shared" si="37"/>
        <v>80.95077981269999</v>
      </c>
      <c r="AD23" s="18">
        <f t="shared" si="37"/>
        <v>92.2407054938591</v>
      </c>
      <c r="AE23" s="18">
        <f t="shared" si="37"/>
        <v>68.39603799385908</v>
      </c>
      <c r="AF23" s="18">
        <f t="shared" si="37"/>
        <v>23.8446675</v>
      </c>
      <c r="AG23" s="15">
        <f t="shared" si="37"/>
        <v>4.310701666666667</v>
      </c>
      <c r="AH23" s="15">
        <f t="shared" si="37"/>
        <v>14.94421451871212</v>
      </c>
      <c r="AI23" s="15">
        <f t="shared" si="37"/>
        <v>12.915641518712121</v>
      </c>
      <c r="AJ23" s="15">
        <f t="shared" si="37"/>
        <v>2.0285729999999997</v>
      </c>
      <c r="AK23" s="15">
        <f t="shared" si="37"/>
        <v>5.5838954266666665</v>
      </c>
      <c r="AL23" s="15">
        <f t="shared" si="37"/>
        <v>5.437448493333333</v>
      </c>
      <c r="AM23" s="15">
        <f t="shared" si="37"/>
        <v>3.586895993333333</v>
      </c>
      <c r="AN23" s="15">
        <f t="shared" si="37"/>
        <v>1.8505524999999998</v>
      </c>
      <c r="AO23" s="15">
        <f t="shared" si="37"/>
        <v>4.95456</v>
      </c>
      <c r="AP23" s="18">
        <f t="shared" si="37"/>
        <v>13.728</v>
      </c>
      <c r="AQ23" s="15">
        <f t="shared" si="37"/>
        <v>0.68016</v>
      </c>
      <c r="AR23" s="15">
        <f t="shared" si="37"/>
        <v>2.5521599999999998</v>
      </c>
      <c r="AS23" s="18">
        <f t="shared" si="37"/>
        <v>12.8544</v>
      </c>
      <c r="AT23" s="18">
        <f t="shared" si="37"/>
        <v>2.19024</v>
      </c>
      <c r="AU23" s="15">
        <f t="shared" si="37"/>
        <v>4.056</v>
      </c>
      <c r="AV23" s="18">
        <f t="shared" si="37"/>
        <v>29.7648</v>
      </c>
      <c r="AW23" s="14">
        <f t="shared" si="37"/>
        <v>967.2</v>
      </c>
      <c r="AX23" s="15">
        <f t="shared" si="37"/>
        <v>2.20896</v>
      </c>
      <c r="AY23" s="18">
        <f t="shared" si="37"/>
        <v>20.7792</v>
      </c>
      <c r="AZ23" s="18">
        <f t="shared" si="37"/>
        <v>1.7409599999999998</v>
      </c>
      <c r="BA23" s="15">
        <f>SUM(BA10:BA21)</f>
        <v>1.2507225</v>
      </c>
      <c r="BB23" s="15">
        <f>SUM(BB10:BB21)</f>
        <v>0.7290053</v>
      </c>
      <c r="BC23" s="15">
        <f>SUM(BC10:BC21)</f>
        <v>0.06253612500000005</v>
      </c>
      <c r="BD23" s="15">
        <f>SUM(BD10:BD21)</f>
        <v>0.6664691749999999</v>
      </c>
      <c r="BE23" s="15">
        <f aca="true" t="shared" si="38" ref="BE23:CJ23">SUM(BE10:BE21)</f>
        <v>0.4635</v>
      </c>
      <c r="BF23" s="15">
        <f t="shared" si="38"/>
        <v>2.6935</v>
      </c>
      <c r="BG23" s="15">
        <f t="shared" si="38"/>
        <v>0.4635</v>
      </c>
      <c r="BH23" s="15">
        <f t="shared" si="38"/>
        <v>2.23</v>
      </c>
      <c r="BI23" s="15">
        <f t="shared" si="38"/>
        <v>0.6402386666666667</v>
      </c>
      <c r="BJ23" s="15">
        <f t="shared" si="38"/>
        <v>0.5527096833333334</v>
      </c>
      <c r="BK23" s="15">
        <f t="shared" si="38"/>
        <v>0.03201193333333336</v>
      </c>
      <c r="BL23" s="15">
        <f t="shared" si="38"/>
        <v>0.5206977500000001</v>
      </c>
      <c r="BM23" s="15">
        <f t="shared" si="38"/>
        <v>0.9498163333333332</v>
      </c>
      <c r="BN23" s="15">
        <f t="shared" si="38"/>
        <v>0.720229504621212</v>
      </c>
      <c r="BO23" s="15">
        <f t="shared" si="38"/>
        <v>0.5674163166666667</v>
      </c>
      <c r="BP23" s="15">
        <f t="shared" si="38"/>
        <v>0.1528131879545453</v>
      </c>
      <c r="BQ23" s="15">
        <f t="shared" si="38"/>
        <v>0.3621</v>
      </c>
      <c r="BR23" s="15">
        <f t="shared" si="38"/>
        <v>0.37535145454545454</v>
      </c>
      <c r="BS23" s="15">
        <f t="shared" si="38"/>
        <v>0.018105000000000017</v>
      </c>
      <c r="BT23" s="15">
        <f t="shared" si="38"/>
        <v>0.35724645454545456</v>
      </c>
      <c r="BU23" s="15">
        <f t="shared" si="38"/>
        <v>1.6556503333333334</v>
      </c>
      <c r="BV23" s="15">
        <f t="shared" si="38"/>
        <v>0.9783332666666668</v>
      </c>
      <c r="BW23" s="15">
        <f t="shared" si="38"/>
        <v>0.08278251666666675</v>
      </c>
      <c r="BX23" s="15">
        <f t="shared" si="38"/>
        <v>0.89555075</v>
      </c>
      <c r="BY23" s="15">
        <f t="shared" si="38"/>
        <v>0.6443295</v>
      </c>
      <c r="BZ23" s="15">
        <f t="shared" si="38"/>
        <v>0.28736510000000004</v>
      </c>
      <c r="CA23" s="15">
        <f t="shared" si="38"/>
        <v>0.215153225</v>
      </c>
      <c r="CB23" s="15">
        <f t="shared" si="38"/>
        <v>0.07221187500000004</v>
      </c>
      <c r="CC23" s="15">
        <f t="shared" si="38"/>
        <v>0.14189000000000002</v>
      </c>
      <c r="CD23" s="15">
        <f t="shared" si="38"/>
        <v>0.14189000000000002</v>
      </c>
      <c r="CE23" s="15">
        <f t="shared" si="38"/>
        <v>0.14189000000000002</v>
      </c>
      <c r="CF23" s="15">
        <f t="shared" si="38"/>
        <v>0</v>
      </c>
      <c r="CG23" s="15">
        <f t="shared" si="38"/>
        <v>0</v>
      </c>
      <c r="CH23" s="15">
        <f t="shared" si="38"/>
        <v>0.023375894829545454</v>
      </c>
      <c r="CI23" s="15">
        <f t="shared" si="38"/>
        <v>0</v>
      </c>
      <c r="CJ23" s="15">
        <f t="shared" si="38"/>
        <v>0.023375894829545454</v>
      </c>
      <c r="CL23" s="14">
        <f aca="true" t="shared" si="39" ref="CL23:CS23">SUM(CL10:CL21)</f>
        <v>9861.730430425</v>
      </c>
      <c r="CM23" s="14">
        <f t="shared" si="39"/>
        <v>1906.2525429250002</v>
      </c>
      <c r="CN23" s="14">
        <f t="shared" si="39"/>
        <v>662.73871823</v>
      </c>
      <c r="CO23" s="14">
        <f t="shared" si="39"/>
        <v>56.851591237500045</v>
      </c>
      <c r="CP23" s="14">
        <f t="shared" si="39"/>
        <v>23055.350676799037</v>
      </c>
      <c r="CQ23" s="14">
        <f t="shared" si="39"/>
        <v>14241.60787679903</v>
      </c>
      <c r="CR23" s="14">
        <f t="shared" si="39"/>
        <v>0</v>
      </c>
      <c r="CS23" s="14">
        <f t="shared" si="39"/>
        <v>0</v>
      </c>
      <c r="CU23" s="14">
        <f aca="true" t="shared" si="40" ref="CU23:DJ23">SUM(CU10:CU21)</f>
        <v>7812.037439003334</v>
      </c>
      <c r="CV23" s="14">
        <f t="shared" si="40"/>
        <v>1510.0510340033336</v>
      </c>
      <c r="CW23" s="14">
        <f t="shared" si="40"/>
        <v>317382.35561</v>
      </c>
      <c r="CX23" s="14">
        <f t="shared" si="40"/>
        <v>19613.537042500015</v>
      </c>
      <c r="CY23" s="18">
        <f t="shared" si="40"/>
        <v>21.870159</v>
      </c>
      <c r="CZ23" s="15">
        <f t="shared" si="40"/>
        <v>1.8760837500000016</v>
      </c>
      <c r="DA23" s="14">
        <f t="shared" si="40"/>
        <v>2730.2388959367277</v>
      </c>
      <c r="DB23" s="14">
        <f t="shared" si="40"/>
        <v>1686.5061959367274</v>
      </c>
      <c r="DC23" s="18">
        <f t="shared" si="40"/>
        <v>41.50831747223659</v>
      </c>
      <c r="DD23" s="18">
        <f t="shared" si="40"/>
        <v>30.77821709723659</v>
      </c>
      <c r="DE23" s="18">
        <f t="shared" si="40"/>
        <v>0</v>
      </c>
      <c r="DF23" s="18">
        <f t="shared" si="40"/>
        <v>0</v>
      </c>
      <c r="DG23" s="14">
        <f t="shared" si="40"/>
        <v>135.99235212028032</v>
      </c>
      <c r="DH23" s="14">
        <f t="shared" si="40"/>
        <v>117.5323378202803</v>
      </c>
      <c r="DI23" s="15">
        <f t="shared" si="40"/>
        <v>8.80152</v>
      </c>
      <c r="DJ23" s="15">
        <f t="shared" si="40"/>
        <v>8.80152</v>
      </c>
    </row>
    <row r="24" ht="12.75">
      <c r="I24" s="2"/>
    </row>
  </sheetData>
  <printOptions/>
  <pageMargins left="0.29" right="0.32" top="1" bottom="1" header="0.5" footer="0.5"/>
  <pageSetup fitToWidth="2" horizontalDpi="600" verticalDpi="600" orientation="landscape" scale="70" r:id="rId1"/>
  <headerFooter alignWithMargins="0">
    <oddFooter>&amp;L&amp;A&amp;C&amp;P of &amp;N&amp;R&amp;F, &amp;D</oddFooter>
  </headerFooter>
  <colBreaks count="8" manualBreakCount="8">
    <brk id="16" min="4" max="22" man="1"/>
    <brk id="28" min="4" max="22" man="1"/>
    <brk id="40" min="4" max="22" man="1"/>
    <brk id="52" min="4" max="22" man="1"/>
    <brk id="64" min="4" max="22" man="1"/>
    <brk id="76" min="4" max="22" man="1"/>
    <brk id="97" min="4" max="22" man="1"/>
    <brk id="106" min="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Engineering Division</dc:creator>
  <cp:keywords/>
  <dc:description/>
  <cp:lastModifiedBy>Katie P. Hanks</cp:lastModifiedBy>
  <cp:lastPrinted>2002-07-29T16:03:21Z</cp:lastPrinted>
  <dcterms:created xsi:type="dcterms:W3CDTF">2001-08-14T12:30:43Z</dcterms:created>
  <dcterms:modified xsi:type="dcterms:W3CDTF">2002-10-24T14:20:48Z</dcterms:modified>
  <cp:category/>
  <cp:version/>
  <cp:contentType/>
  <cp:contentStatus/>
</cp:coreProperties>
</file>