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95" windowHeight="13035" activeTab="0"/>
  </bookViews>
  <sheets>
    <sheet name="Escalation" sheetId="1" r:id="rId1"/>
    <sheet name="PPI Values" sheetId="2" state="hidden" r:id="rId2"/>
  </sheets>
  <definedNames/>
  <calcPr fullCalcOnLoad="1"/>
</workbook>
</file>

<file path=xl/comments1.xml><?xml version="1.0" encoding="utf-8"?>
<comments xmlns="http://schemas.openxmlformats.org/spreadsheetml/2006/main">
  <authors>
    <author>Mmccann</author>
  </authors>
  <commentList>
    <comment ref="B7" authorId="0">
      <text>
        <r>
          <rPr>
            <b/>
            <sz val="6"/>
            <rFont val="Tahoma"/>
            <family val="2"/>
          </rPr>
          <t>See Note 3</t>
        </r>
      </text>
    </comment>
    <comment ref="C9" authorId="0">
      <text>
        <r>
          <rPr>
            <b/>
            <sz val="6"/>
            <rFont val="Tahoma"/>
            <family val="2"/>
          </rPr>
          <t>See Note 4</t>
        </r>
      </text>
    </comment>
    <comment ref="C11" authorId="0">
      <text>
        <r>
          <rPr>
            <b/>
            <sz val="6"/>
            <rFont val="Tahoma"/>
            <family val="2"/>
          </rPr>
          <t>See Note 6</t>
        </r>
      </text>
    </comment>
    <comment ref="C10" authorId="0">
      <text>
        <r>
          <rPr>
            <b/>
            <sz val="6"/>
            <rFont val="Tahoma"/>
            <family val="2"/>
          </rPr>
          <t>See Note 5</t>
        </r>
      </text>
    </comment>
  </commentList>
</comments>
</file>

<file path=xl/sharedStrings.xml><?xml version="1.0" encoding="utf-8"?>
<sst xmlns="http://schemas.openxmlformats.org/spreadsheetml/2006/main" count="76" uniqueCount="41">
  <si>
    <t>Date</t>
  </si>
  <si>
    <t>PPI</t>
  </si>
  <si>
    <t>Asphalt Paving</t>
  </si>
  <si>
    <t>Construction Work Type</t>
  </si>
  <si>
    <t>FEDERAL HIGHWAY ADMINISTRATION</t>
  </si>
  <si>
    <t>CENTRAL FEDERAL LANDS HIGHWAY DIVISION</t>
  </si>
  <si>
    <t>PROJECT:</t>
  </si>
  <si>
    <t>DATE:</t>
  </si>
  <si>
    <t>UNIT PRICE ESCALATION ESTIMATING</t>
  </si>
  <si>
    <t>General Construction</t>
  </si>
  <si>
    <t>Bid Item:</t>
  </si>
  <si>
    <t>Ready Mix Concrete</t>
  </si>
  <si>
    <t>Percent Increase</t>
  </si>
  <si>
    <t>Gravel</t>
  </si>
  <si>
    <t>NOTES:</t>
  </si>
  <si>
    <t>Hot Rolled Steel Bars, Plates, &amp; Structural Shapes</t>
  </si>
  <si>
    <t>Use the spreadsheet to inflate bid history data to current day costs.</t>
  </si>
  <si>
    <t>The spreadsheet uses the Producer Price Index (PPI) generated by the Bureau of Labor (BOL).</t>
  </si>
  <si>
    <t>The PPI for the Gravel is missing several numbers due to the limited archived data available through BOL for screened gravel.  Select another date when data is missing.  As data is made available the spreadsheet will be updated.  As a rule the spreadsheet will be updated the end of each month.</t>
  </si>
  <si>
    <t>Spreadsheet for construction growth using the Producer Price Index from Bureau of Labor Statistics</t>
  </si>
  <si>
    <t>Bureau of Labor Statistics Data</t>
  </si>
  <si>
    <t>Link to Bureau of Labor Producer Price Index</t>
  </si>
  <si>
    <t>Enter Unit Price of the historical data in the purple cell.</t>
  </si>
  <si>
    <t>The spreadsheet will calculate a new Unit Price for the month selected.  Also displayed is the percent increase/decrease that has occurred during the period of time selected.</t>
  </si>
  <si>
    <t>1).</t>
  </si>
  <si>
    <t>2).</t>
  </si>
  <si>
    <t>3).</t>
  </si>
  <si>
    <t>The spreadsheet is setup to calculate up-to 4 bid items at a time.  The construction work types can be configured in any order.  Select one of the 5 Construction Work Types from the dropdown menu - "Asphalt Paving" (this is all asphalt related work), "Ready Mix Concrete" (includes all concrete work), "Gravel", "Steel" (includes reinforcing bars, plates, and structural shapes), or "General Construction" (use when none of the other work types are appropriate).</t>
  </si>
  <si>
    <t>4).</t>
  </si>
  <si>
    <t>5).</t>
  </si>
  <si>
    <t>Select the month/year of the historical data from the dropdown.</t>
  </si>
  <si>
    <t>6).</t>
  </si>
  <si>
    <t>7).</t>
  </si>
  <si>
    <t>8).</t>
  </si>
  <si>
    <t>Steel</t>
  </si>
  <si>
    <t>Month/Year of Latest PPI Data</t>
  </si>
  <si>
    <t>PPI of Latest Data</t>
  </si>
  <si>
    <t>Select the month/year of the most recent data from the dropdown.</t>
  </si>
  <si>
    <t>Month/Year of Historical Data</t>
  </si>
  <si>
    <t>Unit Price of Historical Data</t>
  </si>
  <si>
    <t>PPI of Historical Data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</si>
</sst>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409]dddd\,\ mmmm\ dd\,\ yyyy"/>
    <numFmt numFmtId="167" formatCode="[$-409]mmm\-yy;@"/>
    <numFmt numFmtId="168" formatCode="[&lt;36526]dd\-mmm\-yy;dd\-mmm\-yyyy"/>
  </numFmts>
  <fonts count="10">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sz val="10"/>
      <color indexed="12"/>
      <name val="Arial"/>
      <family val="0"/>
    </font>
    <font>
      <vertAlign val="superscript"/>
      <sz val="8"/>
      <name val="Arial"/>
      <family val="0"/>
    </font>
    <font>
      <b/>
      <sz val="6"/>
      <name val="Tahoma"/>
      <family val="2"/>
    </font>
    <font>
      <sz val="8"/>
      <name val="Tahoma"/>
      <family val="2"/>
    </font>
    <font>
      <b/>
      <sz val="8"/>
      <name val="Arial"/>
      <family val="2"/>
    </font>
  </fonts>
  <fills count="8">
    <fill>
      <patternFill/>
    </fill>
    <fill>
      <patternFill patternType="gray125"/>
    </fill>
    <fill>
      <patternFill patternType="solid">
        <fgColor indexed="41"/>
        <bgColor indexed="64"/>
      </patternFill>
    </fill>
    <fill>
      <patternFill patternType="solid">
        <fgColor indexed="15"/>
        <bgColor indexed="64"/>
      </patternFill>
    </fill>
    <fill>
      <patternFill patternType="solid">
        <fgColor indexed="11"/>
        <bgColor indexed="64"/>
      </patternFill>
    </fill>
    <fill>
      <patternFill patternType="solid">
        <fgColor indexed="41"/>
        <bgColor indexed="64"/>
      </patternFill>
    </fill>
    <fill>
      <patternFill patternType="solid">
        <fgColor indexed="31"/>
        <bgColor indexed="64"/>
      </patternFill>
    </fill>
    <fill>
      <patternFill patternType="solid">
        <fgColor indexed="13"/>
        <bgColor indexed="64"/>
      </patternFill>
    </fill>
  </fills>
  <borders count="16">
    <border>
      <left/>
      <right/>
      <top/>
      <bottom/>
      <diagonal/>
    </border>
    <border>
      <left style="hair"/>
      <right style="hair"/>
      <top>
        <color indexed="63"/>
      </top>
      <bottom>
        <color indexed="63"/>
      </bottom>
    </border>
    <border>
      <left>
        <color indexed="63"/>
      </left>
      <right>
        <color indexed="63"/>
      </right>
      <top style="double"/>
      <bottom style="double"/>
    </border>
    <border>
      <left style="double"/>
      <right>
        <color indexed="63"/>
      </right>
      <top>
        <color indexed="63"/>
      </top>
      <bottom>
        <color indexed="63"/>
      </bottom>
    </border>
    <border>
      <left>
        <color indexed="63"/>
      </left>
      <right style="double"/>
      <top>
        <color indexed="63"/>
      </top>
      <bottom>
        <color indexed="63"/>
      </bottom>
    </border>
    <border>
      <left style="thick"/>
      <right style="thick"/>
      <top style="thick"/>
      <bottom style="thick"/>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style="double"/>
      <top style="double"/>
      <bottom style="double"/>
    </border>
    <border>
      <left>
        <color indexed="63"/>
      </left>
      <right style="double"/>
      <top style="double"/>
      <bottom style="double"/>
    </border>
    <border>
      <left style="hair"/>
      <right style="hair"/>
      <top style="thick"/>
      <bottom style="hair"/>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double"/>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0" fillId="0" borderId="0" xfId="0" applyAlignment="1">
      <alignment horizontal="center"/>
    </xf>
    <xf numFmtId="17" fontId="0" fillId="0" borderId="0" xfId="0" applyNumberFormat="1" applyAlignment="1">
      <alignment/>
    </xf>
    <xf numFmtId="10" fontId="0" fillId="0" borderId="0" xfId="0" applyNumberFormat="1" applyAlignment="1">
      <alignment/>
    </xf>
    <xf numFmtId="164" fontId="0" fillId="0" borderId="0" xfId="0" applyNumberFormat="1" applyAlignment="1">
      <alignment/>
    </xf>
    <xf numFmtId="0" fontId="4" fillId="0" borderId="0" xfId="0" applyFont="1" applyAlignment="1">
      <alignment horizontal="center"/>
    </xf>
    <xf numFmtId="164" fontId="5" fillId="0" borderId="0" xfId="0" applyNumberFormat="1" applyFont="1" applyAlignment="1">
      <alignment/>
    </xf>
    <xf numFmtId="0" fontId="5" fillId="0" borderId="0" xfId="0" applyFont="1" applyAlignment="1">
      <alignment/>
    </xf>
    <xf numFmtId="164" fontId="0" fillId="0" borderId="1" xfId="0" applyNumberFormat="1" applyFont="1" applyBorder="1" applyAlignment="1" applyProtection="1">
      <alignment horizontal="right"/>
      <protection/>
    </xf>
    <xf numFmtId="0" fontId="0" fillId="0" borderId="0" xfId="0" applyAlignment="1" applyProtection="1">
      <alignment/>
      <protection locked="0"/>
    </xf>
    <xf numFmtId="17" fontId="0" fillId="0" borderId="0" xfId="0" applyNumberFormat="1" applyAlignment="1" applyProtection="1">
      <alignment/>
      <protection locked="0"/>
    </xf>
    <xf numFmtId="0" fontId="1" fillId="2" borderId="2" xfId="0" applyFont="1" applyFill="1" applyBorder="1" applyAlignment="1" applyProtection="1">
      <alignment horizontal="right" vertical="center"/>
      <protection locked="0"/>
    </xf>
    <xf numFmtId="0" fontId="4" fillId="0" borderId="3" xfId="0" applyFont="1" applyBorder="1" applyAlignment="1" applyProtection="1">
      <alignment horizontal="right"/>
      <protection locked="0"/>
    </xf>
    <xf numFmtId="0" fontId="4" fillId="0" borderId="3" xfId="0" applyFont="1" applyBorder="1" applyAlignment="1" applyProtection="1">
      <alignment/>
      <protection locked="0"/>
    </xf>
    <xf numFmtId="0" fontId="0" fillId="0" borderId="0" xfId="0" applyBorder="1" applyAlignment="1" applyProtection="1">
      <alignment/>
      <protection locked="0"/>
    </xf>
    <xf numFmtId="0" fontId="0" fillId="0" borderId="4" xfId="0" applyBorder="1" applyAlignment="1" applyProtection="1">
      <alignment/>
      <protection locked="0"/>
    </xf>
    <xf numFmtId="0" fontId="0" fillId="3" borderId="0" xfId="0" applyFill="1" applyBorder="1" applyAlignment="1" applyProtection="1">
      <alignment/>
      <protection locked="0"/>
    </xf>
    <xf numFmtId="167" fontId="0" fillId="3" borderId="5" xfId="0" applyNumberFormat="1" applyFill="1" applyBorder="1" applyAlignment="1" applyProtection="1" quotePrefix="1">
      <alignment/>
      <protection locked="0"/>
    </xf>
    <xf numFmtId="0" fontId="0" fillId="0" borderId="3" xfId="0" applyBorder="1" applyAlignment="1" applyProtection="1">
      <alignment/>
      <protection locked="0"/>
    </xf>
    <xf numFmtId="0" fontId="4" fillId="0" borderId="6" xfId="0" applyFont="1" applyBorder="1" applyAlignment="1" applyProtection="1">
      <alignment/>
      <protection locked="0"/>
    </xf>
    <xf numFmtId="0" fontId="0" fillId="0" borderId="7" xfId="0" applyBorder="1" applyAlignment="1" applyProtection="1">
      <alignment/>
      <protection locked="0"/>
    </xf>
    <xf numFmtId="0" fontId="0" fillId="0" borderId="8" xfId="0" applyBorder="1" applyAlignment="1" applyProtection="1">
      <alignment/>
      <protection locked="0"/>
    </xf>
    <xf numFmtId="9" fontId="0" fillId="0" borderId="0" xfId="0" applyNumberFormat="1" applyBorder="1" applyAlignment="1" applyProtection="1">
      <alignment/>
      <protection/>
    </xf>
    <xf numFmtId="9" fontId="0" fillId="0" borderId="7" xfId="0" applyNumberFormat="1" applyBorder="1" applyAlignment="1" applyProtection="1">
      <alignment/>
      <protection/>
    </xf>
    <xf numFmtId="165" fontId="0" fillId="4" borderId="9" xfId="0" applyNumberFormat="1" applyFill="1" applyBorder="1" applyAlignment="1" applyProtection="1">
      <alignment/>
      <protection/>
    </xf>
    <xf numFmtId="168" fontId="1" fillId="5" borderId="10" xfId="0" applyNumberFormat="1" applyFont="1" applyFill="1" applyBorder="1" applyAlignment="1" applyProtection="1">
      <alignment horizontal="center" vertical="center"/>
      <protection/>
    </xf>
    <xf numFmtId="165" fontId="0" fillId="6" borderId="5" xfId="0" applyNumberFormat="1" applyFill="1" applyBorder="1" applyAlignment="1" applyProtection="1">
      <alignment/>
      <protection locked="0"/>
    </xf>
    <xf numFmtId="0" fontId="0" fillId="0" borderId="0" xfId="0" applyAlignment="1" applyProtection="1">
      <alignment vertical="top" wrapText="1"/>
      <protection locked="0"/>
    </xf>
    <xf numFmtId="0" fontId="5" fillId="0" borderId="0" xfId="0" applyFont="1" applyAlignment="1">
      <alignment horizontal="right"/>
    </xf>
    <xf numFmtId="164" fontId="5" fillId="0" borderId="0" xfId="0" applyNumberFormat="1" applyFont="1" applyAlignment="1">
      <alignment horizontal="right"/>
    </xf>
    <xf numFmtId="164" fontId="0" fillId="0" borderId="0" xfId="0" applyNumberFormat="1" applyFont="1" applyAlignment="1">
      <alignment/>
    </xf>
    <xf numFmtId="0" fontId="4" fillId="0" borderId="0" xfId="0" applyFont="1" applyAlignment="1">
      <alignment horizontal="center" vertical="center" wrapText="1"/>
    </xf>
    <xf numFmtId="0" fontId="4" fillId="0" borderId="0" xfId="0" applyFont="1" applyAlignment="1">
      <alignment horizontal="center" vertical="center"/>
    </xf>
    <xf numFmtId="0" fontId="0" fillId="0" borderId="0" xfId="0" applyAlignment="1">
      <alignment vertical="center"/>
    </xf>
    <xf numFmtId="164" fontId="0" fillId="0" borderId="0" xfId="0" applyNumberFormat="1" applyFont="1" applyAlignment="1">
      <alignment horizontal="right"/>
    </xf>
    <xf numFmtId="164" fontId="0" fillId="0" borderId="11" xfId="0" applyNumberFormat="1" applyFont="1" applyBorder="1" applyAlignment="1" applyProtection="1">
      <alignment horizontal="right"/>
      <protection/>
    </xf>
    <xf numFmtId="0" fontId="2" fillId="0" borderId="0" xfId="20" applyAlignment="1">
      <alignment/>
    </xf>
    <xf numFmtId="0" fontId="4" fillId="0" borderId="0" xfId="0" applyFont="1" applyAlignment="1" applyProtection="1">
      <alignment vertical="top" wrapText="1"/>
      <protection locked="0"/>
    </xf>
    <xf numFmtId="0" fontId="6" fillId="0" borderId="0" xfId="0" applyFont="1" applyBorder="1" applyAlignment="1" applyProtection="1">
      <alignment/>
      <protection locked="0"/>
    </xf>
    <xf numFmtId="0" fontId="0" fillId="0" borderId="0" xfId="0" applyAlignment="1" applyProtection="1">
      <alignment horizontal="right"/>
      <protection locked="0"/>
    </xf>
    <xf numFmtId="0" fontId="0" fillId="0" borderId="0" xfId="0" applyAlignment="1" applyProtection="1">
      <alignment vertical="center" wrapText="1"/>
      <protection locked="0"/>
    </xf>
    <xf numFmtId="0" fontId="6" fillId="0" borderId="0" xfId="0" applyFont="1" applyBorder="1" applyAlignment="1" applyProtection="1">
      <alignment/>
      <protection hidden="1" locked="0"/>
    </xf>
    <xf numFmtId="0" fontId="2" fillId="0" borderId="0" xfId="20" applyAlignment="1">
      <alignment/>
    </xf>
    <xf numFmtId="0" fontId="0" fillId="0" borderId="0" xfId="0" applyAlignment="1">
      <alignment/>
    </xf>
    <xf numFmtId="0" fontId="4" fillId="7" borderId="12" xfId="0" applyFont="1" applyFill="1" applyBorder="1" applyAlignment="1" applyProtection="1">
      <alignment horizontal="center" vertical="center"/>
      <protection locked="0"/>
    </xf>
    <xf numFmtId="0" fontId="4" fillId="7" borderId="13" xfId="0" applyFont="1" applyFill="1" applyBorder="1" applyAlignment="1" applyProtection="1">
      <alignment horizontal="center" vertical="center"/>
      <protection locked="0"/>
    </xf>
    <xf numFmtId="0" fontId="4" fillId="7" borderId="14" xfId="0" applyFont="1" applyFill="1" applyBorder="1" applyAlignment="1" applyProtection="1">
      <alignment horizontal="center" vertical="center"/>
      <protection locked="0"/>
    </xf>
    <xf numFmtId="0" fontId="4" fillId="7" borderId="3" xfId="0" applyFont="1" applyFill="1" applyBorder="1" applyAlignment="1" applyProtection="1">
      <alignment horizontal="center" vertical="center"/>
      <protection locked="0"/>
    </xf>
    <xf numFmtId="0" fontId="4" fillId="7" borderId="0" xfId="0" applyFont="1" applyFill="1" applyBorder="1" applyAlignment="1" applyProtection="1">
      <alignment horizontal="center" vertical="center"/>
      <protection locked="0"/>
    </xf>
    <xf numFmtId="0" fontId="4" fillId="7" borderId="4" xfId="0" applyFont="1" applyFill="1" applyBorder="1" applyAlignment="1" applyProtection="1">
      <alignment horizontal="center" vertical="center"/>
      <protection locked="0"/>
    </xf>
    <xf numFmtId="0" fontId="4" fillId="7" borderId="6" xfId="0" applyFont="1" applyFill="1" applyBorder="1" applyAlignment="1" applyProtection="1">
      <alignment horizontal="center" vertical="center"/>
      <protection locked="0"/>
    </xf>
    <xf numFmtId="0" fontId="4" fillId="7" borderId="7" xfId="0" applyFont="1" applyFill="1" applyBorder="1" applyAlignment="1" applyProtection="1">
      <alignment horizontal="center" vertical="center"/>
      <protection locked="0"/>
    </xf>
    <xf numFmtId="0" fontId="4" fillId="7" borderId="8" xfId="0" applyFont="1" applyFill="1" applyBorder="1" applyAlignment="1" applyProtection="1">
      <alignment horizontal="center" vertical="center"/>
      <protection locked="0"/>
    </xf>
    <xf numFmtId="0" fontId="1" fillId="2" borderId="15" xfId="0" applyFont="1" applyFill="1" applyBorder="1" applyAlignment="1" applyProtection="1">
      <alignment horizontal="left" vertical="center"/>
      <protection locked="0"/>
    </xf>
    <xf numFmtId="0" fontId="1" fillId="2" borderId="2" xfId="0" applyFont="1" applyFill="1" applyBorder="1" applyAlignment="1" applyProtection="1">
      <alignment horizontal="left" vertical="center"/>
      <protection locked="0"/>
    </xf>
    <xf numFmtId="0" fontId="4" fillId="0" borderId="0" xfId="0" applyFont="1" applyBorder="1" applyAlignment="1" applyProtection="1">
      <alignment horizontal="left"/>
      <protection locked="0"/>
    </xf>
    <xf numFmtId="0" fontId="4" fillId="0" borderId="4" xfId="0" applyFont="1" applyBorder="1" applyAlignment="1" applyProtection="1">
      <alignment horizontal="left"/>
      <protection locked="0"/>
    </xf>
    <xf numFmtId="0" fontId="0" fillId="0" borderId="0" xfId="0" applyAlignment="1" applyProtection="1">
      <alignment horizontal="left" vertical="top" wrapText="1"/>
      <protection locked="0"/>
    </xf>
    <xf numFmtId="0" fontId="0" fillId="0" borderId="0" xfId="0" applyAlignment="1" applyProtection="1">
      <alignment horizontal="left" vertical="center" wrapText="1"/>
      <protection locked="0"/>
    </xf>
    <xf numFmtId="0" fontId="0" fillId="0" borderId="0" xfId="0" applyAlignment="1" applyProtection="1">
      <alignment vertical="top" wrapText="1"/>
      <protection locked="0"/>
    </xf>
    <xf numFmtId="0" fontId="0" fillId="0" borderId="0" xfId="0" applyAlignment="1">
      <alignment wrapText="1"/>
    </xf>
    <xf numFmtId="0" fontId="4" fillId="0" borderId="0" xfId="0" applyFont="1" applyAlignment="1">
      <alignment horizontal="center" vertical="center" wrapText="1"/>
    </xf>
    <xf numFmtId="0" fontId="4" fillId="0" borderId="0" xfId="0" applyFont="1" applyAlignment="1">
      <alignment horizontal="center" vertical="center"/>
    </xf>
    <xf numFmtId="0" fontId="0" fillId="0" borderId="0" xfId="0" applyAlignment="1">
      <alignment horizontal="center"/>
    </xf>
    <xf numFmtId="0" fontId="2" fillId="0" borderId="0" xfId="20"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ata.bls.gov/PDQ/outside.jsp?survey=pc"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84"/>
  <sheetViews>
    <sheetView tabSelected="1" workbookViewId="0" topLeftCell="A1">
      <selection activeCell="A4" sqref="A4:C4"/>
    </sheetView>
  </sheetViews>
  <sheetFormatPr defaultColWidth="9.140625" defaultRowHeight="12.75"/>
  <cols>
    <col min="1" max="1" width="30.28125" style="9" customWidth="1"/>
    <col min="2" max="2" width="26.28125" style="9" customWidth="1"/>
    <col min="3" max="3" width="12.7109375" style="9" customWidth="1"/>
    <col min="4" max="4" width="9.140625" style="9" customWidth="1"/>
    <col min="5" max="5" width="10.8515625" style="9" customWidth="1"/>
    <col min="6" max="6" width="9.140625" style="9" customWidth="1"/>
    <col min="7" max="7" width="55.57421875" style="9" customWidth="1"/>
    <col min="8" max="9" width="9.140625" style="9" customWidth="1"/>
    <col min="10" max="10" width="24.57421875" style="9" customWidth="1"/>
    <col min="11" max="16384" width="9.140625" style="9" customWidth="1"/>
  </cols>
  <sheetData>
    <row r="1" spans="1:14" ht="13.5" thickTop="1">
      <c r="A1" s="44" t="s">
        <v>4</v>
      </c>
      <c r="B1" s="45"/>
      <c r="C1" s="45"/>
      <c r="D1" s="45"/>
      <c r="E1" s="46"/>
      <c r="N1" s="10">
        <v>36892</v>
      </c>
    </row>
    <row r="2" spans="1:14" ht="12.75">
      <c r="A2" s="47" t="s">
        <v>5</v>
      </c>
      <c r="B2" s="48"/>
      <c r="C2" s="48"/>
      <c r="D2" s="48"/>
      <c r="E2" s="49"/>
      <c r="G2" s="37" t="s">
        <v>14</v>
      </c>
      <c r="N2" s="10">
        <v>36923</v>
      </c>
    </row>
    <row r="3" spans="1:14" ht="13.5" thickBot="1">
      <c r="A3" s="50" t="s">
        <v>8</v>
      </c>
      <c r="B3" s="51"/>
      <c r="C3" s="51"/>
      <c r="D3" s="51"/>
      <c r="E3" s="52"/>
      <c r="N3" s="10">
        <v>36951</v>
      </c>
    </row>
    <row r="4" spans="1:14" ht="13.5" customHeight="1" thickBot="1" thickTop="1">
      <c r="A4" s="53" t="s">
        <v>6</v>
      </c>
      <c r="B4" s="54"/>
      <c r="C4" s="54"/>
      <c r="D4" s="11" t="s">
        <v>7</v>
      </c>
      <c r="E4" s="25">
        <f ca="1">NOW()</f>
        <v>39499.571496875</v>
      </c>
      <c r="F4" s="39" t="s">
        <v>24</v>
      </c>
      <c r="G4" s="59" t="s">
        <v>16</v>
      </c>
      <c r="H4" s="27"/>
      <c r="I4" s="27"/>
      <c r="J4" s="27"/>
      <c r="N4" s="10">
        <v>36982</v>
      </c>
    </row>
    <row r="5" spans="1:14" ht="13.5" thickTop="1">
      <c r="A5" s="12" t="s">
        <v>10</v>
      </c>
      <c r="B5" s="55"/>
      <c r="C5" s="55"/>
      <c r="D5" s="55"/>
      <c r="E5" s="56"/>
      <c r="G5" s="60"/>
      <c r="H5" s="27"/>
      <c r="I5" s="27"/>
      <c r="J5" s="27"/>
      <c r="N5" s="10">
        <v>37012</v>
      </c>
    </row>
    <row r="6" spans="1:14" ht="12.75">
      <c r="A6" s="13"/>
      <c r="B6" s="14"/>
      <c r="C6" s="14"/>
      <c r="D6" s="14"/>
      <c r="E6" s="15"/>
      <c r="G6" s="27"/>
      <c r="H6" s="27"/>
      <c r="I6" s="27"/>
      <c r="J6" s="27"/>
      <c r="N6" s="10">
        <v>37043</v>
      </c>
    </row>
    <row r="7" spans="1:14" ht="13.5" customHeight="1">
      <c r="A7" s="13" t="s">
        <v>3</v>
      </c>
      <c r="B7" s="16" t="s">
        <v>34</v>
      </c>
      <c r="C7" s="41"/>
      <c r="D7" s="14"/>
      <c r="E7" s="15"/>
      <c r="F7" s="39" t="s">
        <v>25</v>
      </c>
      <c r="G7" s="57" t="s">
        <v>17</v>
      </c>
      <c r="H7" s="27"/>
      <c r="I7" s="27"/>
      <c r="J7" s="27"/>
      <c r="N7" s="10">
        <v>37073</v>
      </c>
    </row>
    <row r="8" spans="1:14" ht="13.5" thickBot="1">
      <c r="A8" s="13"/>
      <c r="B8" s="14"/>
      <c r="C8" s="14"/>
      <c r="D8" s="14"/>
      <c r="E8" s="15"/>
      <c r="G8" s="57"/>
      <c r="N8" s="10">
        <v>37104</v>
      </c>
    </row>
    <row r="9" spans="1:14" ht="14.25" thickBot="1" thickTop="1">
      <c r="A9" s="13" t="s">
        <v>38</v>
      </c>
      <c r="B9" s="14"/>
      <c r="C9" s="17">
        <v>36892</v>
      </c>
      <c r="D9" s="41"/>
      <c r="E9" s="15"/>
      <c r="G9" s="27"/>
      <c r="N9" s="10">
        <v>37135</v>
      </c>
    </row>
    <row r="10" spans="1:14" ht="14.25" customHeight="1" thickBot="1" thickTop="1">
      <c r="A10" s="13" t="s">
        <v>35</v>
      </c>
      <c r="B10" s="14"/>
      <c r="C10" s="17">
        <v>39417</v>
      </c>
      <c r="D10" s="41"/>
      <c r="E10" s="15"/>
      <c r="F10" s="39" t="s">
        <v>26</v>
      </c>
      <c r="G10" s="57" t="s">
        <v>27</v>
      </c>
      <c r="N10" s="10">
        <v>37165</v>
      </c>
    </row>
    <row r="11" spans="1:14" ht="14.25" customHeight="1" thickBot="1" thickTop="1">
      <c r="A11" s="13" t="s">
        <v>39</v>
      </c>
      <c r="B11" s="14"/>
      <c r="C11" s="26">
        <v>19.96</v>
      </c>
      <c r="D11" s="41"/>
      <c r="E11" s="15"/>
      <c r="G11" s="57"/>
      <c r="N11" s="10">
        <v>37196</v>
      </c>
    </row>
    <row r="12" spans="1:14" ht="13.5" thickTop="1">
      <c r="A12" s="13" t="s">
        <v>40</v>
      </c>
      <c r="B12" s="14"/>
      <c r="C12" s="35">
        <f>IF(B7="General Construction",VLOOKUP(C9,'PPI Values'!$A$8:$B$103,2),IF(B7="Asphalt Paving",VLOOKUP(C9,'PPI Values'!$E$8:$F$103,2),IF(B7="Ready Mix Concrete",VLOOKUP(C9,'PPI Values'!$H$8:$I$103,2),IF(B7="Gravel",VLOOKUP(C9,'PPI Values'!$K$73:$L$103,2),IF(B7="Steel",VLOOKUP(C9,'PPI Values'!$N$8:$O$103,2))))))</f>
        <v>96.4</v>
      </c>
      <c r="D12" s="14"/>
      <c r="E12" s="15"/>
      <c r="G12" s="57"/>
      <c r="N12" s="10">
        <v>37226</v>
      </c>
    </row>
    <row r="13" spans="1:14" ht="13.5" customHeight="1" thickBot="1">
      <c r="A13" s="13" t="s">
        <v>36</v>
      </c>
      <c r="B13" s="14"/>
      <c r="C13" s="8">
        <f>IF(B7="General Construction",VLOOKUP(C10,'PPI Values'!$A$8:$B$103,2),IF(B7="Asphalt Paving",VLOOKUP(C10,'PPI Values'!$E$8:$F$103,2),IF(B7="Ready Mix Concrete",VLOOKUP(C10,'PPI Values'!$H$8:$I$103,2),IF(B7="Gravel",VLOOKUP(C10,'PPI Values'!$K$73:$L$103,2),IF(B7="Steel",VLOOKUP(C10,'PPI Values'!$N$8:$O$103,2))))))</f>
        <v>188.2</v>
      </c>
      <c r="D13" s="14"/>
      <c r="E13" s="15"/>
      <c r="G13" s="57"/>
      <c r="N13" s="10">
        <v>37257</v>
      </c>
    </row>
    <row r="14" spans="1:14" ht="14.25" thickBot="1" thickTop="1">
      <c r="A14" s="18"/>
      <c r="B14" s="14"/>
      <c r="C14" s="24">
        <f>SUM(1+(C13-C12)/C12)*C11</f>
        <v>38.96755186721991</v>
      </c>
      <c r="D14" s="14"/>
      <c r="E14" s="15"/>
      <c r="G14" s="57"/>
      <c r="N14" s="10">
        <v>37288</v>
      </c>
    </row>
    <row r="15" spans="1:14" ht="13.5" thickTop="1">
      <c r="A15" s="13" t="s">
        <v>12</v>
      </c>
      <c r="B15" s="14"/>
      <c r="D15" s="22">
        <f>SUM(C14-C11)/C11</f>
        <v>0.9522821576763482</v>
      </c>
      <c r="E15" s="15"/>
      <c r="G15" s="57"/>
      <c r="N15" s="10">
        <v>37316</v>
      </c>
    </row>
    <row r="16" spans="1:14" ht="13.5" thickBot="1">
      <c r="A16" s="19"/>
      <c r="B16" s="20"/>
      <c r="C16" s="20"/>
      <c r="D16" s="20"/>
      <c r="E16" s="21"/>
      <c r="F16" s="39"/>
      <c r="G16" s="57"/>
      <c r="N16" s="10">
        <v>37347</v>
      </c>
    </row>
    <row r="17" spans="1:14" ht="13.5" thickTop="1">
      <c r="A17" s="12" t="s">
        <v>10</v>
      </c>
      <c r="B17" s="55"/>
      <c r="C17" s="55"/>
      <c r="D17" s="55"/>
      <c r="E17" s="56"/>
      <c r="G17" s="57"/>
      <c r="N17" s="10">
        <v>37377</v>
      </c>
    </row>
    <row r="18" spans="1:14" ht="12.75" customHeight="1">
      <c r="A18" s="13"/>
      <c r="B18" s="14"/>
      <c r="C18" s="14"/>
      <c r="D18" s="14"/>
      <c r="E18" s="15"/>
      <c r="F18" s="39"/>
      <c r="N18" s="10">
        <v>37408</v>
      </c>
    </row>
    <row r="19" spans="1:14" ht="12.75" customHeight="1">
      <c r="A19" s="13" t="s">
        <v>3</v>
      </c>
      <c r="B19" s="16" t="s">
        <v>9</v>
      </c>
      <c r="C19" s="38"/>
      <c r="D19" s="14"/>
      <c r="E19" s="15"/>
      <c r="F19" s="39" t="s">
        <v>28</v>
      </c>
      <c r="G19" s="9" t="s">
        <v>30</v>
      </c>
      <c r="N19" s="10">
        <v>37438</v>
      </c>
    </row>
    <row r="20" spans="1:14" ht="13.5" customHeight="1" thickBot="1">
      <c r="A20" s="13"/>
      <c r="B20" s="14"/>
      <c r="C20" s="14"/>
      <c r="D20" s="14"/>
      <c r="E20" s="15"/>
      <c r="N20" s="10">
        <v>37469</v>
      </c>
    </row>
    <row r="21" spans="1:14" ht="14.25" customHeight="1" thickBot="1" thickTop="1">
      <c r="A21" s="13" t="s">
        <v>38</v>
      </c>
      <c r="B21" s="14"/>
      <c r="C21" s="17">
        <v>36892</v>
      </c>
      <c r="D21" s="14"/>
      <c r="E21" s="15"/>
      <c r="F21" s="39" t="s">
        <v>29</v>
      </c>
      <c r="G21" s="9" t="s">
        <v>37</v>
      </c>
      <c r="N21" s="10">
        <v>37500</v>
      </c>
    </row>
    <row r="22" spans="1:14" ht="14.25" thickBot="1" thickTop="1">
      <c r="A22" s="13" t="s">
        <v>35</v>
      </c>
      <c r="B22" s="14"/>
      <c r="C22" s="17">
        <v>39417</v>
      </c>
      <c r="D22" s="14"/>
      <c r="E22" s="15"/>
      <c r="N22" s="10">
        <v>37530</v>
      </c>
    </row>
    <row r="23" spans="1:14" ht="14.25" thickBot="1" thickTop="1">
      <c r="A23" s="13" t="s">
        <v>39</v>
      </c>
      <c r="B23" s="14"/>
      <c r="C23" s="26">
        <v>19.96</v>
      </c>
      <c r="D23" s="14"/>
      <c r="E23" s="15"/>
      <c r="F23" s="39" t="s">
        <v>31</v>
      </c>
      <c r="G23" s="9" t="s">
        <v>22</v>
      </c>
      <c r="N23" s="10">
        <v>37561</v>
      </c>
    </row>
    <row r="24" spans="1:14" ht="13.5" thickTop="1">
      <c r="A24" s="13" t="s">
        <v>40</v>
      </c>
      <c r="B24" s="14"/>
      <c r="C24" s="35">
        <f>IF(B19="General Construction",VLOOKUP(C21,'PPI Values'!$A$8:$B$103,2),IF(B19="Asphalt Paving",VLOOKUP(C21,'PPI Values'!$E$8:$F$103,2),IF(B19="Ready Mix Concrete",VLOOKUP(C21,'PPI Values'!$H$8:$I$103,2),IF(B19="Gravel",VLOOKUP(C21,'PPI Values'!$K$73:$L$103,2),IF(B19="Steel",VLOOKUP(C21,'PPI Values'!$N$8:$O$103,2))))))</f>
        <v>137.8</v>
      </c>
      <c r="D24" s="14"/>
      <c r="E24" s="15"/>
      <c r="N24" s="10">
        <v>37591</v>
      </c>
    </row>
    <row r="25" spans="1:14" ht="13.5" thickBot="1">
      <c r="A25" s="13" t="s">
        <v>36</v>
      </c>
      <c r="B25" s="14"/>
      <c r="C25" s="8">
        <f>IF(B19="General Construction",VLOOKUP(C22,'PPI Values'!$A$8:$B$103,2),IF(B19="Asphalt Paving",VLOOKUP(C22,'PPI Values'!$E$8:$F$103,2),IF(B19="Ready Mix Concrete",VLOOKUP(C22,'PPI Values'!$H$8:$I$103,2),IF(B19="Gravel",VLOOKUP(C22,'PPI Values'!$K$73:$L$103,2),IF(B19="Steel",VLOOKUP(C22,'PPI Values'!$N$8:$O$103,2))))))</f>
        <v>201.7</v>
      </c>
      <c r="D25" s="14"/>
      <c r="E25" s="15"/>
      <c r="F25" s="39" t="s">
        <v>32</v>
      </c>
      <c r="G25" s="58" t="s">
        <v>23</v>
      </c>
      <c r="N25" s="10">
        <v>37622</v>
      </c>
    </row>
    <row r="26" spans="1:14" ht="14.25" customHeight="1" thickBot="1" thickTop="1">
      <c r="A26" s="18"/>
      <c r="B26" s="14"/>
      <c r="C26" s="24">
        <f>SUM(1+(C25-C24)/C24)*C23</f>
        <v>29.21576197387518</v>
      </c>
      <c r="D26" s="14"/>
      <c r="E26" s="15"/>
      <c r="G26" s="58"/>
      <c r="N26" s="10">
        <v>37653</v>
      </c>
    </row>
    <row r="27" spans="1:14" ht="13.5" customHeight="1" thickTop="1">
      <c r="A27" s="13" t="s">
        <v>12</v>
      </c>
      <c r="B27" s="14"/>
      <c r="C27" s="14"/>
      <c r="D27" s="22">
        <f>SUM(C26-C23)/C23</f>
        <v>0.4637155297532654</v>
      </c>
      <c r="E27" s="15"/>
      <c r="G27" s="58"/>
      <c r="N27" s="10">
        <v>37681</v>
      </c>
    </row>
    <row r="28" spans="1:14" ht="13.5" thickBot="1">
      <c r="A28" s="19"/>
      <c r="B28" s="20"/>
      <c r="C28" s="20"/>
      <c r="D28" s="20"/>
      <c r="E28" s="21"/>
      <c r="G28" s="40"/>
      <c r="N28" s="10">
        <v>37712</v>
      </c>
    </row>
    <row r="29" spans="1:14" ht="13.5" customHeight="1" thickTop="1">
      <c r="A29" s="12" t="s">
        <v>10</v>
      </c>
      <c r="B29" s="55"/>
      <c r="C29" s="55"/>
      <c r="D29" s="55"/>
      <c r="E29" s="56"/>
      <c r="F29" s="39" t="s">
        <v>33</v>
      </c>
      <c r="G29" s="57" t="s">
        <v>18</v>
      </c>
      <c r="N29" s="10">
        <v>37742</v>
      </c>
    </row>
    <row r="30" spans="1:14" ht="12.75" customHeight="1">
      <c r="A30" s="13"/>
      <c r="B30" s="14"/>
      <c r="C30" s="14"/>
      <c r="D30" s="14"/>
      <c r="E30" s="15"/>
      <c r="F30" s="39"/>
      <c r="G30" s="57"/>
      <c r="N30" s="10">
        <v>37773</v>
      </c>
    </row>
    <row r="31" spans="1:14" ht="12.75">
      <c r="A31" s="13" t="s">
        <v>3</v>
      </c>
      <c r="B31" s="16" t="s">
        <v>2</v>
      </c>
      <c r="C31" s="38"/>
      <c r="D31" s="14"/>
      <c r="E31" s="15"/>
      <c r="G31" s="57"/>
      <c r="N31" s="10">
        <v>37803</v>
      </c>
    </row>
    <row r="32" spans="1:14" ht="13.5" thickBot="1">
      <c r="A32" s="13"/>
      <c r="B32" s="14"/>
      <c r="C32" s="14"/>
      <c r="D32" s="14"/>
      <c r="E32" s="15"/>
      <c r="G32" s="57"/>
      <c r="N32" s="10">
        <v>37834</v>
      </c>
    </row>
    <row r="33" spans="1:14" ht="14.25" thickBot="1" thickTop="1">
      <c r="A33" s="13" t="s">
        <v>38</v>
      </c>
      <c r="B33" s="14"/>
      <c r="C33" s="17">
        <v>36892</v>
      </c>
      <c r="D33" s="14"/>
      <c r="E33" s="15"/>
      <c r="G33" s="57"/>
      <c r="N33" s="10">
        <v>37865</v>
      </c>
    </row>
    <row r="34" spans="1:14" ht="14.25" thickBot="1" thickTop="1">
      <c r="A34" s="13" t="s">
        <v>35</v>
      </c>
      <c r="B34" s="14"/>
      <c r="C34" s="17">
        <v>39417</v>
      </c>
      <c r="D34" s="14"/>
      <c r="E34" s="15"/>
      <c r="G34" s="27"/>
      <c r="N34" s="10">
        <v>37904</v>
      </c>
    </row>
    <row r="35" spans="1:14" ht="14.25" thickBot="1" thickTop="1">
      <c r="A35" s="13" t="s">
        <v>39</v>
      </c>
      <c r="B35" s="14"/>
      <c r="C35" s="26">
        <v>19.96</v>
      </c>
      <c r="D35" s="14"/>
      <c r="E35" s="15"/>
      <c r="N35" s="10">
        <v>37926</v>
      </c>
    </row>
    <row r="36" spans="1:14" ht="13.5" thickTop="1">
      <c r="A36" s="13" t="s">
        <v>40</v>
      </c>
      <c r="B36" s="14"/>
      <c r="C36" s="35">
        <f>IF(B31="General Construction",VLOOKUP(C33,'PPI Values'!$A$8:$B$103,2),IF(B31="Asphalt Paving",VLOOKUP(C33,'PPI Values'!$E$8:$F$103,2),IF(B31="Ready Mix Concrete",VLOOKUP(C33,'PPI Values'!$H$8:$I$103,2),IF(B31="Gravel",VLOOKUP(C33,'PPI Values'!$K$73:$L$103,2),IF(B31="Steel",VLOOKUP(C33,'PPI Values'!$N$8:$O$103,2))))))</f>
        <v>138</v>
      </c>
      <c r="D36" s="14"/>
      <c r="E36" s="15"/>
      <c r="N36" s="10">
        <v>37956</v>
      </c>
    </row>
    <row r="37" spans="1:14" ht="13.5" thickBot="1">
      <c r="A37" s="13" t="s">
        <v>36</v>
      </c>
      <c r="B37" s="14"/>
      <c r="C37" s="8">
        <f>IF(B31="General Construction",VLOOKUP(C34,'PPI Values'!$A$8:$B$103,2),IF(B31="Asphalt Paving",VLOOKUP(C34,'PPI Values'!$E$8:$F$103,2),IF(B31="Ready Mix Concrete",VLOOKUP(C34,'PPI Values'!$H$8:$I$103,2),IF(B31="Gravel",VLOOKUP(C34,'PPI Values'!$K$73:$L$103,2),IF(B31="Steel",VLOOKUP(C34,'PPI Values'!$N$8:$O$103,2))))))</f>
        <v>221.9</v>
      </c>
      <c r="D37" s="14"/>
      <c r="E37" s="15"/>
      <c r="N37" s="10">
        <v>37987</v>
      </c>
    </row>
    <row r="38" spans="1:14" ht="14.25" thickBot="1" thickTop="1">
      <c r="A38" s="18"/>
      <c r="B38" s="14"/>
      <c r="C38" s="24">
        <f>SUM(1+(C37-C36)/C36)*C35</f>
        <v>32.09510144927537</v>
      </c>
      <c r="D38" s="14"/>
      <c r="E38" s="15"/>
      <c r="N38" s="10">
        <v>38018</v>
      </c>
    </row>
    <row r="39" spans="1:14" ht="13.5" thickTop="1">
      <c r="A39" s="13" t="s">
        <v>12</v>
      </c>
      <c r="B39" s="14"/>
      <c r="C39" s="14"/>
      <c r="D39" s="22">
        <f>SUM(C38-C35)/C35</f>
        <v>0.6079710144927538</v>
      </c>
      <c r="E39" s="15"/>
      <c r="N39" s="10">
        <v>38047</v>
      </c>
    </row>
    <row r="40" spans="1:14" ht="13.5" thickBot="1">
      <c r="A40" s="19"/>
      <c r="B40" s="20"/>
      <c r="C40" s="20"/>
      <c r="D40" s="20"/>
      <c r="E40" s="21"/>
      <c r="N40" s="10">
        <v>38078</v>
      </c>
    </row>
    <row r="41" spans="1:14" ht="13.5" thickTop="1">
      <c r="A41" s="12" t="s">
        <v>10</v>
      </c>
      <c r="B41" s="55"/>
      <c r="C41" s="55"/>
      <c r="D41" s="55"/>
      <c r="E41" s="56"/>
      <c r="N41" s="10">
        <v>38108</v>
      </c>
    </row>
    <row r="42" spans="1:14" ht="12.75">
      <c r="A42" s="13"/>
      <c r="B42" s="14"/>
      <c r="C42" s="14"/>
      <c r="D42" s="14"/>
      <c r="E42" s="15"/>
      <c r="N42" s="10">
        <v>38139</v>
      </c>
    </row>
    <row r="43" spans="1:14" ht="12.75">
      <c r="A43" s="13" t="s">
        <v>3</v>
      </c>
      <c r="B43" s="16" t="s">
        <v>11</v>
      </c>
      <c r="C43" s="38"/>
      <c r="D43" s="14"/>
      <c r="E43" s="15"/>
      <c r="N43" s="10">
        <v>38169</v>
      </c>
    </row>
    <row r="44" spans="1:14" ht="13.5" thickBot="1">
      <c r="A44" s="13"/>
      <c r="B44" s="14"/>
      <c r="C44" s="14"/>
      <c r="D44" s="14"/>
      <c r="E44" s="15"/>
      <c r="N44" s="10">
        <v>38200</v>
      </c>
    </row>
    <row r="45" spans="1:14" ht="14.25" thickBot="1" thickTop="1">
      <c r="A45" s="13" t="s">
        <v>38</v>
      </c>
      <c r="B45" s="14"/>
      <c r="C45" s="17">
        <v>36892</v>
      </c>
      <c r="D45" s="14"/>
      <c r="E45" s="15"/>
      <c r="N45" s="10">
        <v>38231</v>
      </c>
    </row>
    <row r="46" spans="1:14" ht="14.25" thickBot="1" thickTop="1">
      <c r="A46" s="13" t="s">
        <v>35</v>
      </c>
      <c r="B46" s="14"/>
      <c r="C46" s="17">
        <v>39417</v>
      </c>
      <c r="D46" s="14"/>
      <c r="E46" s="15"/>
      <c r="N46" s="10">
        <v>38261</v>
      </c>
    </row>
    <row r="47" spans="1:14" ht="14.25" thickBot="1" thickTop="1">
      <c r="A47" s="13" t="s">
        <v>39</v>
      </c>
      <c r="B47" s="14"/>
      <c r="C47" s="26">
        <v>19.96</v>
      </c>
      <c r="D47" s="14"/>
      <c r="E47" s="15"/>
      <c r="N47" s="10">
        <v>38292</v>
      </c>
    </row>
    <row r="48" spans="1:14" ht="13.5" thickTop="1">
      <c r="A48" s="13" t="s">
        <v>40</v>
      </c>
      <c r="B48" s="14"/>
      <c r="C48" s="35">
        <f>IF(B43="General Construction",VLOOKUP(C45,'PPI Values'!$A$8:$B$103,2),IF(B43="Asphalt Paving",VLOOKUP(C45,'PPI Values'!$E$8:$F$103,2),IF(B43="Ready Mix Concrete",VLOOKUP(C45,'PPI Values'!$H$8:$I$103,2),IF(B43="Gravel",VLOOKUP(C45,'PPI Values'!$K$73:$L$103,2),IF(B43="Steel",VLOOKUP(C45,'PPI Values'!$N$8:$O$103,2))))))</f>
        <v>148.9</v>
      </c>
      <c r="D48" s="14"/>
      <c r="E48" s="15"/>
      <c r="N48" s="10">
        <v>38322</v>
      </c>
    </row>
    <row r="49" spans="1:14" ht="13.5" thickBot="1">
      <c r="A49" s="13" t="s">
        <v>36</v>
      </c>
      <c r="B49" s="14"/>
      <c r="C49" s="8">
        <f>IF(B43="General Construction",VLOOKUP(C46,'PPI Values'!$A$8:$B$103,2),IF(B43="Asphalt Paving",VLOOKUP(C46,'PPI Values'!$E$8:$F$103,2),IF(B43="Ready Mix Concrete",VLOOKUP(C46,'PPI Values'!$H$8:$I$103,2),IF(B43="Gravel",VLOOKUP(C46,'PPI Values'!$K$73:$L$103,2),IF(B43="Steel",VLOOKUP(C46,'PPI Values'!$N$8:$O$103,2))))))</f>
        <v>210.6</v>
      </c>
      <c r="D49" s="14"/>
      <c r="E49" s="15"/>
      <c r="N49" s="10">
        <v>38353</v>
      </c>
    </row>
    <row r="50" spans="1:14" ht="14.25" thickBot="1" thickTop="1">
      <c r="A50" s="18"/>
      <c r="B50" s="14"/>
      <c r="C50" s="24">
        <f>SUM(1+(C49-C48)/C48)*C47</f>
        <v>28.23086635325722</v>
      </c>
      <c r="D50" s="14"/>
      <c r="E50" s="15"/>
      <c r="N50" s="10">
        <v>38384</v>
      </c>
    </row>
    <row r="51" spans="1:14" ht="14.25" thickBot="1" thickTop="1">
      <c r="A51" s="19" t="s">
        <v>12</v>
      </c>
      <c r="B51" s="20"/>
      <c r="C51" s="20"/>
      <c r="D51" s="23">
        <f>SUM(C50-C47)/C47</f>
        <v>0.4143720617864338</v>
      </c>
      <c r="E51" s="21"/>
      <c r="N51" s="10">
        <v>38412</v>
      </c>
    </row>
    <row r="52" ht="13.5" thickTop="1">
      <c r="N52" s="10">
        <v>38443</v>
      </c>
    </row>
    <row r="53" ht="12.75">
      <c r="N53" s="10">
        <v>38473</v>
      </c>
    </row>
    <row r="54" ht="12.75">
      <c r="N54" s="10">
        <v>38504</v>
      </c>
    </row>
    <row r="55" ht="12.75">
      <c r="N55" s="10">
        <v>38534</v>
      </c>
    </row>
    <row r="56" ht="12.75">
      <c r="N56" s="10">
        <v>38565</v>
      </c>
    </row>
    <row r="57" ht="12.75">
      <c r="N57" s="10">
        <v>38596</v>
      </c>
    </row>
    <row r="58" ht="12.75">
      <c r="N58" s="10">
        <v>38626</v>
      </c>
    </row>
    <row r="59" ht="12.75">
      <c r="N59" s="10">
        <v>38657</v>
      </c>
    </row>
    <row r="60" ht="12.75">
      <c r="N60" s="10">
        <v>38687</v>
      </c>
    </row>
    <row r="61" ht="12.75">
      <c r="N61" s="10">
        <v>38718</v>
      </c>
    </row>
    <row r="62" ht="12.75">
      <c r="N62" s="10">
        <v>38749</v>
      </c>
    </row>
    <row r="63" ht="12.75">
      <c r="N63" s="10">
        <v>38777</v>
      </c>
    </row>
    <row r="64" ht="12.75">
      <c r="N64" s="10">
        <v>38808</v>
      </c>
    </row>
    <row r="65" ht="12.75">
      <c r="N65" s="10">
        <v>38838</v>
      </c>
    </row>
    <row r="66" ht="12.75">
      <c r="N66" s="10">
        <v>38869</v>
      </c>
    </row>
    <row r="67" ht="12.75">
      <c r="N67" s="10">
        <v>38899</v>
      </c>
    </row>
    <row r="68" ht="12.75">
      <c r="N68" s="10">
        <v>38930</v>
      </c>
    </row>
    <row r="69" ht="12.75">
      <c r="N69" s="10">
        <v>38961</v>
      </c>
    </row>
    <row r="70" ht="12.75">
      <c r="N70" s="10">
        <v>38991</v>
      </c>
    </row>
    <row r="71" ht="12.75">
      <c r="N71" s="10">
        <v>39022</v>
      </c>
    </row>
    <row r="72" ht="12.75">
      <c r="N72" s="10">
        <v>39052</v>
      </c>
    </row>
    <row r="73" ht="12.75">
      <c r="N73" s="10">
        <v>39083</v>
      </c>
    </row>
    <row r="74" ht="12.75">
      <c r="N74" s="10">
        <v>39114</v>
      </c>
    </row>
    <row r="75" ht="12.75">
      <c r="N75" s="10">
        <v>39142</v>
      </c>
    </row>
    <row r="76" ht="12.75">
      <c r="N76" s="10">
        <v>39173</v>
      </c>
    </row>
    <row r="77" ht="12.75">
      <c r="N77" s="10">
        <v>39203</v>
      </c>
    </row>
    <row r="78" ht="12.75">
      <c r="N78" s="10">
        <v>39234</v>
      </c>
    </row>
    <row r="79" ht="12.75">
      <c r="N79" s="10">
        <v>39264</v>
      </c>
    </row>
    <row r="80" ht="12.75">
      <c r="N80" s="10">
        <v>39295</v>
      </c>
    </row>
    <row r="81" ht="12.75">
      <c r="N81" s="10">
        <v>39326</v>
      </c>
    </row>
    <row r="82" ht="12.75">
      <c r="N82" s="10">
        <v>39356</v>
      </c>
    </row>
    <row r="83" ht="12.75">
      <c r="N83" s="10">
        <v>39387</v>
      </c>
    </row>
    <row r="84" ht="12.75">
      <c r="N84" s="10">
        <v>39417</v>
      </c>
    </row>
  </sheetData>
  <sheetProtection/>
  <mergeCells count="13">
    <mergeCell ref="B41:E41"/>
    <mergeCell ref="B5:E5"/>
    <mergeCell ref="G7:G8"/>
    <mergeCell ref="G10:G17"/>
    <mergeCell ref="G25:G27"/>
    <mergeCell ref="G29:G33"/>
    <mergeCell ref="G4:G5"/>
    <mergeCell ref="B17:E17"/>
    <mergeCell ref="B29:E29"/>
    <mergeCell ref="A1:E1"/>
    <mergeCell ref="A2:E2"/>
    <mergeCell ref="A3:E3"/>
    <mergeCell ref="A4:C4"/>
  </mergeCells>
  <dataValidations count="2">
    <dataValidation type="list" allowBlank="1" showInputMessage="1" showErrorMessage="1" sqref="B7 B19 B31 B43">
      <formula1>"General Construction,Asphalt Paving,Ready Mix Concrete,Gravel, Steel"</formula1>
    </dataValidation>
    <dataValidation type="list" allowBlank="1" showInputMessage="1" showErrorMessage="1" sqref="C45:C46 C21:C22 C33:C34 C9:C10">
      <formula1>$N$1:$N$84</formula1>
    </dataValidation>
  </dataValidations>
  <printOptions/>
  <pageMargins left="0.75" right="0.75" top="0.8" bottom="0.8"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O103"/>
  <sheetViews>
    <sheetView workbookViewId="0" topLeftCell="A1">
      <selection activeCell="I13" sqref="I13"/>
    </sheetView>
  </sheetViews>
  <sheetFormatPr defaultColWidth="9.140625" defaultRowHeight="12.75"/>
  <cols>
    <col min="9" max="9" width="9.8515625" style="0" customWidth="1"/>
  </cols>
  <sheetData>
    <row r="1" ht="12.75">
      <c r="A1" t="s">
        <v>19</v>
      </c>
    </row>
    <row r="2" spans="1:4" ht="12.75">
      <c r="A2" s="36" t="s">
        <v>20</v>
      </c>
      <c r="D2" t="s">
        <v>21</v>
      </c>
    </row>
    <row r="3" ht="12.75">
      <c r="A3" s="36"/>
    </row>
    <row r="4" spans="1:15" ht="12.75">
      <c r="A4" s="64"/>
      <c r="B4" s="64"/>
      <c r="C4" s="42"/>
      <c r="D4" s="43"/>
      <c r="E4" s="63"/>
      <c r="F4" s="63"/>
      <c r="H4" s="63"/>
      <c r="I4" s="63"/>
      <c r="N4" s="63"/>
      <c r="O4" s="63"/>
    </row>
    <row r="5" spans="1:15" s="33" customFormat="1" ht="43.5" customHeight="1">
      <c r="A5" s="62" t="s">
        <v>9</v>
      </c>
      <c r="B5" s="62"/>
      <c r="C5" s="62"/>
      <c r="E5" s="62" t="s">
        <v>2</v>
      </c>
      <c r="F5" s="62"/>
      <c r="H5" s="62" t="s">
        <v>11</v>
      </c>
      <c r="I5" s="62"/>
      <c r="K5" s="62" t="s">
        <v>13</v>
      </c>
      <c r="L5" s="62"/>
      <c r="M5" s="32"/>
      <c r="N5" s="61" t="s">
        <v>15</v>
      </c>
      <c r="O5" s="61"/>
    </row>
    <row r="6" spans="1:15" ht="12.75">
      <c r="A6" s="5"/>
      <c r="B6" s="5"/>
      <c r="C6" s="5"/>
      <c r="E6" s="5"/>
      <c r="F6" s="5"/>
      <c r="H6" s="5"/>
      <c r="I6" s="5"/>
      <c r="K6" s="5"/>
      <c r="L6" s="5"/>
      <c r="M6" s="5"/>
      <c r="N6" s="31"/>
      <c r="O6" s="31"/>
    </row>
    <row r="7" spans="1:15" ht="12.75">
      <c r="A7" s="1" t="s">
        <v>0</v>
      </c>
      <c r="B7" s="1" t="s">
        <v>1</v>
      </c>
      <c r="C7" s="1"/>
      <c r="E7" s="1" t="s">
        <v>0</v>
      </c>
      <c r="F7" s="1" t="s">
        <v>1</v>
      </c>
      <c r="H7" s="1" t="s">
        <v>0</v>
      </c>
      <c r="I7" s="1" t="s">
        <v>1</v>
      </c>
      <c r="K7" s="1" t="s">
        <v>0</v>
      </c>
      <c r="L7" s="1" t="s">
        <v>1</v>
      </c>
      <c r="M7" s="1"/>
      <c r="N7" s="1" t="s">
        <v>0</v>
      </c>
      <c r="O7" s="1" t="s">
        <v>1</v>
      </c>
    </row>
    <row r="8" spans="1:15" ht="12.75">
      <c r="A8" s="2">
        <v>36892</v>
      </c>
      <c r="B8" s="28">
        <v>137.8</v>
      </c>
      <c r="C8" s="1"/>
      <c r="E8" s="2">
        <v>36892</v>
      </c>
      <c r="F8" s="29">
        <v>138</v>
      </c>
      <c r="H8" s="2">
        <v>36892</v>
      </c>
      <c r="I8" s="28">
        <v>148.9</v>
      </c>
      <c r="K8" s="1"/>
      <c r="L8" s="1"/>
      <c r="M8" s="1"/>
      <c r="N8" s="2">
        <v>36892</v>
      </c>
      <c r="O8" s="29">
        <v>96.4</v>
      </c>
    </row>
    <row r="9" spans="1:15" ht="12.75">
      <c r="A9" s="2">
        <v>36923</v>
      </c>
      <c r="B9" s="28">
        <v>138.2</v>
      </c>
      <c r="C9" s="1"/>
      <c r="E9" s="2">
        <v>36923</v>
      </c>
      <c r="F9" s="29">
        <v>138.9</v>
      </c>
      <c r="H9" s="2">
        <v>36923</v>
      </c>
      <c r="I9" s="28">
        <v>150.9</v>
      </c>
      <c r="K9" s="1"/>
      <c r="L9" s="1"/>
      <c r="M9" s="1"/>
      <c r="N9" s="2">
        <v>36923</v>
      </c>
      <c r="O9" s="29">
        <v>95.7</v>
      </c>
    </row>
    <row r="10" spans="1:15" ht="12.75">
      <c r="A10" s="2">
        <v>36951</v>
      </c>
      <c r="B10" s="6">
        <v>137.4</v>
      </c>
      <c r="E10" s="2">
        <v>36951</v>
      </c>
      <c r="F10" s="6">
        <v>139.5</v>
      </c>
      <c r="H10" s="2">
        <v>36951</v>
      </c>
      <c r="I10" s="6">
        <v>150.9</v>
      </c>
      <c r="K10" s="2"/>
      <c r="L10" s="4"/>
      <c r="N10" s="2">
        <v>36951</v>
      </c>
      <c r="O10" s="29">
        <v>96.1</v>
      </c>
    </row>
    <row r="11" spans="1:15" ht="12.75">
      <c r="A11" s="2">
        <v>36982</v>
      </c>
      <c r="B11" s="6">
        <v>138.5</v>
      </c>
      <c r="E11" s="2">
        <v>36982</v>
      </c>
      <c r="F11" s="6">
        <v>138.8</v>
      </c>
      <c r="H11" s="2">
        <v>36982</v>
      </c>
      <c r="I11" s="6">
        <v>151.5</v>
      </c>
      <c r="K11" s="2"/>
      <c r="L11" s="4"/>
      <c r="N11" s="2">
        <v>36982</v>
      </c>
      <c r="O11" s="29">
        <v>95.1</v>
      </c>
    </row>
    <row r="12" spans="1:15" ht="12.75">
      <c r="A12" s="2">
        <v>37012</v>
      </c>
      <c r="B12" s="6">
        <v>139.9</v>
      </c>
      <c r="E12" s="2">
        <v>37012</v>
      </c>
      <c r="F12" s="6">
        <v>138</v>
      </c>
      <c r="H12" s="2">
        <v>37012</v>
      </c>
      <c r="I12" s="6">
        <v>152.3</v>
      </c>
      <c r="K12" s="2"/>
      <c r="L12" s="4"/>
      <c r="N12" s="2">
        <v>37012</v>
      </c>
      <c r="O12" s="29">
        <v>95.6</v>
      </c>
    </row>
    <row r="13" spans="1:15" ht="12.75">
      <c r="A13" s="2">
        <v>37043</v>
      </c>
      <c r="B13" s="6">
        <v>138.8</v>
      </c>
      <c r="E13" s="2">
        <v>37043</v>
      </c>
      <c r="F13" s="6">
        <v>138.9</v>
      </c>
      <c r="H13" s="2">
        <v>37043</v>
      </c>
      <c r="I13" s="6">
        <v>150</v>
      </c>
      <c r="K13" s="2"/>
      <c r="L13" s="4"/>
      <c r="N13" s="2">
        <v>37043</v>
      </c>
      <c r="O13" s="29">
        <v>95.6</v>
      </c>
    </row>
    <row r="14" spans="1:15" ht="12.75">
      <c r="A14" s="2">
        <v>37073</v>
      </c>
      <c r="B14" s="6">
        <v>136.6</v>
      </c>
      <c r="E14" s="2">
        <v>37073</v>
      </c>
      <c r="F14" s="6">
        <v>138.6</v>
      </c>
      <c r="H14" s="2">
        <v>37073</v>
      </c>
      <c r="I14" s="6">
        <v>151.7</v>
      </c>
      <c r="K14" s="2"/>
      <c r="L14" s="4"/>
      <c r="N14" s="2">
        <v>37073</v>
      </c>
      <c r="O14" s="29">
        <v>96</v>
      </c>
    </row>
    <row r="15" spans="1:15" ht="12.75">
      <c r="A15" s="2">
        <v>37104</v>
      </c>
      <c r="B15" s="6">
        <v>137</v>
      </c>
      <c r="E15" s="2">
        <v>37104</v>
      </c>
      <c r="F15" s="6">
        <v>138.3</v>
      </c>
      <c r="H15" s="2">
        <v>37104</v>
      </c>
      <c r="I15" s="6">
        <v>151.9</v>
      </c>
      <c r="K15" s="2"/>
      <c r="L15" s="4"/>
      <c r="N15" s="2">
        <v>37104</v>
      </c>
      <c r="O15" s="29">
        <v>94.7</v>
      </c>
    </row>
    <row r="16" spans="1:15" ht="12.75">
      <c r="A16" s="2">
        <v>37135</v>
      </c>
      <c r="B16" s="6">
        <v>138.4</v>
      </c>
      <c r="E16" s="2">
        <v>37135</v>
      </c>
      <c r="F16" s="6">
        <v>138.2</v>
      </c>
      <c r="H16" s="2">
        <v>37135</v>
      </c>
      <c r="I16" s="6">
        <v>152.8</v>
      </c>
      <c r="K16" s="2"/>
      <c r="L16" s="4"/>
      <c r="N16" s="2">
        <v>37135</v>
      </c>
      <c r="O16" s="29">
        <v>94.9</v>
      </c>
    </row>
    <row r="17" spans="1:15" ht="12.75">
      <c r="A17" s="2">
        <v>37165</v>
      </c>
      <c r="B17" s="6">
        <v>135.4</v>
      </c>
      <c r="E17" s="2">
        <v>37165</v>
      </c>
      <c r="F17" s="6">
        <v>138.7</v>
      </c>
      <c r="H17" s="2">
        <v>37165</v>
      </c>
      <c r="I17" s="6">
        <v>152.8</v>
      </c>
      <c r="K17" s="2"/>
      <c r="L17" s="4"/>
      <c r="N17" s="2">
        <v>37165</v>
      </c>
      <c r="O17" s="29">
        <v>94.2</v>
      </c>
    </row>
    <row r="18" spans="1:15" ht="12.75">
      <c r="A18" s="2">
        <v>37196</v>
      </c>
      <c r="B18" s="6">
        <v>134.1</v>
      </c>
      <c r="E18" s="2">
        <v>37196</v>
      </c>
      <c r="F18" s="6">
        <v>138.4</v>
      </c>
      <c r="H18" s="2">
        <v>37196</v>
      </c>
      <c r="I18" s="6">
        <v>153</v>
      </c>
      <c r="K18" s="2"/>
      <c r="L18" s="4"/>
      <c r="N18" s="2">
        <v>37196</v>
      </c>
      <c r="O18" s="29">
        <v>93.5</v>
      </c>
    </row>
    <row r="19" spans="1:15" ht="12.75">
      <c r="A19" s="2">
        <v>37226</v>
      </c>
      <c r="B19" s="6">
        <v>132.4</v>
      </c>
      <c r="E19" s="2">
        <v>37226</v>
      </c>
      <c r="F19" s="6">
        <v>137.9</v>
      </c>
      <c r="H19" s="2">
        <v>37226</v>
      </c>
      <c r="I19" s="6">
        <v>153.1</v>
      </c>
      <c r="K19" s="2"/>
      <c r="L19" s="4"/>
      <c r="N19" s="2">
        <v>37226</v>
      </c>
      <c r="O19" s="29">
        <v>93.6</v>
      </c>
    </row>
    <row r="20" spans="1:15" ht="12.75">
      <c r="A20" s="2">
        <v>37257</v>
      </c>
      <c r="B20" s="6">
        <v>132.9</v>
      </c>
      <c r="E20" s="2">
        <v>37257</v>
      </c>
      <c r="F20" s="6">
        <v>139.1</v>
      </c>
      <c r="H20" s="2">
        <v>37257</v>
      </c>
      <c r="I20" s="6">
        <v>153.4</v>
      </c>
      <c r="K20" s="2"/>
      <c r="L20" s="4"/>
      <c r="N20" s="2">
        <v>37257</v>
      </c>
      <c r="O20" s="29">
        <v>93.5</v>
      </c>
    </row>
    <row r="21" spans="1:15" ht="12.75">
      <c r="A21" s="2">
        <v>37288</v>
      </c>
      <c r="B21" s="6">
        <v>132.4</v>
      </c>
      <c r="E21" s="2">
        <v>37288</v>
      </c>
      <c r="F21" s="6">
        <v>138</v>
      </c>
      <c r="H21" s="2">
        <v>37288</v>
      </c>
      <c r="I21" s="6">
        <v>151.2</v>
      </c>
      <c r="K21" s="2"/>
      <c r="L21" s="4"/>
      <c r="N21" s="2">
        <v>37288</v>
      </c>
      <c r="O21" s="29">
        <v>92.5</v>
      </c>
    </row>
    <row r="22" spans="1:15" ht="12.75">
      <c r="A22" s="2">
        <v>37316</v>
      </c>
      <c r="B22" s="6">
        <v>132.7</v>
      </c>
      <c r="E22" s="2">
        <v>37316</v>
      </c>
      <c r="F22" s="6">
        <v>139.6</v>
      </c>
      <c r="H22" s="2">
        <v>37316</v>
      </c>
      <c r="I22" s="6">
        <v>151.2</v>
      </c>
      <c r="K22" s="2"/>
      <c r="L22" s="6"/>
      <c r="N22" s="2">
        <v>37316</v>
      </c>
      <c r="O22" s="29">
        <v>93.7</v>
      </c>
    </row>
    <row r="23" spans="1:15" ht="12.75">
      <c r="A23" s="2">
        <v>37347</v>
      </c>
      <c r="B23" s="6">
        <v>133.3</v>
      </c>
      <c r="E23" s="2">
        <v>37347</v>
      </c>
      <c r="F23" s="6">
        <v>140</v>
      </c>
      <c r="H23" s="2">
        <v>37347</v>
      </c>
      <c r="I23" s="6">
        <v>151.9</v>
      </c>
      <c r="K23" s="2"/>
      <c r="L23" s="6"/>
      <c r="N23" s="2">
        <v>37347</v>
      </c>
      <c r="O23" s="29">
        <v>93.5</v>
      </c>
    </row>
    <row r="24" spans="1:15" ht="12.75">
      <c r="A24" s="2">
        <v>37377</v>
      </c>
      <c r="B24" s="6">
        <v>133.8</v>
      </c>
      <c r="E24" s="2">
        <v>37377</v>
      </c>
      <c r="F24" s="6">
        <v>141.6</v>
      </c>
      <c r="H24" s="2">
        <v>37377</v>
      </c>
      <c r="I24" s="6">
        <v>151.7</v>
      </c>
      <c r="K24" s="2"/>
      <c r="L24" s="6"/>
      <c r="N24" s="2">
        <v>37377</v>
      </c>
      <c r="O24" s="29">
        <v>94.5</v>
      </c>
    </row>
    <row r="25" spans="1:15" ht="12.75">
      <c r="A25" s="2">
        <v>37408</v>
      </c>
      <c r="B25" s="6">
        <v>133.9</v>
      </c>
      <c r="E25" s="2">
        <v>37408</v>
      </c>
      <c r="F25" s="6">
        <v>141.7</v>
      </c>
      <c r="H25" s="2">
        <v>37408</v>
      </c>
      <c r="I25" s="6">
        <v>151.4</v>
      </c>
      <c r="K25" s="2"/>
      <c r="L25" s="6"/>
      <c r="N25" s="2">
        <v>37408</v>
      </c>
      <c r="O25" s="29">
        <v>96.3</v>
      </c>
    </row>
    <row r="26" spans="1:15" ht="12.75">
      <c r="A26" s="2">
        <v>37438</v>
      </c>
      <c r="B26" s="6">
        <v>134.1</v>
      </c>
      <c r="E26" s="2">
        <v>37438</v>
      </c>
      <c r="F26" s="6">
        <v>142.2</v>
      </c>
      <c r="H26" s="2">
        <v>37438</v>
      </c>
      <c r="I26" s="6">
        <v>151.2</v>
      </c>
      <c r="K26" s="2"/>
      <c r="L26" s="6"/>
      <c r="N26" s="2">
        <v>37438</v>
      </c>
      <c r="O26" s="29">
        <v>96.4</v>
      </c>
    </row>
    <row r="27" spans="1:15" ht="12.75">
      <c r="A27" s="2">
        <v>37469</v>
      </c>
      <c r="B27" s="6">
        <v>134.2</v>
      </c>
      <c r="E27" s="2">
        <v>37469</v>
      </c>
      <c r="F27" s="6">
        <v>141.8</v>
      </c>
      <c r="H27" s="2">
        <v>37469</v>
      </c>
      <c r="I27" s="6">
        <v>151.1</v>
      </c>
      <c r="K27" s="2"/>
      <c r="L27" s="6"/>
      <c r="N27" s="2">
        <v>37469</v>
      </c>
      <c r="O27" s="29">
        <v>97</v>
      </c>
    </row>
    <row r="28" spans="1:15" ht="12.75">
      <c r="A28" s="2">
        <v>37500</v>
      </c>
      <c r="B28" s="6">
        <v>134.4</v>
      </c>
      <c r="E28" s="2">
        <v>37500</v>
      </c>
      <c r="F28" s="6">
        <v>142.1</v>
      </c>
      <c r="H28" s="2">
        <v>37500</v>
      </c>
      <c r="I28" s="6">
        <v>151.6</v>
      </c>
      <c r="K28" s="2"/>
      <c r="L28" s="6"/>
      <c r="N28" s="2">
        <v>37500</v>
      </c>
      <c r="O28" s="29">
        <v>96.8</v>
      </c>
    </row>
    <row r="29" spans="1:15" ht="12.75">
      <c r="A29" s="2">
        <v>37530</v>
      </c>
      <c r="B29" s="6">
        <v>134.4</v>
      </c>
      <c r="E29" s="2">
        <v>37530</v>
      </c>
      <c r="F29" s="6">
        <v>142.1</v>
      </c>
      <c r="H29" s="2">
        <v>37530</v>
      </c>
      <c r="I29" s="6">
        <v>151.1</v>
      </c>
      <c r="K29" s="2"/>
      <c r="L29" s="6"/>
      <c r="N29" s="2">
        <v>37530</v>
      </c>
      <c r="O29" s="29">
        <v>96.6</v>
      </c>
    </row>
    <row r="30" spans="1:15" ht="12.75">
      <c r="A30" s="2">
        <v>37561</v>
      </c>
      <c r="B30" s="6">
        <v>133.9</v>
      </c>
      <c r="E30" s="2">
        <v>37561</v>
      </c>
      <c r="F30" s="6">
        <v>141.9</v>
      </c>
      <c r="H30" s="2">
        <v>37561</v>
      </c>
      <c r="I30" s="6">
        <v>150.8</v>
      </c>
      <c r="K30" s="2"/>
      <c r="L30" s="6"/>
      <c r="N30" s="2">
        <v>37561</v>
      </c>
      <c r="O30" s="29">
        <v>96.2</v>
      </c>
    </row>
    <row r="31" spans="1:15" ht="12.75">
      <c r="A31" s="2">
        <v>37591</v>
      </c>
      <c r="B31" s="6">
        <v>133.7</v>
      </c>
      <c r="E31" s="2">
        <v>37591</v>
      </c>
      <c r="F31" s="6">
        <v>141.6</v>
      </c>
      <c r="H31" s="2">
        <v>37591</v>
      </c>
      <c r="I31" s="6">
        <v>151.4</v>
      </c>
      <c r="K31" s="2"/>
      <c r="L31" s="6"/>
      <c r="N31" s="2">
        <v>37591</v>
      </c>
      <c r="O31" s="29">
        <v>95.6</v>
      </c>
    </row>
    <row r="32" spans="1:15" ht="12.75">
      <c r="A32" s="2">
        <v>37622</v>
      </c>
      <c r="B32" s="6">
        <v>134.7</v>
      </c>
      <c r="E32" s="2">
        <v>37622</v>
      </c>
      <c r="F32" s="6">
        <v>143.9</v>
      </c>
      <c r="H32" s="2">
        <v>37622</v>
      </c>
      <c r="I32" s="6">
        <v>151.6</v>
      </c>
      <c r="K32" s="2"/>
      <c r="L32" s="6"/>
      <c r="N32" s="2">
        <v>37622</v>
      </c>
      <c r="O32" s="29">
        <v>95.7</v>
      </c>
    </row>
    <row r="33" spans="1:15" ht="12.75">
      <c r="A33" s="2">
        <v>37653</v>
      </c>
      <c r="B33" s="6">
        <v>135.7</v>
      </c>
      <c r="E33" s="2">
        <v>37653</v>
      </c>
      <c r="F33" s="6">
        <v>147.1</v>
      </c>
      <c r="H33" s="2">
        <v>37653</v>
      </c>
      <c r="I33" s="6">
        <v>151.4</v>
      </c>
      <c r="K33" s="2"/>
      <c r="L33" s="6"/>
      <c r="N33" s="2">
        <v>37653</v>
      </c>
      <c r="O33" s="29">
        <v>95.2</v>
      </c>
    </row>
    <row r="34" spans="1:15" ht="12.75">
      <c r="A34" s="2">
        <v>37681</v>
      </c>
      <c r="B34" s="6">
        <v>136.8</v>
      </c>
      <c r="E34" s="2">
        <v>37681</v>
      </c>
      <c r="F34" s="6">
        <v>148.4</v>
      </c>
      <c r="H34" s="2">
        <v>37681</v>
      </c>
      <c r="I34" s="6">
        <v>151.9</v>
      </c>
      <c r="K34" s="2"/>
      <c r="L34" s="6"/>
      <c r="N34" s="2">
        <v>37681</v>
      </c>
      <c r="O34" s="29">
        <v>96.3</v>
      </c>
    </row>
    <row r="35" spans="1:15" ht="12.75">
      <c r="A35" s="2">
        <v>37712</v>
      </c>
      <c r="B35" s="6">
        <v>137.1</v>
      </c>
      <c r="E35" s="2">
        <v>37712</v>
      </c>
      <c r="F35" s="6">
        <v>149.9</v>
      </c>
      <c r="H35" s="2">
        <v>37712</v>
      </c>
      <c r="I35" s="6">
        <v>152</v>
      </c>
      <c r="K35" s="2"/>
      <c r="L35" s="6"/>
      <c r="N35" s="2">
        <v>37712</v>
      </c>
      <c r="O35" s="29">
        <v>98.1</v>
      </c>
    </row>
    <row r="36" spans="1:15" ht="12.75">
      <c r="A36" s="2">
        <v>37742</v>
      </c>
      <c r="B36" s="6">
        <v>137</v>
      </c>
      <c r="E36" s="2">
        <v>37742</v>
      </c>
      <c r="F36" s="6">
        <v>148</v>
      </c>
      <c r="H36" s="2">
        <v>37742</v>
      </c>
      <c r="I36" s="6">
        <v>152</v>
      </c>
      <c r="K36" s="2"/>
      <c r="L36" s="6"/>
      <c r="N36" s="2">
        <v>37742</v>
      </c>
      <c r="O36" s="29">
        <v>98.6</v>
      </c>
    </row>
    <row r="37" spans="1:15" ht="12.75">
      <c r="A37" s="2">
        <v>37773</v>
      </c>
      <c r="B37" s="6">
        <v>136.9</v>
      </c>
      <c r="E37" s="2">
        <v>37773</v>
      </c>
      <c r="F37" s="6">
        <v>147.9</v>
      </c>
      <c r="H37" s="2">
        <v>37773</v>
      </c>
      <c r="I37" s="6">
        <v>151.9</v>
      </c>
      <c r="K37" s="2"/>
      <c r="L37" s="6"/>
      <c r="N37" s="2">
        <v>37773</v>
      </c>
      <c r="O37" s="29">
        <v>98.8</v>
      </c>
    </row>
    <row r="38" spans="1:15" ht="12.75">
      <c r="A38" s="2">
        <v>37803</v>
      </c>
      <c r="B38" s="6">
        <v>136.7</v>
      </c>
      <c r="E38" s="2">
        <v>37803</v>
      </c>
      <c r="F38" s="6">
        <v>146.7</v>
      </c>
      <c r="H38" s="2">
        <v>37803</v>
      </c>
      <c r="I38" s="6">
        <v>151.8</v>
      </c>
      <c r="K38" s="2"/>
      <c r="L38" s="6"/>
      <c r="N38" s="2">
        <v>37803</v>
      </c>
      <c r="O38" s="29">
        <v>98.1</v>
      </c>
    </row>
    <row r="39" spans="1:15" ht="12.75">
      <c r="A39" s="2">
        <v>37834</v>
      </c>
      <c r="B39" s="6">
        <v>136.9</v>
      </c>
      <c r="E39" s="2">
        <v>37834</v>
      </c>
      <c r="F39" s="6">
        <v>147.3</v>
      </c>
      <c r="H39" s="2">
        <v>37834</v>
      </c>
      <c r="I39" s="6">
        <v>152.2</v>
      </c>
      <c r="K39" s="2"/>
      <c r="L39" s="6"/>
      <c r="N39" s="2">
        <v>37834</v>
      </c>
      <c r="O39" s="29">
        <v>98.9</v>
      </c>
    </row>
    <row r="40" spans="1:15" ht="12.75">
      <c r="A40" s="2">
        <v>37865</v>
      </c>
      <c r="B40" s="6">
        <v>136.8</v>
      </c>
      <c r="E40" s="2">
        <v>37865</v>
      </c>
      <c r="F40" s="6">
        <v>146.8</v>
      </c>
      <c r="H40" s="2">
        <v>37865</v>
      </c>
      <c r="I40" s="6">
        <v>151.8</v>
      </c>
      <c r="K40" s="2"/>
      <c r="L40" s="6"/>
      <c r="N40" s="2">
        <v>37865</v>
      </c>
      <c r="O40" s="29">
        <v>99.7</v>
      </c>
    </row>
    <row r="41" spans="1:15" ht="12.75">
      <c r="A41" s="2">
        <v>37904</v>
      </c>
      <c r="B41" s="6">
        <v>136.7</v>
      </c>
      <c r="E41" s="2">
        <v>37904</v>
      </c>
      <c r="F41" s="6">
        <v>146.4</v>
      </c>
      <c r="H41" s="2">
        <v>37904</v>
      </c>
      <c r="I41" s="6">
        <v>152.1</v>
      </c>
      <c r="K41" s="2"/>
      <c r="L41" s="6"/>
      <c r="N41" s="2">
        <v>37904</v>
      </c>
      <c r="O41" s="29">
        <v>103</v>
      </c>
    </row>
    <row r="42" spans="1:15" ht="12.75">
      <c r="A42" s="2">
        <v>37926</v>
      </c>
      <c r="B42" s="6">
        <v>137.1</v>
      </c>
      <c r="E42" s="2">
        <v>37926</v>
      </c>
      <c r="F42" s="6">
        <v>146.3</v>
      </c>
      <c r="H42" s="2">
        <v>37926</v>
      </c>
      <c r="I42" s="6">
        <v>153.2</v>
      </c>
      <c r="K42" s="2"/>
      <c r="L42" s="6"/>
      <c r="N42" s="2">
        <v>37926</v>
      </c>
      <c r="O42" s="29">
        <v>103.8</v>
      </c>
    </row>
    <row r="43" spans="1:15" ht="12.75">
      <c r="A43" s="2">
        <v>37956</v>
      </c>
      <c r="B43" s="6">
        <v>137.2</v>
      </c>
      <c r="E43" s="2">
        <v>37956</v>
      </c>
      <c r="F43" s="6">
        <v>146.4</v>
      </c>
      <c r="H43" s="2">
        <v>37956</v>
      </c>
      <c r="I43" s="6">
        <v>153.1</v>
      </c>
      <c r="K43" s="2"/>
      <c r="L43" s="6"/>
      <c r="N43" s="2">
        <v>37956</v>
      </c>
      <c r="O43" s="29">
        <v>106.4</v>
      </c>
    </row>
    <row r="44" spans="1:15" ht="12.75">
      <c r="A44" s="2">
        <v>37987</v>
      </c>
      <c r="B44" s="6">
        <v>140.5</v>
      </c>
      <c r="D44" s="3"/>
      <c r="E44" s="2">
        <v>37987</v>
      </c>
      <c r="F44" s="6">
        <v>146</v>
      </c>
      <c r="H44" s="2">
        <v>37987</v>
      </c>
      <c r="I44" s="6">
        <v>155.1</v>
      </c>
      <c r="K44" s="2"/>
      <c r="L44" s="6"/>
      <c r="N44" s="2">
        <v>37987</v>
      </c>
      <c r="O44" s="29">
        <v>110.3</v>
      </c>
    </row>
    <row r="45" spans="1:15" ht="12.75">
      <c r="A45" s="2">
        <v>38018</v>
      </c>
      <c r="B45" s="6">
        <v>141.2</v>
      </c>
      <c r="E45" s="2">
        <v>38018</v>
      </c>
      <c r="F45" s="6">
        <v>146.5</v>
      </c>
      <c r="H45" s="2">
        <v>38018</v>
      </c>
      <c r="I45" s="6">
        <v>157.3</v>
      </c>
      <c r="K45" s="2"/>
      <c r="L45" s="6"/>
      <c r="N45" s="2">
        <v>38018</v>
      </c>
      <c r="O45" s="29">
        <v>116.6</v>
      </c>
    </row>
    <row r="46" spans="1:15" ht="12.75">
      <c r="A46" s="2">
        <v>38047</v>
      </c>
      <c r="B46" s="6">
        <v>142.5</v>
      </c>
      <c r="E46" s="2">
        <v>38047</v>
      </c>
      <c r="F46" s="6">
        <v>149.2</v>
      </c>
      <c r="H46" s="2">
        <v>38047</v>
      </c>
      <c r="I46" s="6">
        <v>156.3</v>
      </c>
      <c r="K46" s="2"/>
      <c r="L46" s="6"/>
      <c r="N46" s="2">
        <v>38047</v>
      </c>
      <c r="O46" s="29">
        <v>126.5</v>
      </c>
    </row>
    <row r="47" spans="1:15" ht="12.75">
      <c r="A47" s="2">
        <v>38078</v>
      </c>
      <c r="B47" s="6">
        <v>145.2</v>
      </c>
      <c r="E47" s="2">
        <v>38078</v>
      </c>
      <c r="F47" s="6">
        <v>148.8</v>
      </c>
      <c r="H47" s="2">
        <v>38078</v>
      </c>
      <c r="I47" s="6">
        <v>156.6</v>
      </c>
      <c r="K47" s="2"/>
      <c r="L47" s="6"/>
      <c r="N47" s="2">
        <v>38078</v>
      </c>
      <c r="O47" s="29">
        <v>139.8</v>
      </c>
    </row>
    <row r="48" spans="1:15" ht="12.75">
      <c r="A48" s="2">
        <v>38108</v>
      </c>
      <c r="B48" s="6">
        <v>147.9</v>
      </c>
      <c r="E48" s="2">
        <v>38108</v>
      </c>
      <c r="F48" s="6">
        <v>149.1</v>
      </c>
      <c r="H48" s="2">
        <v>38108</v>
      </c>
      <c r="I48" s="6">
        <v>157</v>
      </c>
      <c r="K48" s="2"/>
      <c r="L48" s="6"/>
      <c r="N48" s="2">
        <v>38108</v>
      </c>
      <c r="O48" s="29">
        <v>142.3</v>
      </c>
    </row>
    <row r="49" spans="1:15" ht="12.75">
      <c r="A49" s="2">
        <v>38139</v>
      </c>
      <c r="B49" s="6">
        <v>147</v>
      </c>
      <c r="E49" s="2">
        <v>38139</v>
      </c>
      <c r="F49" s="6">
        <v>149.9</v>
      </c>
      <c r="H49" s="2">
        <v>38139</v>
      </c>
      <c r="I49" s="6">
        <v>158</v>
      </c>
      <c r="K49" s="2"/>
      <c r="L49" s="6"/>
      <c r="N49" s="2">
        <v>38139</v>
      </c>
      <c r="O49" s="29">
        <v>142.1</v>
      </c>
    </row>
    <row r="50" spans="1:15" ht="12.75">
      <c r="A50" s="2">
        <v>38169</v>
      </c>
      <c r="B50" s="6">
        <v>149.2</v>
      </c>
      <c r="E50" s="2">
        <v>38169</v>
      </c>
      <c r="F50" s="6">
        <v>150.5</v>
      </c>
      <c r="H50" s="2">
        <v>38169</v>
      </c>
      <c r="I50" s="6">
        <v>158.5</v>
      </c>
      <c r="K50" s="2"/>
      <c r="L50" s="6"/>
      <c r="N50" s="2">
        <v>38169</v>
      </c>
      <c r="O50" s="29">
        <v>142.9</v>
      </c>
    </row>
    <row r="51" spans="1:15" ht="12.75">
      <c r="A51" s="2">
        <v>38200</v>
      </c>
      <c r="B51" s="6">
        <v>150.5</v>
      </c>
      <c r="E51" s="2">
        <v>38200</v>
      </c>
      <c r="F51" s="6">
        <v>150.9</v>
      </c>
      <c r="H51" s="2">
        <v>38200</v>
      </c>
      <c r="I51" s="6">
        <v>160.4</v>
      </c>
      <c r="K51" s="2"/>
      <c r="L51" s="6"/>
      <c r="N51" s="2">
        <v>38200</v>
      </c>
      <c r="O51" s="29">
        <v>157.7</v>
      </c>
    </row>
    <row r="52" spans="1:15" ht="12.75">
      <c r="A52" s="2">
        <v>38231</v>
      </c>
      <c r="B52" s="6">
        <v>151.8</v>
      </c>
      <c r="E52" s="2">
        <v>38231</v>
      </c>
      <c r="F52" s="6">
        <v>151.3</v>
      </c>
      <c r="H52" s="2">
        <v>38231</v>
      </c>
      <c r="I52" s="6">
        <v>163.7</v>
      </c>
      <c r="K52" s="2"/>
      <c r="L52" s="6"/>
      <c r="N52" s="2">
        <v>38231</v>
      </c>
      <c r="O52" s="29">
        <v>160.5</v>
      </c>
    </row>
    <row r="53" spans="1:15" ht="12.75">
      <c r="A53" s="2">
        <v>38261</v>
      </c>
      <c r="B53" s="6">
        <v>155.5</v>
      </c>
      <c r="E53" s="2">
        <v>38261</v>
      </c>
      <c r="F53" s="6">
        <v>151.9</v>
      </c>
      <c r="H53" s="2">
        <v>38261</v>
      </c>
      <c r="I53" s="6">
        <v>165.1</v>
      </c>
      <c r="K53" s="2"/>
      <c r="L53" s="6"/>
      <c r="N53" s="2">
        <v>38261</v>
      </c>
      <c r="O53" s="29">
        <v>161.6</v>
      </c>
    </row>
    <row r="54" spans="1:15" ht="12.75">
      <c r="A54" s="2">
        <v>38292</v>
      </c>
      <c r="B54" s="6">
        <v>155.4</v>
      </c>
      <c r="E54" s="2">
        <v>38292</v>
      </c>
      <c r="F54" s="6">
        <v>152.3</v>
      </c>
      <c r="H54" s="2">
        <v>38292</v>
      </c>
      <c r="I54" s="6">
        <v>166.2</v>
      </c>
      <c r="K54" s="2"/>
      <c r="L54" s="6"/>
      <c r="N54" s="2">
        <v>38292</v>
      </c>
      <c r="O54" s="29">
        <v>163</v>
      </c>
    </row>
    <row r="55" spans="1:15" ht="12.75">
      <c r="A55" s="2">
        <v>38322</v>
      </c>
      <c r="B55" s="6">
        <v>152</v>
      </c>
      <c r="E55" s="2">
        <v>38322</v>
      </c>
      <c r="F55" s="6">
        <v>152.8</v>
      </c>
      <c r="H55" s="2">
        <v>38322</v>
      </c>
      <c r="I55" s="6">
        <v>166.5</v>
      </c>
      <c r="K55" s="2"/>
      <c r="L55" s="6"/>
      <c r="N55" s="2">
        <v>38322</v>
      </c>
      <c r="O55" s="29">
        <v>163.6</v>
      </c>
    </row>
    <row r="56" spans="1:15" ht="12.75">
      <c r="A56" s="2">
        <v>38353</v>
      </c>
      <c r="B56" s="6">
        <v>154.3</v>
      </c>
      <c r="D56" s="3"/>
      <c r="E56" s="2">
        <v>38353</v>
      </c>
      <c r="F56" s="6">
        <v>154.7</v>
      </c>
      <c r="H56" s="2">
        <v>38353</v>
      </c>
      <c r="I56" s="6">
        <v>172.2</v>
      </c>
      <c r="K56" s="2"/>
      <c r="L56" s="6"/>
      <c r="N56" s="2">
        <v>38353</v>
      </c>
      <c r="O56" s="29">
        <v>163.6</v>
      </c>
    </row>
    <row r="57" spans="1:15" ht="12.75">
      <c r="A57" s="2">
        <v>38384</v>
      </c>
      <c r="B57" s="6">
        <v>156.5</v>
      </c>
      <c r="E57" s="2">
        <v>38384</v>
      </c>
      <c r="F57" s="6">
        <v>156.1</v>
      </c>
      <c r="H57" s="2">
        <v>38384</v>
      </c>
      <c r="I57" s="6">
        <v>173.9</v>
      </c>
      <c r="K57" s="2"/>
      <c r="L57" s="6"/>
      <c r="N57" s="2">
        <v>38384</v>
      </c>
      <c r="O57" s="29">
        <v>164.6</v>
      </c>
    </row>
    <row r="58" spans="1:15" ht="12.75">
      <c r="A58" s="2">
        <v>38412</v>
      </c>
      <c r="B58" s="6">
        <v>160.4</v>
      </c>
      <c r="E58" s="2">
        <v>38412</v>
      </c>
      <c r="F58" s="6">
        <v>156.5</v>
      </c>
      <c r="H58" s="2">
        <v>38412</v>
      </c>
      <c r="I58" s="6">
        <v>175.2</v>
      </c>
      <c r="K58" s="2"/>
      <c r="L58" s="6"/>
      <c r="N58" s="2">
        <v>38412</v>
      </c>
      <c r="O58" s="29">
        <v>162.8</v>
      </c>
    </row>
    <row r="59" spans="1:15" ht="12.75">
      <c r="A59" s="2">
        <v>38443</v>
      </c>
      <c r="B59" s="6">
        <v>162.9</v>
      </c>
      <c r="E59" s="2">
        <v>38443</v>
      </c>
      <c r="F59" s="6">
        <v>157.4</v>
      </c>
      <c r="H59" s="2">
        <v>38443</v>
      </c>
      <c r="I59" s="6">
        <v>176.1</v>
      </c>
      <c r="K59" s="2"/>
      <c r="L59" s="6"/>
      <c r="N59" s="2">
        <v>38443</v>
      </c>
      <c r="O59" s="29">
        <v>161.6</v>
      </c>
    </row>
    <row r="60" spans="1:15" ht="12.75">
      <c r="A60" s="2">
        <v>38473</v>
      </c>
      <c r="B60" s="6">
        <v>162.4</v>
      </c>
      <c r="E60" s="2">
        <v>38473</v>
      </c>
      <c r="F60" s="6">
        <v>159.7</v>
      </c>
      <c r="H60" s="2">
        <v>38473</v>
      </c>
      <c r="I60" s="6">
        <v>176.5</v>
      </c>
      <c r="K60" s="2"/>
      <c r="L60" s="6"/>
      <c r="N60" s="2">
        <v>38473</v>
      </c>
      <c r="O60" s="29">
        <v>161.6</v>
      </c>
    </row>
    <row r="61" spans="1:15" ht="12.75">
      <c r="A61" s="2">
        <v>38504</v>
      </c>
      <c r="B61" s="6">
        <v>163.7</v>
      </c>
      <c r="E61" s="2">
        <v>38504</v>
      </c>
      <c r="F61" s="6">
        <v>159.7</v>
      </c>
      <c r="H61" s="2">
        <v>38504</v>
      </c>
      <c r="I61" s="6">
        <v>176.9</v>
      </c>
      <c r="K61" s="2"/>
      <c r="L61" s="6"/>
      <c r="N61" s="2">
        <v>38504</v>
      </c>
      <c r="O61" s="29">
        <v>156.9</v>
      </c>
    </row>
    <row r="62" spans="1:15" ht="12.75">
      <c r="A62" s="2">
        <v>38534</v>
      </c>
      <c r="B62" s="6">
        <v>167.6</v>
      </c>
      <c r="E62" s="2">
        <v>38534</v>
      </c>
      <c r="F62" s="6">
        <v>159.9</v>
      </c>
      <c r="H62" s="2">
        <v>38534</v>
      </c>
      <c r="I62" s="6">
        <v>180.8</v>
      </c>
      <c r="K62" s="2"/>
      <c r="L62" s="6"/>
      <c r="N62" s="2">
        <v>38534</v>
      </c>
      <c r="O62" s="29">
        <v>153.8</v>
      </c>
    </row>
    <row r="63" spans="1:15" ht="12.75">
      <c r="A63" s="2">
        <v>38565</v>
      </c>
      <c r="B63" s="6">
        <v>170</v>
      </c>
      <c r="E63" s="2">
        <v>38565</v>
      </c>
      <c r="F63" s="6">
        <v>161</v>
      </c>
      <c r="H63" s="2">
        <v>38565</v>
      </c>
      <c r="I63" s="6">
        <v>181.6</v>
      </c>
      <c r="K63" s="2"/>
      <c r="L63" s="6"/>
      <c r="N63" s="2">
        <v>38565</v>
      </c>
      <c r="O63" s="29">
        <v>152.7</v>
      </c>
    </row>
    <row r="64" spans="1:15" ht="12.75">
      <c r="A64" s="2">
        <v>38596</v>
      </c>
      <c r="B64" s="6">
        <v>176.1</v>
      </c>
      <c r="E64" s="2">
        <v>38596</v>
      </c>
      <c r="F64" s="6">
        <v>165.9</v>
      </c>
      <c r="H64" s="2">
        <v>38596</v>
      </c>
      <c r="I64" s="6">
        <v>183.3</v>
      </c>
      <c r="K64" s="2"/>
      <c r="L64" s="6"/>
      <c r="N64" s="2">
        <v>38596</v>
      </c>
      <c r="O64" s="29">
        <v>157.7</v>
      </c>
    </row>
    <row r="65" spans="1:15" ht="12.75">
      <c r="A65" s="2">
        <v>38626</v>
      </c>
      <c r="B65" s="6">
        <v>180.8</v>
      </c>
      <c r="E65" s="2">
        <v>38626</v>
      </c>
      <c r="F65" s="6">
        <v>170.3</v>
      </c>
      <c r="H65" s="2">
        <v>38626</v>
      </c>
      <c r="I65" s="6">
        <v>183.5</v>
      </c>
      <c r="K65" s="2"/>
      <c r="L65" s="6"/>
      <c r="N65" s="2">
        <v>38626</v>
      </c>
      <c r="O65" s="29">
        <v>161.8</v>
      </c>
    </row>
    <row r="66" spans="1:15" ht="12.75">
      <c r="A66" s="2">
        <v>38657</v>
      </c>
      <c r="B66" s="6">
        <v>173.1</v>
      </c>
      <c r="E66" s="2">
        <v>38657</v>
      </c>
      <c r="F66" s="6">
        <v>172.4</v>
      </c>
      <c r="H66" s="2">
        <v>38657</v>
      </c>
      <c r="I66" s="6">
        <v>185.5</v>
      </c>
      <c r="K66" s="2"/>
      <c r="L66" s="6"/>
      <c r="N66" s="2">
        <v>38657</v>
      </c>
      <c r="O66" s="29">
        <v>160.4</v>
      </c>
    </row>
    <row r="67" spans="1:15" ht="12.75">
      <c r="A67" s="2">
        <v>38687</v>
      </c>
      <c r="B67" s="6">
        <v>173.4</v>
      </c>
      <c r="E67" s="2">
        <v>38687</v>
      </c>
      <c r="F67" s="6">
        <v>174.2</v>
      </c>
      <c r="H67" s="2">
        <v>38687</v>
      </c>
      <c r="I67" s="6">
        <v>185.3</v>
      </c>
      <c r="K67" s="2"/>
      <c r="L67" s="6"/>
      <c r="N67" s="2">
        <v>38687</v>
      </c>
      <c r="O67" s="29">
        <v>161.9</v>
      </c>
    </row>
    <row r="68" spans="1:15" ht="12.75">
      <c r="A68" s="2">
        <v>38718</v>
      </c>
      <c r="B68" s="6">
        <v>177.5</v>
      </c>
      <c r="D68" s="3"/>
      <c r="E68" s="2">
        <v>38718</v>
      </c>
      <c r="F68" s="6">
        <v>177</v>
      </c>
      <c r="H68" s="2">
        <v>38718</v>
      </c>
      <c r="I68" s="6">
        <v>195.1</v>
      </c>
      <c r="K68" s="2"/>
      <c r="L68" s="6"/>
      <c r="N68" s="2">
        <v>38718</v>
      </c>
      <c r="O68" s="29">
        <v>162.1</v>
      </c>
    </row>
    <row r="69" spans="1:15" ht="12.75">
      <c r="A69" s="2">
        <v>38749</v>
      </c>
      <c r="B69" s="6">
        <v>175.9</v>
      </c>
      <c r="E69" s="2">
        <v>38749</v>
      </c>
      <c r="F69" s="6">
        <v>180.4</v>
      </c>
      <c r="H69" s="2">
        <v>38749</v>
      </c>
      <c r="I69" s="6">
        <v>197.6</v>
      </c>
      <c r="K69" s="2"/>
      <c r="L69" s="6"/>
      <c r="N69" s="2">
        <v>38749</v>
      </c>
      <c r="O69" s="29">
        <v>162.2</v>
      </c>
    </row>
    <row r="70" spans="1:15" ht="12.75">
      <c r="A70" s="2">
        <v>38777</v>
      </c>
      <c r="B70" s="6">
        <v>179.4</v>
      </c>
      <c r="E70" s="2">
        <v>38777</v>
      </c>
      <c r="F70" s="6">
        <v>186.4</v>
      </c>
      <c r="H70" s="2">
        <v>38777</v>
      </c>
      <c r="I70" s="6">
        <v>197.6</v>
      </c>
      <c r="K70" s="2"/>
      <c r="L70" s="6"/>
      <c r="N70" s="2">
        <v>38777</v>
      </c>
      <c r="O70" s="29">
        <v>162.8</v>
      </c>
    </row>
    <row r="71" spans="1:15" ht="12.75">
      <c r="A71" s="2">
        <v>38808</v>
      </c>
      <c r="B71" s="6">
        <v>185.4</v>
      </c>
      <c r="E71" s="2">
        <v>38808</v>
      </c>
      <c r="F71" s="6">
        <v>193.1</v>
      </c>
      <c r="H71" s="2">
        <v>38808</v>
      </c>
      <c r="I71" s="6">
        <v>199</v>
      </c>
      <c r="K71" s="2"/>
      <c r="L71" s="6"/>
      <c r="N71" s="2">
        <v>38808</v>
      </c>
      <c r="O71" s="29">
        <v>163.9</v>
      </c>
    </row>
    <row r="72" spans="1:15" ht="12.75">
      <c r="A72" s="2">
        <v>38838</v>
      </c>
      <c r="B72" s="7">
        <v>187.9</v>
      </c>
      <c r="E72" s="2">
        <v>38838</v>
      </c>
      <c r="F72" s="6">
        <v>200.2</v>
      </c>
      <c r="H72" s="2">
        <v>38838</v>
      </c>
      <c r="I72" s="6">
        <v>199.2</v>
      </c>
      <c r="K72" s="2"/>
      <c r="L72" s="7"/>
      <c r="N72" s="2">
        <v>38838</v>
      </c>
      <c r="O72" s="29">
        <v>166.6</v>
      </c>
    </row>
    <row r="73" spans="1:15" ht="12.75">
      <c r="A73" s="2">
        <v>38869</v>
      </c>
      <c r="B73" s="6">
        <v>190.4</v>
      </c>
      <c r="E73" s="2">
        <v>38869</v>
      </c>
      <c r="F73" s="6">
        <v>206.3</v>
      </c>
      <c r="H73" s="2">
        <v>38869</v>
      </c>
      <c r="I73" s="6">
        <v>199.7</v>
      </c>
      <c r="K73" s="2">
        <v>38869</v>
      </c>
      <c r="L73" s="6">
        <v>100</v>
      </c>
      <c r="N73" s="2">
        <v>38869</v>
      </c>
      <c r="O73" s="29">
        <v>170.9</v>
      </c>
    </row>
    <row r="74" spans="1:15" ht="12.75">
      <c r="A74" s="2">
        <v>38899</v>
      </c>
      <c r="B74" s="6">
        <v>191.8</v>
      </c>
      <c r="E74" s="2">
        <v>38899</v>
      </c>
      <c r="F74" s="6">
        <v>211.8</v>
      </c>
      <c r="H74" s="2">
        <v>38899</v>
      </c>
      <c r="I74" s="6">
        <v>201.9</v>
      </c>
      <c r="K74" s="2">
        <v>38899</v>
      </c>
      <c r="L74" s="6">
        <v>100.5</v>
      </c>
      <c r="N74" s="2">
        <v>38899</v>
      </c>
      <c r="O74" s="29">
        <v>175.8</v>
      </c>
    </row>
    <row r="75" spans="1:15" ht="12.75">
      <c r="A75" s="2">
        <v>38930</v>
      </c>
      <c r="B75" s="6">
        <v>192.9</v>
      </c>
      <c r="E75" s="2">
        <v>38930</v>
      </c>
      <c r="F75" s="6">
        <v>215.2</v>
      </c>
      <c r="H75" s="2">
        <v>38930</v>
      </c>
      <c r="I75" s="6">
        <v>202</v>
      </c>
      <c r="K75" s="2">
        <v>38930</v>
      </c>
      <c r="L75" s="6">
        <v>100.9</v>
      </c>
      <c r="N75" s="2">
        <v>38930</v>
      </c>
      <c r="O75" s="29">
        <v>175.8</v>
      </c>
    </row>
    <row r="76" spans="1:15" ht="12.75">
      <c r="A76" s="2">
        <v>38961</v>
      </c>
      <c r="B76" s="6">
        <v>185.9</v>
      </c>
      <c r="E76" s="2">
        <v>38961</v>
      </c>
      <c r="F76" s="6">
        <v>218.8</v>
      </c>
      <c r="H76" s="2">
        <v>38961</v>
      </c>
      <c r="I76" s="6">
        <v>202.4</v>
      </c>
      <c r="K76" s="2">
        <v>38961</v>
      </c>
      <c r="L76" s="6">
        <v>101</v>
      </c>
      <c r="N76" s="2">
        <v>38961</v>
      </c>
      <c r="O76" s="29">
        <v>177.9</v>
      </c>
    </row>
    <row r="77" spans="1:15" ht="12.75">
      <c r="A77" s="2">
        <v>38991</v>
      </c>
      <c r="B77" s="6">
        <v>183.2</v>
      </c>
      <c r="E77" s="2">
        <v>38991</v>
      </c>
      <c r="F77" s="6">
        <v>219.1</v>
      </c>
      <c r="H77" s="2">
        <v>38991</v>
      </c>
      <c r="I77" s="6">
        <v>202.6</v>
      </c>
      <c r="K77" s="2">
        <v>38991</v>
      </c>
      <c r="L77" s="6">
        <v>100.7</v>
      </c>
      <c r="N77" s="2">
        <v>38991</v>
      </c>
      <c r="O77" s="29">
        <v>180</v>
      </c>
    </row>
    <row r="78" spans="1:15" ht="12.75">
      <c r="A78" s="2">
        <v>39022</v>
      </c>
      <c r="B78" s="6">
        <v>182.9</v>
      </c>
      <c r="E78" s="2">
        <v>39022</v>
      </c>
      <c r="F78" s="6">
        <v>218.4</v>
      </c>
      <c r="H78" s="2">
        <v>39022</v>
      </c>
      <c r="I78" s="6">
        <v>203.5</v>
      </c>
      <c r="K78" s="2">
        <v>39022</v>
      </c>
      <c r="L78" s="6">
        <v>101.5</v>
      </c>
      <c r="N78" s="2">
        <v>39022</v>
      </c>
      <c r="O78" s="29">
        <v>177.8</v>
      </c>
    </row>
    <row r="79" spans="1:15" ht="12.75">
      <c r="A79" s="2">
        <v>39052</v>
      </c>
      <c r="B79" s="6">
        <v>184.1</v>
      </c>
      <c r="E79" s="2">
        <v>39052</v>
      </c>
      <c r="F79" s="6">
        <v>217.8</v>
      </c>
      <c r="H79" s="2">
        <v>39052</v>
      </c>
      <c r="I79" s="6">
        <v>204</v>
      </c>
      <c r="K79" s="2">
        <v>39052</v>
      </c>
      <c r="L79" s="6">
        <v>101.6</v>
      </c>
      <c r="N79" s="2">
        <v>39052</v>
      </c>
      <c r="O79" s="29">
        <v>174.1</v>
      </c>
    </row>
    <row r="80" spans="1:15" ht="12.75">
      <c r="A80" s="2">
        <v>39083</v>
      </c>
      <c r="B80" s="6">
        <v>183.1</v>
      </c>
      <c r="E80" s="2">
        <v>39083</v>
      </c>
      <c r="F80" s="6">
        <v>217.7</v>
      </c>
      <c r="H80" s="2">
        <v>39083</v>
      </c>
      <c r="I80" s="6">
        <v>208</v>
      </c>
      <c r="K80" s="2">
        <v>39083</v>
      </c>
      <c r="L80" s="6">
        <v>104.5</v>
      </c>
      <c r="N80" s="2">
        <v>39083</v>
      </c>
      <c r="O80" s="29">
        <v>173.3</v>
      </c>
    </row>
    <row r="81" spans="1:15" ht="12.75">
      <c r="A81" s="2">
        <v>39114</v>
      </c>
      <c r="B81" s="6">
        <v>185.2</v>
      </c>
      <c r="E81" s="2">
        <v>39114</v>
      </c>
      <c r="F81" s="6">
        <v>218.4</v>
      </c>
      <c r="H81" s="2">
        <v>39114</v>
      </c>
      <c r="I81" s="6">
        <v>208.6</v>
      </c>
      <c r="K81" s="2">
        <v>39114</v>
      </c>
      <c r="L81" s="6">
        <v>105.5</v>
      </c>
      <c r="N81" s="2">
        <v>39114</v>
      </c>
      <c r="O81" s="29">
        <v>176.7</v>
      </c>
    </row>
    <row r="82" spans="1:15" ht="12.75">
      <c r="A82" s="2">
        <v>39142</v>
      </c>
      <c r="B82" s="6">
        <v>190</v>
      </c>
      <c r="E82" s="2">
        <v>39142</v>
      </c>
      <c r="F82" s="6">
        <v>220</v>
      </c>
      <c r="H82" s="2">
        <v>39142</v>
      </c>
      <c r="I82" s="6">
        <v>209.5</v>
      </c>
      <c r="K82" s="2">
        <v>39142</v>
      </c>
      <c r="L82" s="6">
        <v>105.3</v>
      </c>
      <c r="N82" s="2">
        <v>39142</v>
      </c>
      <c r="O82" s="29">
        <v>183.4</v>
      </c>
    </row>
    <row r="83" spans="1:15" ht="12.75">
      <c r="A83" s="2">
        <v>39173</v>
      </c>
      <c r="B83" s="6">
        <v>194.6</v>
      </c>
      <c r="E83" s="2">
        <v>39173</v>
      </c>
      <c r="F83" s="6">
        <v>221.2</v>
      </c>
      <c r="H83" s="2">
        <v>39173</v>
      </c>
      <c r="I83" s="6">
        <v>209.1</v>
      </c>
      <c r="K83" s="2">
        <v>39173</v>
      </c>
      <c r="L83" s="6">
        <v>107.2</v>
      </c>
      <c r="N83" s="2">
        <v>39173</v>
      </c>
      <c r="O83" s="29">
        <v>192.2</v>
      </c>
    </row>
    <row r="84" spans="1:15" ht="12.75">
      <c r="A84" s="2">
        <v>39203</v>
      </c>
      <c r="B84" s="6">
        <v>197.6</v>
      </c>
      <c r="E84" s="2">
        <v>39203</v>
      </c>
      <c r="F84" s="6">
        <v>221.9</v>
      </c>
      <c r="H84" s="2">
        <v>39203</v>
      </c>
      <c r="I84" s="6">
        <v>208.5</v>
      </c>
      <c r="K84" s="2">
        <v>39203</v>
      </c>
      <c r="L84" s="6">
        <v>108.1</v>
      </c>
      <c r="N84" s="2">
        <v>39203</v>
      </c>
      <c r="O84" s="29">
        <v>193.7</v>
      </c>
    </row>
    <row r="85" spans="1:15" ht="12.75">
      <c r="A85" s="2">
        <v>39234</v>
      </c>
      <c r="B85" s="6">
        <v>196.8</v>
      </c>
      <c r="E85" s="2">
        <v>39234</v>
      </c>
      <c r="F85" s="6">
        <v>222.6</v>
      </c>
      <c r="H85" s="2">
        <v>39234</v>
      </c>
      <c r="I85" s="6">
        <v>208.5</v>
      </c>
      <c r="K85" s="2">
        <v>39234</v>
      </c>
      <c r="L85" s="6">
        <v>107.3</v>
      </c>
      <c r="N85" s="2">
        <v>39234</v>
      </c>
      <c r="O85" s="29">
        <v>194.9</v>
      </c>
    </row>
    <row r="86" spans="1:15" ht="12.75">
      <c r="A86" s="2">
        <v>39264</v>
      </c>
      <c r="B86" s="6">
        <v>200</v>
      </c>
      <c r="E86" s="2">
        <v>39264</v>
      </c>
      <c r="F86" s="6">
        <v>222.5</v>
      </c>
      <c r="H86" s="2">
        <v>39264</v>
      </c>
      <c r="I86" s="6">
        <v>209.1</v>
      </c>
      <c r="K86" s="2">
        <v>39264</v>
      </c>
      <c r="L86" s="6">
        <v>106.7</v>
      </c>
      <c r="N86" s="2">
        <v>39264</v>
      </c>
      <c r="O86" s="29">
        <v>195.6</v>
      </c>
    </row>
    <row r="87" spans="1:15" ht="12.75">
      <c r="A87" s="2">
        <v>39295</v>
      </c>
      <c r="B87" s="6">
        <v>195.9</v>
      </c>
      <c r="E87" s="2">
        <v>39295</v>
      </c>
      <c r="F87" s="6">
        <v>223.6</v>
      </c>
      <c r="H87" s="2">
        <v>39295</v>
      </c>
      <c r="I87" s="6">
        <v>209.1</v>
      </c>
      <c r="K87" s="2">
        <v>39295</v>
      </c>
      <c r="L87" s="6">
        <v>109</v>
      </c>
      <c r="N87" s="2">
        <v>39295</v>
      </c>
      <c r="O87" s="29">
        <v>192.5</v>
      </c>
    </row>
    <row r="88" spans="1:15" ht="12.75">
      <c r="A88" s="2">
        <v>39326</v>
      </c>
      <c r="B88" s="30">
        <v>197.5</v>
      </c>
      <c r="E88" s="2">
        <v>39326</v>
      </c>
      <c r="F88" s="30">
        <v>222.8</v>
      </c>
      <c r="H88" s="2">
        <v>39326</v>
      </c>
      <c r="I88" s="30">
        <v>209.2</v>
      </c>
      <c r="K88" s="2">
        <v>39326</v>
      </c>
      <c r="L88" s="30">
        <v>109.8</v>
      </c>
      <c r="N88" s="2">
        <v>39326</v>
      </c>
      <c r="O88" s="34">
        <v>188.8</v>
      </c>
    </row>
    <row r="89" spans="1:15" ht="12.75">
      <c r="A89" s="2">
        <v>39356</v>
      </c>
      <c r="B89" s="30">
        <v>197.4</v>
      </c>
      <c r="E89" s="2">
        <v>39356</v>
      </c>
      <c r="F89" s="30">
        <v>223.2</v>
      </c>
      <c r="H89" s="2">
        <v>39356</v>
      </c>
      <c r="I89" s="30">
        <v>208.6</v>
      </c>
      <c r="K89" s="2">
        <v>39356</v>
      </c>
      <c r="L89" s="30">
        <v>110.2</v>
      </c>
      <c r="N89" s="2">
        <v>39356</v>
      </c>
      <c r="O89" s="34">
        <v>187.7</v>
      </c>
    </row>
    <row r="90" spans="1:15" ht="12.75">
      <c r="A90" s="2">
        <v>39387</v>
      </c>
      <c r="B90" s="30">
        <v>204.5</v>
      </c>
      <c r="E90" s="2">
        <v>39387</v>
      </c>
      <c r="F90" s="30">
        <v>223.1</v>
      </c>
      <c r="H90" s="2">
        <v>39387</v>
      </c>
      <c r="I90" s="30">
        <v>209.8</v>
      </c>
      <c r="K90" s="2">
        <v>39387</v>
      </c>
      <c r="L90" s="30">
        <v>110.5</v>
      </c>
      <c r="N90" s="2">
        <v>39387</v>
      </c>
      <c r="O90" s="34">
        <v>188</v>
      </c>
    </row>
    <row r="91" spans="1:15" ht="12.75">
      <c r="A91" s="2">
        <v>39417</v>
      </c>
      <c r="B91" s="30">
        <v>201.7</v>
      </c>
      <c r="E91" s="2">
        <v>39417</v>
      </c>
      <c r="F91" s="30">
        <v>221.9</v>
      </c>
      <c r="H91" s="2">
        <v>39417</v>
      </c>
      <c r="I91" s="30">
        <v>210.6</v>
      </c>
      <c r="K91" s="2">
        <v>39417</v>
      </c>
      <c r="L91" s="30">
        <v>110.5</v>
      </c>
      <c r="N91" s="2">
        <v>39417</v>
      </c>
      <c r="O91" s="34">
        <v>188.2</v>
      </c>
    </row>
    <row r="92" spans="1:15" ht="12.75">
      <c r="A92" s="2">
        <v>39448</v>
      </c>
      <c r="E92" s="2">
        <v>39448</v>
      </c>
      <c r="H92" s="2">
        <v>39448</v>
      </c>
      <c r="K92" s="2">
        <v>39448</v>
      </c>
      <c r="N92" s="2">
        <v>39448</v>
      </c>
      <c r="O92" s="29"/>
    </row>
    <row r="93" spans="1:15" ht="12.75">
      <c r="A93" s="2">
        <v>39479</v>
      </c>
      <c r="E93" s="2">
        <v>39479</v>
      </c>
      <c r="H93" s="2">
        <v>39479</v>
      </c>
      <c r="K93" s="2">
        <v>39479</v>
      </c>
      <c r="N93" s="2">
        <v>39479</v>
      </c>
      <c r="O93" s="29"/>
    </row>
    <row r="94" spans="1:15" ht="12.75">
      <c r="A94" s="2">
        <v>39508</v>
      </c>
      <c r="E94" s="2">
        <v>39508</v>
      </c>
      <c r="H94" s="2">
        <v>39508</v>
      </c>
      <c r="K94" s="2">
        <v>39508</v>
      </c>
      <c r="N94" s="2">
        <v>39508</v>
      </c>
      <c r="O94" s="29"/>
    </row>
    <row r="95" spans="1:15" ht="12.75">
      <c r="A95" s="2">
        <v>39539</v>
      </c>
      <c r="E95" s="2">
        <v>39539</v>
      </c>
      <c r="H95" s="2">
        <v>39539</v>
      </c>
      <c r="K95" s="2">
        <v>39539</v>
      </c>
      <c r="N95" s="2">
        <v>39539</v>
      </c>
      <c r="O95" s="29"/>
    </row>
    <row r="96" spans="1:15" ht="12.75">
      <c r="A96" s="2">
        <v>39569</v>
      </c>
      <c r="E96" s="2">
        <v>39569</v>
      </c>
      <c r="H96" s="2">
        <v>39569</v>
      </c>
      <c r="K96" s="2">
        <v>39569</v>
      </c>
      <c r="N96" s="2">
        <v>39569</v>
      </c>
      <c r="O96" s="29"/>
    </row>
    <row r="97" spans="1:15" ht="12.75">
      <c r="A97" s="2">
        <v>39600</v>
      </c>
      <c r="E97" s="2">
        <v>39600</v>
      </c>
      <c r="H97" s="2">
        <v>39600</v>
      </c>
      <c r="K97" s="2">
        <v>39600</v>
      </c>
      <c r="N97" s="2">
        <v>39600</v>
      </c>
      <c r="O97" s="29"/>
    </row>
    <row r="98" spans="1:15" ht="12.75">
      <c r="A98" s="2">
        <v>39630</v>
      </c>
      <c r="E98" s="2">
        <v>39630</v>
      </c>
      <c r="H98" s="2">
        <v>39630</v>
      </c>
      <c r="K98" s="2">
        <v>39630</v>
      </c>
      <c r="N98" s="2">
        <v>39630</v>
      </c>
      <c r="O98" s="29"/>
    </row>
    <row r="99" spans="1:15" ht="12.75">
      <c r="A99" s="2">
        <v>39661</v>
      </c>
      <c r="E99" s="2">
        <v>39661</v>
      </c>
      <c r="H99" s="2">
        <v>39661</v>
      </c>
      <c r="K99" s="2">
        <v>39661</v>
      </c>
      <c r="N99" s="2">
        <v>39661</v>
      </c>
      <c r="O99" s="29"/>
    </row>
    <row r="100" spans="1:15" ht="12.75">
      <c r="A100" s="2">
        <v>39692</v>
      </c>
      <c r="E100" s="2">
        <v>39692</v>
      </c>
      <c r="H100" s="2">
        <v>39692</v>
      </c>
      <c r="K100" s="2">
        <v>39692</v>
      </c>
      <c r="N100" s="2">
        <v>39692</v>
      </c>
      <c r="O100" s="29"/>
    </row>
    <row r="101" spans="1:15" ht="12.75">
      <c r="A101" s="2">
        <v>39722</v>
      </c>
      <c r="E101" s="2">
        <v>39722</v>
      </c>
      <c r="H101" s="2">
        <v>39722</v>
      </c>
      <c r="K101" s="2">
        <v>39722</v>
      </c>
      <c r="N101" s="2">
        <v>39722</v>
      </c>
      <c r="O101" s="29"/>
    </row>
    <row r="102" spans="1:15" ht="12.75">
      <c r="A102" s="2">
        <v>39753</v>
      </c>
      <c r="E102" s="2">
        <v>39753</v>
      </c>
      <c r="H102" s="2">
        <v>39753</v>
      </c>
      <c r="K102" s="2">
        <v>39753</v>
      </c>
      <c r="N102" s="2">
        <v>39753</v>
      </c>
      <c r="O102" s="29"/>
    </row>
    <row r="103" spans="1:15" ht="12.75">
      <c r="A103" s="2">
        <v>39783</v>
      </c>
      <c r="E103" s="2">
        <v>39783</v>
      </c>
      <c r="H103" s="2">
        <v>39783</v>
      </c>
      <c r="K103" s="2">
        <v>39783</v>
      </c>
      <c r="N103" s="2">
        <v>39783</v>
      </c>
      <c r="O103" s="29"/>
    </row>
  </sheetData>
  <sheetProtection password="CDE0" sheet="1" objects="1" scenarios="1" selectLockedCells="1" selectUnlockedCells="1"/>
  <mergeCells count="9">
    <mergeCell ref="H4:I4"/>
    <mergeCell ref="N4:O4"/>
    <mergeCell ref="A4:B4"/>
    <mergeCell ref="E4:F4"/>
    <mergeCell ref="N5:O5"/>
    <mergeCell ref="E5:F5"/>
    <mergeCell ref="H5:I5"/>
    <mergeCell ref="A5:C5"/>
    <mergeCell ref="K5:L5"/>
  </mergeCells>
  <hyperlinks>
    <hyperlink ref="A2" r:id="rId1" display="Bureau of Labor Statistics Data"/>
  </hyperlinks>
  <printOptions/>
  <pageMargins left="0.75" right="0.75" top="1" bottom="1" header="0.5" footer="0.5"/>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DOT, FHWA, CFLHD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Mmccann</dc:creator>
  <cp:keywords/>
  <dc:description/>
  <cp:lastModifiedBy>Cblack</cp:lastModifiedBy>
  <cp:lastPrinted>2008-02-20T18:35:05Z</cp:lastPrinted>
  <dcterms:created xsi:type="dcterms:W3CDTF">2006-06-01T22:15:50Z</dcterms:created>
  <dcterms:modified xsi:type="dcterms:W3CDTF">2008-02-21T20:42:57Z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