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168" windowHeight="5136" activeTab="6"/>
  </bookViews>
  <sheets>
    <sheet name="Sheet1" sheetId="1" r:id="rId1"/>
    <sheet name="200 " sheetId="2" r:id="rId2"/>
    <sheet name="210 " sheetId="3" r:id="rId3"/>
    <sheet name="220" sheetId="4" r:id="rId4"/>
    <sheet name="240" sheetId="5" r:id="rId5"/>
    <sheet name="410" sheetId="6" r:id="rId6"/>
    <sheet name="412" sheetId="7" r:id="rId7"/>
    <sheet name="415" sheetId="8" r:id="rId8"/>
    <sheet name="755" sheetId="9" r:id="rId9"/>
  </sheets>
  <definedNames>
    <definedName name="_xlnm.Print_Area" localSheetId="1">'200 '!#REF!</definedName>
  </definedNames>
  <calcPr fullCalcOnLoad="1"/>
</workbook>
</file>

<file path=xl/sharedStrings.xml><?xml version="1.0" encoding="utf-8"?>
<sst xmlns="http://schemas.openxmlformats.org/spreadsheetml/2006/main" count="1192" uniqueCount="619">
  <si>
    <t>STATEMENT OF CASH FLOWS</t>
  </si>
  <si>
    <t>(DOLLARS IN THOUSANDS)</t>
  </si>
  <si>
    <t>BNSF</t>
  </si>
  <si>
    <t>CSX</t>
  </si>
  <si>
    <t>KCS</t>
  </si>
  <si>
    <t>NS</t>
  </si>
  <si>
    <t>SOO</t>
  </si>
  <si>
    <t>UP</t>
  </si>
  <si>
    <t>(1)</t>
  </si>
  <si>
    <t>W</t>
  </si>
  <si>
    <t>E</t>
  </si>
  <si>
    <t xml:space="preserve">     Other - net</t>
  </si>
  <si>
    <t>RECONCILIATION OF NET INCOME TO NET CASH PROVIDED BY</t>
  </si>
  <si>
    <t xml:space="preserve">   OPERATING ACTIVITIES</t>
  </si>
  <si>
    <t xml:space="preserve">     Income from continuing operations</t>
  </si>
  <si>
    <t>ADJUSTMENTS TO RECONCILE INCOME FROM CONTINUING OPERATIONS</t>
  </si>
  <si>
    <t xml:space="preserve">   TO NET CASH PROVIDED BY OPERATING ACTIVITIES</t>
  </si>
  <si>
    <t xml:space="preserve">     Loss (gain) on sale or disposal of tangible property and investments</t>
  </si>
  <si>
    <t xml:space="preserve">     Depreciation and amortization expenses</t>
  </si>
  <si>
    <t xml:space="preserve">     Net increase (decrease) in provision for Deferred Income Taxes</t>
  </si>
  <si>
    <t xml:space="preserve">     Net decrease (increase) in undistributed earnings (losses) of affiliates</t>
  </si>
  <si>
    <t xml:space="preserve">     Decrease (increase) in accounts receivable</t>
  </si>
  <si>
    <t xml:space="preserve">     Decrease (increase) in material and supplies and other current assets</t>
  </si>
  <si>
    <t xml:space="preserve">     Increase (decrease) in current liabilities other than debt</t>
  </si>
  <si>
    <t xml:space="preserve">     Increase (decrease) in other - net</t>
  </si>
  <si>
    <t xml:space="preserve">     Net cash provided from continuing operations</t>
  </si>
  <si>
    <t xml:space="preserve">     Add (Subtract) cash generated (paid) by reason of discontinued operations</t>
  </si>
  <si>
    <t xml:space="preserve">         and extraordinary items</t>
  </si>
  <si>
    <t>NET CASH PROVIDED FROM OPERATING ACTIVITIES</t>
  </si>
  <si>
    <t>CASH FLOWS FROM INVESTING ACTIVITIES</t>
  </si>
  <si>
    <t xml:space="preserve">     Proceeds from sale of property</t>
  </si>
  <si>
    <t xml:space="preserve">     Capital expenditures</t>
  </si>
  <si>
    <t xml:space="preserve">     Net change in temporary cash investments not qualifying as cash</t>
  </si>
  <si>
    <t xml:space="preserve">        equivalents</t>
  </si>
  <si>
    <t xml:space="preserve">     Proceeds from sale/repayment of investment and advances</t>
  </si>
  <si>
    <t xml:space="preserve">     Purchase price of long-term investment and advances</t>
  </si>
  <si>
    <t xml:space="preserve">     Net decrease (increase) in sinking and other special funds</t>
  </si>
  <si>
    <t>NET CASH USED IN INVESTING ACTIVITIES</t>
  </si>
  <si>
    <t>CASH FLOWS FROM FINANCING ACTIVITIES</t>
  </si>
  <si>
    <t xml:space="preserve">     Proceeds from issuance of long-term debt</t>
  </si>
  <si>
    <t xml:space="preserve">     Principle payments of long-term debt</t>
  </si>
  <si>
    <t xml:space="preserve">     Proceeds from issuance of capital stock</t>
  </si>
  <si>
    <t xml:space="preserve">     Purchase price of acquiring treasury stock</t>
  </si>
  <si>
    <t xml:space="preserve">     Cash dividends paid</t>
  </si>
  <si>
    <t>NET CASH FROM FINANCING ACTIVITIES</t>
  </si>
  <si>
    <t>NET INCREASE (DECREASE) IN CASH AND CASH EQUIVALENTS</t>
  </si>
  <si>
    <t>Cash and cash equivalents at beginning of the year</t>
  </si>
  <si>
    <t>CASH AND CASH EQUIVALENTS AT END OF THE YEAR</t>
  </si>
  <si>
    <t>Footnotes to Schedule</t>
  </si>
  <si>
    <t>Interest (net of amount capitalized)</t>
  </si>
  <si>
    <t>Income taxes  (net)</t>
  </si>
  <si>
    <t>GENERAL BALANCE SHEET - ASSET SIDE</t>
  </si>
  <si>
    <t>CURRENT ASSETS</t>
  </si>
  <si>
    <t>Cash</t>
  </si>
  <si>
    <t>Temporary cash investments</t>
  </si>
  <si>
    <t>Special deposits</t>
  </si>
  <si>
    <t xml:space="preserve">Accounts receivable </t>
  </si>
  <si>
    <t xml:space="preserve">  - Loan and notes</t>
  </si>
  <si>
    <t xml:space="preserve">  - Interline and other balances</t>
  </si>
  <si>
    <t xml:space="preserve">  - Customers</t>
  </si>
  <si>
    <t xml:space="preserve">  - Other</t>
  </si>
  <si>
    <t xml:space="preserve">  - Accrued accounts receivables</t>
  </si>
  <si>
    <t xml:space="preserve">  - Receivables from affiliated companies</t>
  </si>
  <si>
    <t xml:space="preserve">  - Less: Allowance for uncollectible accounts</t>
  </si>
  <si>
    <t>Working funds prepayments deferred income tax debits</t>
  </si>
  <si>
    <t>Materials and supplies</t>
  </si>
  <si>
    <t>Other current assets</t>
  </si>
  <si>
    <t xml:space="preserve">  TOTAL CURRENT ASSETS</t>
  </si>
  <si>
    <t>OTHER ASSETS</t>
  </si>
  <si>
    <t>Special funds</t>
  </si>
  <si>
    <t>Investments and advances affiliated companies</t>
  </si>
  <si>
    <t>Other investments and advances</t>
  </si>
  <si>
    <t>Allowances for net unrealized loss on noncurrent</t>
  </si>
  <si>
    <t xml:space="preserve">  marketable equity securities - Cr.</t>
  </si>
  <si>
    <t>Property used in other than carrier operation</t>
  </si>
  <si>
    <t xml:space="preserve">  (Less depreciation)</t>
  </si>
  <si>
    <t>Other assets</t>
  </si>
  <si>
    <t>Other deferred debits</t>
  </si>
  <si>
    <t>Accumulated deferred income tax debits</t>
  </si>
  <si>
    <t xml:space="preserve">  TOTAL OTHER ASSETS</t>
  </si>
  <si>
    <t>ROAD AND EQUIPMENT</t>
  </si>
  <si>
    <t>Road</t>
  </si>
  <si>
    <t>Equipment</t>
  </si>
  <si>
    <t>Unallocated items</t>
  </si>
  <si>
    <t>Accumulated depreciation and amortization</t>
  </si>
  <si>
    <t xml:space="preserve">  NET ROAD AND EQUIPMENT</t>
  </si>
  <si>
    <t xml:space="preserve">  TOTAL ASSETS</t>
  </si>
  <si>
    <t>GENERAL BALANCE SHEET - LIABILITY SIDE &amp; INVESTMENT USED IN TRANSPORTATION SERVICE</t>
  </si>
  <si>
    <t>CURRENT LIABILITIES</t>
  </si>
  <si>
    <t>Loans and notes payable</t>
  </si>
  <si>
    <t>Accounts payable: interline and other balances</t>
  </si>
  <si>
    <t>Audited accounts and wages</t>
  </si>
  <si>
    <t>Other accounts payable</t>
  </si>
  <si>
    <t>Interest and dividends payable</t>
  </si>
  <si>
    <t>Payables to affiliated companies</t>
  </si>
  <si>
    <t>Accrued accounts payable</t>
  </si>
  <si>
    <t>Taxes accrued</t>
  </si>
  <si>
    <t>Other current liabilities</t>
  </si>
  <si>
    <t>Equipment obligations and other long-term debt</t>
  </si>
  <si>
    <t xml:space="preserve">  due within one year</t>
  </si>
  <si>
    <t xml:space="preserve">   TOTAL CURRENT LIABILITIES</t>
  </si>
  <si>
    <t>NON-CURRENT LIABILITIES</t>
  </si>
  <si>
    <t>Funded debt unmatured</t>
  </si>
  <si>
    <t>Equipment obligations</t>
  </si>
  <si>
    <t>Capitalized lease obligations</t>
  </si>
  <si>
    <t>Debt in default</t>
  </si>
  <si>
    <t>Accounts payable: affiliated companies</t>
  </si>
  <si>
    <t>Unamortized debt premium</t>
  </si>
  <si>
    <t>Interest in default</t>
  </si>
  <si>
    <t>Deferred revenues - transfers from government authorities</t>
  </si>
  <si>
    <t>Accumulated deferred income tax credits</t>
  </si>
  <si>
    <t>Other long-term liabilities and deferred credits</t>
  </si>
  <si>
    <t xml:space="preserve">   TOTAL NON-CURRENT LIABILITIES</t>
  </si>
  <si>
    <t>SHAREHOLDERS' EQUITY</t>
  </si>
  <si>
    <t>Total capital stock</t>
  </si>
  <si>
    <t xml:space="preserve">  Common stock</t>
  </si>
  <si>
    <t xml:space="preserve">  Preferred stock</t>
  </si>
  <si>
    <t>Discount on capital stock</t>
  </si>
  <si>
    <t>Additional capital</t>
  </si>
  <si>
    <t>Retained earnings:</t>
  </si>
  <si>
    <t xml:space="preserve">  Appropriated</t>
  </si>
  <si>
    <t xml:space="preserve">  Unappropriated</t>
  </si>
  <si>
    <t xml:space="preserve">   equity securities</t>
  </si>
  <si>
    <t>Less treasury stock</t>
  </si>
  <si>
    <t xml:space="preserve">  Net stockholders equity</t>
  </si>
  <si>
    <t xml:space="preserve">   TOTAL LIABILITIES AND SHAREHOLDERS EQUITY</t>
  </si>
  <si>
    <t xml:space="preserve">INVESTMENT IN RAILROAD PROPERTY USED IN </t>
  </si>
  <si>
    <t>Miles of road represented</t>
  </si>
  <si>
    <t>Investment in property</t>
  </si>
  <si>
    <t>Average investment per mile</t>
  </si>
  <si>
    <t>Depreciation and amortization</t>
  </si>
  <si>
    <t>RESULTS OF OPERATIONS</t>
  </si>
  <si>
    <t>RAILWAY OPERATING INCOME</t>
  </si>
  <si>
    <t>(101) Freight</t>
  </si>
  <si>
    <t>(102) Passenger</t>
  </si>
  <si>
    <t>(103) Passenger-related</t>
  </si>
  <si>
    <t>(104) Switching</t>
  </si>
  <si>
    <t>(105) Water transfers</t>
  </si>
  <si>
    <t>(106) Demurrage</t>
  </si>
  <si>
    <t>(110) Incidental</t>
  </si>
  <si>
    <t>(121) Joint facility - credit</t>
  </si>
  <si>
    <t>(122) Joint facility - debit</t>
  </si>
  <si>
    <t>(501) Railway operating revenues (Exclusive of transfers</t>
  </si>
  <si>
    <t xml:space="preserve">                  from government authorities)</t>
  </si>
  <si>
    <t>(502) Railway operating revenues - transfers from government</t>
  </si>
  <si>
    <t xml:space="preserve">                  authorities </t>
  </si>
  <si>
    <t>(503) Railway operating revenues - amortization of deferred</t>
  </si>
  <si>
    <t xml:space="preserve">                  transfers from government authorities</t>
  </si>
  <si>
    <t xml:space="preserve">    TOTAL RAILWAY OPERATING REVENUES</t>
  </si>
  <si>
    <t>(531) Railway operating expenses</t>
  </si>
  <si>
    <t xml:space="preserve">      Net revenue from railway operations</t>
  </si>
  <si>
    <t>OTHER INCOME</t>
  </si>
  <si>
    <t>(506) Revenue from property used in other than carrier operations</t>
  </si>
  <si>
    <t>(510) Miscellaneous rent income</t>
  </si>
  <si>
    <t>(512) Separately operated properties - profit</t>
  </si>
  <si>
    <t>(513) Dividend income (cost method)</t>
  </si>
  <si>
    <t>(514) Interest income</t>
  </si>
  <si>
    <t>(516) Income from sinking and other funds</t>
  </si>
  <si>
    <t>(517) Release of premiums on funded debt</t>
  </si>
  <si>
    <t>(518) Reimbursements received under contracts and agreements</t>
  </si>
  <si>
    <t>(519) Miscellaneous income</t>
  </si>
  <si>
    <t xml:space="preserve">      Income from affiliated companies:</t>
  </si>
  <si>
    <t xml:space="preserve">      a. Dividends (equity method)</t>
  </si>
  <si>
    <t xml:space="preserve">      b. Equity in undistributed earnings (losses)</t>
  </si>
  <si>
    <t xml:space="preserve">      TOTAL OTHER INCOME </t>
  </si>
  <si>
    <t xml:space="preserve">      TOTAL INCOME </t>
  </si>
  <si>
    <t xml:space="preserve">    MISCELLANEOUS DEDUCTIONS FROM INCOME</t>
  </si>
  <si>
    <t>(534) Expenses of property used in other than carrier operations</t>
  </si>
  <si>
    <t>(544) Miscellaneous taxes</t>
  </si>
  <si>
    <t>(545) Separately operated properties-Loss</t>
  </si>
  <si>
    <t>(549) Maintenance of investment organization</t>
  </si>
  <si>
    <t>(550) Income transferred under contracts and agreements</t>
  </si>
  <si>
    <t>(551) Miscellaneous income charges</t>
  </si>
  <si>
    <t>(553) Uncollectible accounts</t>
  </si>
  <si>
    <t xml:space="preserve">    TOTAL MISCELLANEOUS DEDUCTIONS</t>
  </si>
  <si>
    <t xml:space="preserve">    Income available for fixed charges</t>
  </si>
  <si>
    <t>FIXED CHARGES</t>
  </si>
  <si>
    <t>(546) Interest on funded debt:</t>
  </si>
  <si>
    <t xml:space="preserve">      (a) Fixed interest not in default </t>
  </si>
  <si>
    <t xml:space="preserve">      (b) Interest in default</t>
  </si>
  <si>
    <t>(547) Interest on unfunded debt</t>
  </si>
  <si>
    <t>(548) Amortization of discount on funded debt</t>
  </si>
  <si>
    <t xml:space="preserve">    TOTAL FIXED CHARGES</t>
  </si>
  <si>
    <t xml:space="preserve">     Income after fixed charges</t>
  </si>
  <si>
    <t>OTHER DEDUCTIONS</t>
  </si>
  <si>
    <t xml:space="preserve">      (c) Contingent interest</t>
  </si>
  <si>
    <t>UNUSUAL OR INFREQUENT ITEMS</t>
  </si>
  <si>
    <t>(555) Unusual or infrequent items (debit) credit</t>
  </si>
  <si>
    <t xml:space="preserve">      Income (Loss) from continuing operations (before inc. taxes)</t>
  </si>
  <si>
    <t>PROVISIONS FOR INCOME TAXES</t>
  </si>
  <si>
    <t>(556) Income taxes on ordinary income:</t>
  </si>
  <si>
    <t xml:space="preserve">      (a) Federal income taxes</t>
  </si>
  <si>
    <t xml:space="preserve">      (b) State income taxes</t>
  </si>
  <si>
    <t xml:space="preserve">      (c) Other income taxes</t>
  </si>
  <si>
    <t>(557) Provision for deferred taxes</t>
  </si>
  <si>
    <t>TOTAL PROVISION FOR INCOME TAXES</t>
  </si>
  <si>
    <t xml:space="preserve">      Income from continuing operations</t>
  </si>
  <si>
    <t>DISCONTINUED OPERATIONS</t>
  </si>
  <si>
    <t>(560) Income or loss from operations of discontinued segments</t>
  </si>
  <si>
    <t>(562) Gain or loss on disposal of discontinued segments</t>
  </si>
  <si>
    <t xml:space="preserve">      Income before extraordinary items </t>
  </si>
  <si>
    <t>EXTRAORDINARY ITEMS AND ACCOUNTING CHANGES</t>
  </si>
  <si>
    <t>(570) Extraordinary items (Net)</t>
  </si>
  <si>
    <t>(590) Income taxes on extraordinary items</t>
  </si>
  <si>
    <t>(591) Provision for deferred taxes - Extraordinary items</t>
  </si>
  <si>
    <t xml:space="preserve">     TOTAL EXTRAORDINARY ITEMS</t>
  </si>
  <si>
    <t xml:space="preserve">(592) Cumulative effect of changes in accounting principles </t>
  </si>
  <si>
    <t xml:space="preserve">      Net income (Loss)</t>
  </si>
  <si>
    <t>RECONCILIATION OF NET RAILWAY OPERATING INCOME (NROI)</t>
  </si>
  <si>
    <t xml:space="preserve">      Net revenues from railway operations</t>
  </si>
  <si>
    <t>(556) Income taxes on ordinary income</t>
  </si>
  <si>
    <t>(557) Provision for deferred income taxes</t>
  </si>
  <si>
    <t xml:space="preserve">      Income from lease of road and equipment</t>
  </si>
  <si>
    <t xml:space="preserve">      Rent for leased roads and equipment</t>
  </si>
  <si>
    <t xml:space="preserve">        Net railway operating income (loss)</t>
  </si>
  <si>
    <t>RETAINED INCOME - UNAPPROPRIATED</t>
  </si>
  <si>
    <t>Balances at beginning of year</t>
  </si>
  <si>
    <t>(601.5)</t>
  </si>
  <si>
    <t>Prior period adjustments to beginning retained earnings</t>
  </si>
  <si>
    <t>CREDITS</t>
  </si>
  <si>
    <t>(602)</t>
  </si>
  <si>
    <t>Credit balance transferred from income</t>
  </si>
  <si>
    <t>(603)</t>
  </si>
  <si>
    <t>Appropriations released</t>
  </si>
  <si>
    <t>(606)</t>
  </si>
  <si>
    <t>Other credits to retained earnings</t>
  </si>
  <si>
    <t>TOTAL CREDITS</t>
  </si>
  <si>
    <t>DEBITS</t>
  </si>
  <si>
    <t>(612)</t>
  </si>
  <si>
    <t>Debit balance transferred from income</t>
  </si>
  <si>
    <t>(616)</t>
  </si>
  <si>
    <t>Other debits to retained earnings</t>
  </si>
  <si>
    <t>(620)</t>
  </si>
  <si>
    <t>Appropriations for sinking and other funds</t>
  </si>
  <si>
    <t>(621)</t>
  </si>
  <si>
    <t>Appropriations for other purposes</t>
  </si>
  <si>
    <t>(623)</t>
  </si>
  <si>
    <t>Dividends:  Common stock</t>
  </si>
  <si>
    <t xml:space="preserve">            Preferred stock (1)</t>
  </si>
  <si>
    <t>TOTAL DEBITS</t>
  </si>
  <si>
    <t xml:space="preserve">   Net increase (decrease) during year (Line 6 minus line 13)</t>
  </si>
  <si>
    <t>(798)</t>
  </si>
  <si>
    <t xml:space="preserve">     Total unappropriated retained earnings and equity in</t>
  </si>
  <si>
    <t xml:space="preserve">     undistributed earnings (losses) of affiliated companies</t>
  </si>
  <si>
    <t xml:space="preserve">     at end of year </t>
  </si>
  <si>
    <t>RAILWAY OPERATING EXPENSES</t>
  </si>
  <si>
    <t>WAYS &amp; STRUCTURES</t>
  </si>
  <si>
    <t>ADMINISTRATION</t>
  </si>
  <si>
    <t>Track</t>
  </si>
  <si>
    <t>Bridge &amp; building</t>
  </si>
  <si>
    <t>Signal</t>
  </si>
  <si>
    <t>Communication</t>
  </si>
  <si>
    <t>Other</t>
  </si>
  <si>
    <t>REPAIRS AND MAINTENANCE</t>
  </si>
  <si>
    <t>Roadway - running</t>
  </si>
  <si>
    <t>Roadway - switching</t>
  </si>
  <si>
    <t>Tunnels &amp; subways -  running</t>
  </si>
  <si>
    <t>Tunnels &amp; subways - switching</t>
  </si>
  <si>
    <t>Bridges &amp; culverts - running</t>
  </si>
  <si>
    <t>Bridges &amp; culverts - switching</t>
  </si>
  <si>
    <t>Ties - running</t>
  </si>
  <si>
    <t>Ties - switching</t>
  </si>
  <si>
    <t>Rail &amp; other track material - running</t>
  </si>
  <si>
    <t>Rail &amp; other track material - switching</t>
  </si>
  <si>
    <t>Ballast - running</t>
  </si>
  <si>
    <t>Ballast - switching</t>
  </si>
  <si>
    <t>Road property damaged - running</t>
  </si>
  <si>
    <t>Road property damaged - switching</t>
  </si>
  <si>
    <t>Road property damaged - other</t>
  </si>
  <si>
    <t>Signals &amp; interlockers - running</t>
  </si>
  <si>
    <t>Signals &amp; interlockers - switching</t>
  </si>
  <si>
    <t>Communications systems</t>
  </si>
  <si>
    <t>Power systems</t>
  </si>
  <si>
    <t>Highway grade crossings - running</t>
  </si>
  <si>
    <t>Highway grade crossings - switching</t>
  </si>
  <si>
    <t>Station &amp; office buildings</t>
  </si>
  <si>
    <t>Shop buildings - locomotives</t>
  </si>
  <si>
    <t>Shop buildings - freight cars</t>
  </si>
  <si>
    <t>Shop buildings - other equipment</t>
  </si>
  <si>
    <t>Locomotive servicing facilities</t>
  </si>
  <si>
    <t>Miscellaneous buildings &amp; structures</t>
  </si>
  <si>
    <t>Coal terminals</t>
  </si>
  <si>
    <t>Ore terminals</t>
  </si>
  <si>
    <t>Other marine terminals</t>
  </si>
  <si>
    <t>TOFC/COFC terminals</t>
  </si>
  <si>
    <t>Motor vehicle loading &amp; distribution facilities</t>
  </si>
  <si>
    <t>Facilities for other specialized service operations</t>
  </si>
  <si>
    <t>Roadway machines</t>
  </si>
  <si>
    <t>Small tools &amp; supplies</t>
  </si>
  <si>
    <t>Snow removal</t>
  </si>
  <si>
    <t>Fringe benefits - running</t>
  </si>
  <si>
    <t>WAYS &amp; STRUCTURES (Continued)</t>
  </si>
  <si>
    <t>REPAIRS AND MAINTENANCE (Continued)</t>
  </si>
  <si>
    <t>Fringe benefits - switching</t>
  </si>
  <si>
    <t>Fringe benefits - other</t>
  </si>
  <si>
    <t>Casualties &amp; insurance - running</t>
  </si>
  <si>
    <t>Casualties &amp; insurance - switching</t>
  </si>
  <si>
    <t>Casualties &amp; insurance - other</t>
  </si>
  <si>
    <t>Lease rentals - debit -running</t>
  </si>
  <si>
    <t>Lease rentals - debit -switching</t>
  </si>
  <si>
    <t>Lease rentals - debit -other</t>
  </si>
  <si>
    <t>Lease rentals - (credit) - running</t>
  </si>
  <si>
    <t>Lease rentals - (credit) - switching</t>
  </si>
  <si>
    <t>Lease rentals - (credit) - other</t>
  </si>
  <si>
    <t>Joint facility rent - debit - running</t>
  </si>
  <si>
    <t>Joint facility rent - debit - switching</t>
  </si>
  <si>
    <t>Joint facility rent - debit - other</t>
  </si>
  <si>
    <t>Joint facility rent - (credit) - running</t>
  </si>
  <si>
    <t>Joint facility rent - (credit) - switching</t>
  </si>
  <si>
    <t>Joint facility rent - (credit) - other</t>
  </si>
  <si>
    <t>Other rents - debit - running</t>
  </si>
  <si>
    <t>Other rents - debit - switching</t>
  </si>
  <si>
    <t>Other rents - debit - other</t>
  </si>
  <si>
    <t>Other rents - (credit) - running</t>
  </si>
  <si>
    <t>Other rents - (credit) - switching</t>
  </si>
  <si>
    <t>Other rents - (credit) - other</t>
  </si>
  <si>
    <t>Depreciation - running</t>
  </si>
  <si>
    <t>Depreciation - switching</t>
  </si>
  <si>
    <t>Depreciation - other</t>
  </si>
  <si>
    <t>Joint facility - debit - running</t>
  </si>
  <si>
    <t>Joint facility - debit - switching</t>
  </si>
  <si>
    <t>Joint facility - debit - other</t>
  </si>
  <si>
    <t>Joint facility - (credit) - running</t>
  </si>
  <si>
    <t>Joint facility - (credit) - switching</t>
  </si>
  <si>
    <t>Joint facility - (credit) - other</t>
  </si>
  <si>
    <t>Dismantling retired road property - running</t>
  </si>
  <si>
    <t>Dismantling retired road property - switching</t>
  </si>
  <si>
    <t>Dismantling retired road property - other</t>
  </si>
  <si>
    <t>Other - running</t>
  </si>
  <si>
    <t>Other - switching</t>
  </si>
  <si>
    <t>Other - other</t>
  </si>
  <si>
    <t>TOTAL WAY AND STRUCTURES</t>
  </si>
  <si>
    <t>EQUIPMENT</t>
  </si>
  <si>
    <t>LOCOMOTIVES</t>
  </si>
  <si>
    <t>Administration</t>
  </si>
  <si>
    <t>Repair &amp; maintenance</t>
  </si>
  <si>
    <t>Machinery repair</t>
  </si>
  <si>
    <t>Equipment damaged</t>
  </si>
  <si>
    <t>Fringe benefits</t>
  </si>
  <si>
    <t>Other casualties &amp; insurance</t>
  </si>
  <si>
    <t>Lease rentals - debit</t>
  </si>
  <si>
    <t>Lease rentals - (credit)</t>
  </si>
  <si>
    <t>Joint facility rent - debit</t>
  </si>
  <si>
    <t>Joint facility rent - (credit)</t>
  </si>
  <si>
    <t>Other rents - debit</t>
  </si>
  <si>
    <t>Other rents - (credit)</t>
  </si>
  <si>
    <t>Depreciation</t>
  </si>
  <si>
    <t>Joint facility - debit</t>
  </si>
  <si>
    <t>Joint facility - (credit)</t>
  </si>
  <si>
    <t>Repairs billed to others - (credit)</t>
  </si>
  <si>
    <t>Dismantling retired property</t>
  </si>
  <si>
    <t>TOTAL LOCOMOTIVES</t>
  </si>
  <si>
    <t>FREIGHT CARS</t>
  </si>
  <si>
    <t>TOTAL FREIGHT CARS</t>
  </si>
  <si>
    <t>EQUIPMENT (Continued)</t>
  </si>
  <si>
    <t>OTHER EQUIPMENT</t>
  </si>
  <si>
    <t>Repair &amp; maintenance:</t>
  </si>
  <si>
    <t xml:space="preserve">   Trucks, trailers, &amp; containers - revenue service</t>
  </si>
  <si>
    <t xml:space="preserve">   Floating equipment - revenue service</t>
  </si>
  <si>
    <t xml:space="preserve">   Passenger &amp; other revenue equipment</t>
  </si>
  <si>
    <t xml:space="preserve">   Computers and data processing equipment</t>
  </si>
  <si>
    <t xml:space="preserve">   Machinery</t>
  </si>
  <si>
    <t xml:space="preserve">   Work &amp; other non-revenue equipment</t>
  </si>
  <si>
    <t xml:space="preserve">   Equipment damaged</t>
  </si>
  <si>
    <t>TOTAL OTHER EQUIPMENT</t>
  </si>
  <si>
    <t>TOTAL EQUIPMENT</t>
  </si>
  <si>
    <t>TRANSPORTATION</t>
  </si>
  <si>
    <t>TRAIN OPERATIONS</t>
  </si>
  <si>
    <t>Engine crews</t>
  </si>
  <si>
    <t>Train crews</t>
  </si>
  <si>
    <t>Dispatching trains</t>
  </si>
  <si>
    <t>Operating signals &amp; interlockers</t>
  </si>
  <si>
    <t>Operating drawbridges</t>
  </si>
  <si>
    <t>Highway crossing protection</t>
  </si>
  <si>
    <t>Train inspection &amp; lubrication</t>
  </si>
  <si>
    <t>Locomotive fuel</t>
  </si>
  <si>
    <t>Electric power electric power produced or</t>
  </si>
  <si>
    <t xml:space="preserve">    purchased for motive power</t>
  </si>
  <si>
    <t>Servicing locomotives</t>
  </si>
  <si>
    <t>Freight lost or damaged - solely related</t>
  </si>
  <si>
    <t>Clearing wrecks</t>
  </si>
  <si>
    <t>TRANSPORTATION (Continued)</t>
  </si>
  <si>
    <t>TRAIN OPERATIONS (Continued)</t>
  </si>
  <si>
    <t>TOTAL TRAIN OPERATIONS</t>
  </si>
  <si>
    <t>YARD OPERATIONS</t>
  </si>
  <si>
    <t>Switch crews</t>
  </si>
  <si>
    <t>Controlling operations</t>
  </si>
  <si>
    <t>Yard and terminal clerical</t>
  </si>
  <si>
    <t>Operating switches, signals, retarders, &amp; humps</t>
  </si>
  <si>
    <t>TOTAL YARD OPERATIONS</t>
  </si>
  <si>
    <t>TRAIN &amp; YARD OPERATIONS COMMON:</t>
  </si>
  <si>
    <t>Cleaning car interiors</t>
  </si>
  <si>
    <t>Adjusting &amp; transferring loads</t>
  </si>
  <si>
    <t>Car loading devices &amp; grain docks</t>
  </si>
  <si>
    <t>Freight lost or damaged - all other</t>
  </si>
  <si>
    <t>TOTAL TRAIN &amp; YARD OPERATIONS COMMON:</t>
  </si>
  <si>
    <t>SPECIALIZED SERVICE OPERATIONS</t>
  </si>
  <si>
    <t>Pickup &amp; delivery and marine line haul</t>
  </si>
  <si>
    <t>Loading &amp; unloading and local marine</t>
  </si>
  <si>
    <t>Protective services</t>
  </si>
  <si>
    <t>Casualties &amp; insurance</t>
  </si>
  <si>
    <t>TOTAL SPECIALIZED SERVICE OPERATIONS</t>
  </si>
  <si>
    <t>ADMINISTRATIVE SUPPORT OPERATIONS:</t>
  </si>
  <si>
    <t>Employees performing clerical &amp; accounting functions</t>
  </si>
  <si>
    <t>Communication systems operations</t>
  </si>
  <si>
    <t>Loss &amp; damage claims processing</t>
  </si>
  <si>
    <t>TOTAL ADMINISTRATIVE SUPPORT OPERATIONS</t>
  </si>
  <si>
    <t>TOTAL TRANSPORTATION</t>
  </si>
  <si>
    <t>GENERAL AND ADMINISTRATIVE</t>
  </si>
  <si>
    <t>Officers - general administration</t>
  </si>
  <si>
    <t>Accounting, auditing, &amp; finance</t>
  </si>
  <si>
    <t>Management services &amp; data processing</t>
  </si>
  <si>
    <t>Marketing</t>
  </si>
  <si>
    <t>Sales</t>
  </si>
  <si>
    <t>Industrial development</t>
  </si>
  <si>
    <t>Personnel &amp; labor relations</t>
  </si>
  <si>
    <t>Legal &amp; secretarial</t>
  </si>
  <si>
    <t>Public relations &amp; advertising</t>
  </si>
  <si>
    <t>Research &amp; development</t>
  </si>
  <si>
    <t>Writedown of uncollectible accounts</t>
  </si>
  <si>
    <t>Property taxes</t>
  </si>
  <si>
    <t>Other taxes except on corporate income or payroll</t>
  </si>
  <si>
    <t>TOTAL GENERAL AND ADMINISTRATIVE</t>
  </si>
  <si>
    <t>TOTAL CARRIER OPERATING EXPENSE</t>
  </si>
  <si>
    <t>DEPRECIATION BY SUBACCOUNT - WAY AND STRUCTURES</t>
  </si>
  <si>
    <t>Grading</t>
  </si>
  <si>
    <t>Other right-of-way expenditures</t>
  </si>
  <si>
    <t>Tunnels and subways</t>
  </si>
  <si>
    <t>Bridges, trestles and culverts</t>
  </si>
  <si>
    <t>Elevated structures</t>
  </si>
  <si>
    <t>Ties</t>
  </si>
  <si>
    <t>Rail and other track material</t>
  </si>
  <si>
    <t>Ballast</t>
  </si>
  <si>
    <t>Fences, snowsheds and signs</t>
  </si>
  <si>
    <t>Station and office buildings</t>
  </si>
  <si>
    <t>Roadway buildings</t>
  </si>
  <si>
    <t>Water stations</t>
  </si>
  <si>
    <t>Fuel stations</t>
  </si>
  <si>
    <t>Shops and enginehouses</t>
  </si>
  <si>
    <t>Storage warehouses</t>
  </si>
  <si>
    <t>Wharves and docks</t>
  </si>
  <si>
    <t>Coal and ore wharves</t>
  </si>
  <si>
    <t>Signals and interlockers</t>
  </si>
  <si>
    <t>Power plants</t>
  </si>
  <si>
    <t>Power transmission systems</t>
  </si>
  <si>
    <t>Miscellaneous structures</t>
  </si>
  <si>
    <t>Public improvements; construction</t>
  </si>
  <si>
    <t>Power plant machines</t>
  </si>
  <si>
    <t>Other lease/rentals</t>
  </si>
  <si>
    <t>TOTAL</t>
  </si>
  <si>
    <t>DEPRECIATION - EQUIPMENT - FREIGHT PORTION</t>
  </si>
  <si>
    <t>Diesel Locomotives - Yard</t>
  </si>
  <si>
    <t>Diesel Locomotives - Road</t>
  </si>
  <si>
    <t>Other Locomotives - Yard</t>
  </si>
  <si>
    <t>Other Locomotives - Road</t>
  </si>
  <si>
    <t xml:space="preserve">     TOTAL</t>
  </si>
  <si>
    <t>FREIGHT TRAIN CARS</t>
  </si>
  <si>
    <t>Box -  Plain 40 foot</t>
  </si>
  <si>
    <t>Box - Plain 50 foot and longer</t>
  </si>
  <si>
    <t>Box - Equipped</t>
  </si>
  <si>
    <t>Gondola - Plain</t>
  </si>
  <si>
    <t>Gondola - Equipped</t>
  </si>
  <si>
    <t>Hopper - Covered</t>
  </si>
  <si>
    <t>Hopper - Open Top -  General Service</t>
  </si>
  <si>
    <t>Hopper - Open Top -  Special Service</t>
  </si>
  <si>
    <t>Refrigerator - Mechanical</t>
  </si>
  <si>
    <t>Refrigerator - Nonmechanical</t>
  </si>
  <si>
    <t>Flat - TOFC/COFC</t>
  </si>
  <si>
    <t>Flat - Multi-level</t>
  </si>
  <si>
    <t>Flat - General Service</t>
  </si>
  <si>
    <t>Flat - Other</t>
  </si>
  <si>
    <t>All Other Freight Cars</t>
  </si>
  <si>
    <t>Cabooses</t>
  </si>
  <si>
    <t>Auto Racks</t>
  </si>
  <si>
    <t>Miscellaneous Accessories</t>
  </si>
  <si>
    <t>OTHER EQUIPMENT - REVENUE FREIGHT</t>
  </si>
  <si>
    <t xml:space="preserve">  HIGHWAY EQUIPMENT</t>
  </si>
  <si>
    <t>Refrigerated Trailers</t>
  </si>
  <si>
    <t>Other Trailers</t>
  </si>
  <si>
    <t>Refrigerated Containers</t>
  </si>
  <si>
    <t>Other Containers</t>
  </si>
  <si>
    <t>Bogies</t>
  </si>
  <si>
    <t>Chasis</t>
  </si>
  <si>
    <t>Other Highway Equipment (Freight)</t>
  </si>
  <si>
    <t xml:space="preserve">  FLOATING EQUIPMENT - REVENUE SERVICE</t>
  </si>
  <si>
    <t>Marine Line-Haul</t>
  </si>
  <si>
    <t>Local Marine</t>
  </si>
  <si>
    <t>Passenger &amp; Other Revenue Equipment (Freight Portion)</t>
  </si>
  <si>
    <t>Computer Systems &amp; Word Processing Equip.</t>
  </si>
  <si>
    <t>Machinery - Locomotives</t>
  </si>
  <si>
    <t>Machinery - Freight Cars</t>
  </si>
  <si>
    <t>Machinery - Other Equipment</t>
  </si>
  <si>
    <t>Work and Other Nonrevenue Equipment</t>
  </si>
  <si>
    <t>TOTAL ALL EQUIPMENT (FREIGHT PORTION)</t>
  </si>
  <si>
    <t>RAILWAY OPERATING STATISTICS (FREIGHT)</t>
  </si>
  <si>
    <t>MILES OF ROAD OPERATED</t>
  </si>
  <si>
    <t>TRAIN MILES - RUNNING</t>
  </si>
  <si>
    <t xml:space="preserve">   Unit Trains</t>
  </si>
  <si>
    <t xml:space="preserve">   Way Trains</t>
  </si>
  <si>
    <t xml:space="preserve">   Through Trains</t>
  </si>
  <si>
    <t xml:space="preserve">   TOTAL TRAIN MILES</t>
  </si>
  <si>
    <t xml:space="preserve">   Motorcars</t>
  </si>
  <si>
    <t xml:space="preserve">   TOTAL ALL TRAINS</t>
  </si>
  <si>
    <t>LOCOMOTIVE UNIT MILES</t>
  </si>
  <si>
    <t>ROAD SERVICE</t>
  </si>
  <si>
    <t xml:space="preserve">   TOTAL</t>
  </si>
  <si>
    <t xml:space="preserve">   Train Switching</t>
  </si>
  <si>
    <t xml:space="preserve">   Yard Switching</t>
  </si>
  <si>
    <t xml:space="preserve">   All Other Service</t>
  </si>
  <si>
    <t>FREIGHT CAR MILES (Thousands)</t>
  </si>
  <si>
    <t>RR OWNED AND LEASED CARS - LOADED</t>
  </si>
  <si>
    <t xml:space="preserve">   Box-Plain 40-Foot</t>
  </si>
  <si>
    <t xml:space="preserve">   Box-Plain 50-Foot and Longer</t>
  </si>
  <si>
    <t xml:space="preserve">   Box-Equipped</t>
  </si>
  <si>
    <t xml:space="preserve">   Gondola-Plain</t>
  </si>
  <si>
    <t xml:space="preserve">   Gondola-Equipped</t>
  </si>
  <si>
    <t xml:space="preserve">   Hopper-Covered</t>
  </si>
  <si>
    <t xml:space="preserve">   Hopper-Open Top-General Service</t>
  </si>
  <si>
    <t xml:space="preserve">   Hopper-Open Top-Special Service</t>
  </si>
  <si>
    <t xml:space="preserve">   Refrigerator-Mechanical</t>
  </si>
  <si>
    <t xml:space="preserve">   Refrigerator-Non-Mechanical</t>
  </si>
  <si>
    <t xml:space="preserve">   Flat-TOFC/COFC</t>
  </si>
  <si>
    <t xml:space="preserve">   Flat-Multi-Level</t>
  </si>
  <si>
    <t xml:space="preserve">   Flat-General Service</t>
  </si>
  <si>
    <t xml:space="preserve">   Flat-All Other</t>
  </si>
  <si>
    <t xml:space="preserve">   All Other Car Types-Total</t>
  </si>
  <si>
    <t xml:space="preserve">   TOTAL </t>
  </si>
  <si>
    <t>RR OWNED AND LEASED CARS - EMPTY</t>
  </si>
  <si>
    <t>RR OWNED AND LEASED CARS - EMPTY (Cntd.)</t>
  </si>
  <si>
    <t>PRIVATE LINE CARS - LOADED</t>
  </si>
  <si>
    <t xml:space="preserve">   Tank Under 22,000 Gallons</t>
  </si>
  <si>
    <t xml:space="preserve">   Tank - 22,000Gallons and Over</t>
  </si>
  <si>
    <t>PRIVATE LINE CARS - EMPTY</t>
  </si>
  <si>
    <t xml:space="preserve">   Work Equipment and Company Freight Car-Miles</t>
  </si>
  <si>
    <t xml:space="preserve">   No Payment Car-Miles (I)</t>
  </si>
  <si>
    <t>TOTAL CAR-MILES BY TRAIN TYPE</t>
  </si>
  <si>
    <t xml:space="preserve">   Through Traoins</t>
  </si>
  <si>
    <t xml:space="preserve">   TOTAL TRAINS</t>
  </si>
  <si>
    <t xml:space="preserve">   Caboose Miles</t>
  </si>
  <si>
    <t>GROSS TON MILES (THOUSANDS)</t>
  </si>
  <si>
    <t xml:space="preserve">   Road Locomotives</t>
  </si>
  <si>
    <t xml:space="preserve">   Freight Trains, Crs., Cnts, &amp; Caboose</t>
  </si>
  <si>
    <t xml:space="preserve">   Passenger Trains, Crs, &amp; Cnts.</t>
  </si>
  <si>
    <t xml:space="preserve">   Non-Revenue</t>
  </si>
  <si>
    <t>TONS OF FREIGHT (Thousands)</t>
  </si>
  <si>
    <t xml:space="preserve">   Revenue</t>
  </si>
  <si>
    <t>TON-MILES OF FREIGHT (Thousands)</t>
  </si>
  <si>
    <t xml:space="preserve">   Revenue - Road Service</t>
  </si>
  <si>
    <t xml:space="preserve">   Revenue - Lake Transfer Service</t>
  </si>
  <si>
    <t xml:space="preserve">   Non-Revenue - Road Service</t>
  </si>
  <si>
    <t xml:space="preserve">   Non-Revenue - Lake Transfer Service</t>
  </si>
  <si>
    <t xml:space="preserve">   TOTAL - REVENUE &amp; NON-REVENUE</t>
  </si>
  <si>
    <t>TRAIN HOURS</t>
  </si>
  <si>
    <t xml:space="preserve">   Road Service</t>
  </si>
  <si>
    <t>TOTAL YARD-SWITCHING HOURS</t>
  </si>
  <si>
    <t>TRAIN-MILES WORK TRAINS</t>
  </si>
  <si>
    <t xml:space="preserve">   Locomotives</t>
  </si>
  <si>
    <t>NUMBER OF LOADED FREIGHT CARS</t>
  </si>
  <si>
    <t xml:space="preserve">TOFC/COFC- No. of Revenue Trailers &amp; Containers </t>
  </si>
  <si>
    <t xml:space="preserve">  Loaded &amp; Unloaded</t>
  </si>
  <si>
    <t>Multi-Level Cars - No. of Motor Vehicles Loaded &amp;</t>
  </si>
  <si>
    <t xml:space="preserve">  Unloaded</t>
  </si>
  <si>
    <t>TOFC/COFC - No. of Revenue Trailers Picked Up &amp;</t>
  </si>
  <si>
    <t xml:space="preserve">  Delivered</t>
  </si>
  <si>
    <t>REVENUE TONS - MARINE TERMINAL</t>
  </si>
  <si>
    <t xml:space="preserve">   Marine Terminals - Coal</t>
  </si>
  <si>
    <t xml:space="preserve">   Marine Terminals - Ore</t>
  </si>
  <si>
    <t xml:space="preserve">   Marine Terminals - Other</t>
  </si>
  <si>
    <t>NUMBER OF FOREIGN PER DIEM CARS ON LINE</t>
  </si>
  <si>
    <t xml:space="preserve">   Serviceable</t>
  </si>
  <si>
    <t xml:space="preserve">   Unserviceable</t>
  </si>
  <si>
    <t xml:space="preserve">   Surplus</t>
  </si>
  <si>
    <t>Eastern</t>
  </si>
  <si>
    <t>Western</t>
  </si>
  <si>
    <t>National</t>
  </si>
  <si>
    <t>District</t>
  </si>
  <si>
    <t>Totals</t>
  </si>
  <si>
    <t>TABLE 1</t>
  </si>
  <si>
    <t>TABLE 1 (CONTINUED)</t>
  </si>
  <si>
    <t xml:space="preserve">    TRANSPORTATION SERVICE  (R-1 SCHEDULE 352A)</t>
  </si>
  <si>
    <t>TABLE 2</t>
  </si>
  <si>
    <t>TABLE 2  (CONTINUED)</t>
  </si>
  <si>
    <t>TABLE 3</t>
  </si>
  <si>
    <t>TABLE 4</t>
  </si>
  <si>
    <t>TABLE 5</t>
  </si>
  <si>
    <t>TABLE 5 (CONTINUED)</t>
  </si>
  <si>
    <t>TABLE 6</t>
  </si>
  <si>
    <t>TABLE 7</t>
  </si>
  <si>
    <t>TABLE 8</t>
  </si>
  <si>
    <t>TABLE 8 (CONTINUED)</t>
  </si>
  <si>
    <t xml:space="preserve">  Net unrealized gain (loss) on noncurrent marketable</t>
  </si>
  <si>
    <t>CASH FLOWS FROM OPERATING ACTIVITIES:</t>
  </si>
  <si>
    <t xml:space="preserve">     Cash received from operating revenues</t>
  </si>
  <si>
    <t xml:space="preserve">     Dividends received from affiliates</t>
  </si>
  <si>
    <t xml:space="preserve">     Interest received</t>
  </si>
  <si>
    <t xml:space="preserve">     Other income</t>
  </si>
  <si>
    <t xml:space="preserve">     Cash paid for operating expenses</t>
  </si>
  <si>
    <t xml:space="preserve">     Interest paid (net of amounts capitalized)</t>
  </si>
  <si>
    <t xml:space="preserve">     Income taxes paid</t>
  </si>
  <si>
    <t>NET CASH PROVIDED BY OPERATING ACTIVITIES</t>
  </si>
  <si>
    <t>Statistics of Class I Freight Railroads in the United States  - 2001</t>
  </si>
  <si>
    <t>This is the fourth electronic version of this publication by the Surface Transportation Board.</t>
  </si>
  <si>
    <t>CN/GTW</t>
  </si>
  <si>
    <t>CN/IC</t>
  </si>
  <si>
    <t>STATISTICS OF CLASS I FREIGHT RAILROADS IN THE UNITED STATES - 2001</t>
  </si>
  <si>
    <t>(2001 ANNUAL REPORT FORM R-1, SCHEDULE 200)</t>
  </si>
  <si>
    <t>(2001 ANNUAL REPORT FORM R-1, SCHEDULE 210)</t>
  </si>
  <si>
    <t>(2001 ANNUAL REPORT FORM R-1, SCHEDULE 220)</t>
  </si>
  <si>
    <t>(2001 ANNUAL REPORT FORM R-1, SCHEDULE 240)</t>
  </si>
  <si>
    <t>(2001 ANNUAL REPORT FORM R-1, SCHEDULE 410)</t>
  </si>
  <si>
    <t>(2001 ANNUAL REPORT FORM R-1, SCHEDULE 412)</t>
  </si>
  <si>
    <t>(2001 ANNUAL REPORT FORM R-1, SCHEDULE 415)</t>
  </si>
  <si>
    <t>(2001 ANNUAL REPORT FORM R-1, SCHEDULE 755)</t>
  </si>
  <si>
    <t xml:space="preserve">The tables set forth in Statistics of Class I Freight Railroads in the United States - 2001 are compiled directly from reports filed with the Board </t>
  </si>
  <si>
    <t xml:space="preserve"> by the Class I railroads.  This report contains operating and financial data for the nation's Class I railroad companies in operation as of</t>
  </si>
  <si>
    <t xml:space="preserve"> December 31, 2001.  Class I railroads are defined as railroads earning adjusted annual operating revenues for three consecutive years of</t>
  </si>
  <si>
    <t xml:space="preserve"> $250,000,000 or more.  Railroads with less than $250,000,000 revenues are classified as either Class II ($20,000,000 to $250,000,000 revenues)</t>
  </si>
  <si>
    <t xml:space="preserve"> or Class III (less than $20,000,000 in revenues).  Class II and Class III railroads are exempt from filing reports with the Surface Transportation </t>
  </si>
  <si>
    <t xml:space="preserve"> Board.  This issue covers the reports for calendar year 2001.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</si>
</sst>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MS Sans Serif"/>
      <family val="0"/>
    </font>
    <font>
      <sz val="7"/>
      <color indexed="8"/>
      <name val="Arial"/>
      <family val="2"/>
    </font>
    <font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1" fillId="2" borderId="0" xfId="0" applyFont="1" applyAlignment="1" applyProtection="1">
      <alignment/>
      <protection/>
    </xf>
    <xf numFmtId="0" fontId="2" fillId="2" borderId="0" xfId="0" applyFont="1" applyAlignment="1" applyProtection="1">
      <alignment/>
      <protection/>
    </xf>
    <xf numFmtId="37" fontId="2" fillId="2" borderId="0" xfId="0" applyNumberFormat="1" applyFont="1" applyAlignment="1" applyProtection="1">
      <alignment horizontal="right"/>
      <protection/>
    </xf>
    <xf numFmtId="37" fontId="2" fillId="2" borderId="0" xfId="0" applyNumberFormat="1" applyFont="1" applyAlignment="1" applyProtection="1">
      <alignment/>
      <protection/>
    </xf>
    <xf numFmtId="37" fontId="2" fillId="2" borderId="1" xfId="0" applyNumberFormat="1" applyFont="1" applyBorder="1" applyAlignment="1" applyProtection="1">
      <alignment/>
      <protection/>
    </xf>
    <xf numFmtId="37" fontId="2" fillId="2" borderId="2" xfId="0" applyNumberFormat="1" applyFont="1" applyBorder="1" applyAlignment="1" applyProtection="1">
      <alignment/>
      <protection/>
    </xf>
    <xf numFmtId="0" fontId="2" fillId="2" borderId="3" xfId="0" applyFont="1" applyBorder="1" applyAlignment="1" applyProtection="1">
      <alignment/>
      <protection/>
    </xf>
    <xf numFmtId="0" fontId="2" fillId="2" borderId="4" xfId="0" applyFont="1" applyBorder="1" applyAlignment="1" applyProtection="1">
      <alignment/>
      <protection/>
    </xf>
    <xf numFmtId="0" fontId="2" fillId="2" borderId="3" xfId="0" applyFont="1" applyBorder="1" applyAlignment="1" applyProtection="1">
      <alignment horizontal="center"/>
      <protection/>
    </xf>
    <xf numFmtId="0" fontId="2" fillId="2" borderId="5" xfId="0" applyFont="1" applyBorder="1" applyAlignment="1" applyProtection="1">
      <alignment horizontal="center"/>
      <protection/>
    </xf>
    <xf numFmtId="0" fontId="2" fillId="2" borderId="1" xfId="0" applyFont="1" applyBorder="1" applyAlignment="1" applyProtection="1">
      <alignment/>
      <protection/>
    </xf>
    <xf numFmtId="0" fontId="2" fillId="2" borderId="1" xfId="0" applyFont="1" applyBorder="1" applyAlignment="1" applyProtection="1">
      <alignment horizontal="center"/>
      <protection/>
    </xf>
    <xf numFmtId="37" fontId="2" fillId="2" borderId="2" xfId="0" applyNumberFormat="1" applyFont="1" applyBorder="1" applyAlignment="1" applyProtection="1">
      <alignment horizontal="center"/>
      <protection/>
    </xf>
    <xf numFmtId="0" fontId="2" fillId="2" borderId="6" xfId="0" applyFont="1" applyBorder="1" applyAlignment="1" applyProtection="1">
      <alignment/>
      <protection/>
    </xf>
    <xf numFmtId="0" fontId="2" fillId="2" borderId="7" xfId="0" applyFont="1" applyBorder="1" applyAlignment="1" applyProtection="1">
      <alignment/>
      <protection/>
    </xf>
    <xf numFmtId="0" fontId="2" fillId="2" borderId="6" xfId="0" applyFont="1" applyBorder="1" applyAlignment="1" applyProtection="1">
      <alignment horizontal="center"/>
      <protection/>
    </xf>
    <xf numFmtId="0" fontId="2" fillId="2" borderId="8" xfId="0" applyFont="1" applyBorder="1" applyAlignment="1" applyProtection="1">
      <alignment horizontal="center"/>
      <protection/>
    </xf>
    <xf numFmtId="37" fontId="2" fillId="2" borderId="5" xfId="0" applyNumberFormat="1" applyFont="1" applyBorder="1" applyAlignment="1" applyProtection="1">
      <alignment/>
      <protection/>
    </xf>
    <xf numFmtId="37" fontId="2" fillId="2" borderId="6" xfId="0" applyNumberFormat="1" applyFont="1" applyBorder="1" applyAlignment="1" applyProtection="1">
      <alignment/>
      <protection/>
    </xf>
    <xf numFmtId="37" fontId="2" fillId="2" borderId="8" xfId="0" applyNumberFormat="1" applyFont="1" applyBorder="1" applyAlignment="1" applyProtection="1">
      <alignment/>
      <protection/>
    </xf>
    <xf numFmtId="37" fontId="2" fillId="2" borderId="7" xfId="0" applyNumberFormat="1" applyFont="1" applyBorder="1" applyAlignment="1" applyProtection="1">
      <alignment/>
      <protection/>
    </xf>
    <xf numFmtId="37" fontId="2" fillId="2" borderId="0" xfId="0" applyNumberFormat="1" applyFont="1" applyBorder="1" applyAlignment="1" applyProtection="1">
      <alignment/>
      <protection/>
    </xf>
    <xf numFmtId="0" fontId="2" fillId="2" borderId="0" xfId="0" applyFont="1" applyAlignment="1" applyProtection="1">
      <alignment horizontal="centerContinuous"/>
      <protection/>
    </xf>
    <xf numFmtId="0" fontId="2" fillId="2" borderId="0" xfId="0" applyFont="1" applyAlignment="1">
      <alignment/>
    </xf>
    <xf numFmtId="0" fontId="2" fillId="2" borderId="9" xfId="0" applyFont="1" applyBorder="1" applyAlignment="1" applyProtection="1">
      <alignment/>
      <protection/>
    </xf>
    <xf numFmtId="0" fontId="2" fillId="2" borderId="8" xfId="0" applyFont="1" applyBorder="1" applyAlignment="1" applyProtection="1">
      <alignment/>
      <protection/>
    </xf>
    <xf numFmtId="0" fontId="2" fillId="2" borderId="5" xfId="0" applyFont="1" applyBorder="1" applyAlignment="1" applyProtection="1">
      <alignment/>
      <protection/>
    </xf>
    <xf numFmtId="0" fontId="2" fillId="2" borderId="2" xfId="0" applyFont="1" applyBorder="1" applyAlignment="1" applyProtection="1">
      <alignment/>
      <protection/>
    </xf>
    <xf numFmtId="0" fontId="2" fillId="2" borderId="10" xfId="0" applyFont="1" applyBorder="1" applyAlignment="1" applyProtection="1">
      <alignment/>
      <protection/>
    </xf>
    <xf numFmtId="37" fontId="2" fillId="2" borderId="5" xfId="0" applyNumberFormat="1" applyFont="1" applyBorder="1" applyAlignment="1" applyProtection="1">
      <alignment horizontal="center"/>
      <protection/>
    </xf>
    <xf numFmtId="0" fontId="2" fillId="2" borderId="11" xfId="0" applyFont="1" applyBorder="1" applyAlignment="1" applyProtection="1">
      <alignment/>
      <protection/>
    </xf>
    <xf numFmtId="37" fontId="2" fillId="2" borderId="8" xfId="0" applyNumberFormat="1" applyFont="1" applyBorder="1" applyAlignment="1" applyProtection="1">
      <alignment horizontal="center"/>
      <protection/>
    </xf>
    <xf numFmtId="37" fontId="2" fillId="2" borderId="0" xfId="0" applyNumberFormat="1" applyFont="1" applyAlignment="1" applyProtection="1">
      <alignment horizontal="centerContinuous"/>
      <protection/>
    </xf>
    <xf numFmtId="0" fontId="2" fillId="2" borderId="10" xfId="0" applyFont="1" applyBorder="1" applyAlignment="1" applyProtection="1">
      <alignment horizontal="center"/>
      <protection/>
    </xf>
    <xf numFmtId="0" fontId="2" fillId="2" borderId="11" xfId="0" applyFont="1" applyBorder="1" applyAlignment="1" applyProtection="1">
      <alignment horizontal="center"/>
      <protection/>
    </xf>
    <xf numFmtId="0" fontId="2" fillId="2" borderId="9" xfId="0" applyFont="1" applyBorder="1" applyAlignment="1" applyProtection="1">
      <alignment horizontal="center"/>
      <protection/>
    </xf>
    <xf numFmtId="37" fontId="2" fillId="2" borderId="11" xfId="0" applyNumberFormat="1" applyFont="1" applyBorder="1" applyAlignment="1" applyProtection="1">
      <alignment/>
      <protection/>
    </xf>
    <xf numFmtId="37" fontId="4" fillId="2" borderId="0" xfId="0" applyNumberFormat="1" applyFont="1" applyAlignment="1" applyProtection="1">
      <alignment/>
      <protection/>
    </xf>
    <xf numFmtId="37" fontId="4" fillId="2" borderId="0" xfId="0" applyNumberFormat="1" applyFont="1" applyAlignment="1" applyProtection="1">
      <alignment horizontal="centerContinuous"/>
      <protection/>
    </xf>
    <xf numFmtId="37" fontId="4" fillId="2" borderId="5" xfId="0" applyNumberFormat="1" applyFont="1" applyBorder="1" applyAlignment="1" applyProtection="1">
      <alignment horizontal="center"/>
      <protection/>
    </xf>
    <xf numFmtId="37" fontId="4" fillId="2" borderId="2" xfId="0" applyNumberFormat="1" applyFont="1" applyBorder="1" applyAlignment="1" applyProtection="1">
      <alignment horizontal="center"/>
      <protection/>
    </xf>
    <xf numFmtId="37" fontId="4" fillId="2" borderId="8" xfId="0" applyNumberFormat="1" applyFont="1" applyBorder="1" applyAlignment="1" applyProtection="1">
      <alignment horizontal="center"/>
      <protection/>
    </xf>
    <xf numFmtId="0" fontId="2" fillId="2" borderId="4" xfId="0" applyFont="1" applyBorder="1" applyAlignment="1" applyProtection="1">
      <alignment horizontal="center"/>
      <protection/>
    </xf>
    <xf numFmtId="0" fontId="2" fillId="2" borderId="0" xfId="0" applyFont="1" applyAlignment="1" applyProtection="1">
      <alignment horizontal="center"/>
      <protection/>
    </xf>
    <xf numFmtId="0" fontId="2" fillId="2" borderId="7" xfId="0" applyFont="1" applyBorder="1" applyAlignment="1" applyProtection="1">
      <alignment horizontal="center"/>
      <protection/>
    </xf>
    <xf numFmtId="37" fontId="4" fillId="0" borderId="0" xfId="19" applyNumberFormat="1" applyFont="1" applyFill="1" applyBorder="1" applyAlignment="1">
      <alignment horizontal="right" wrapText="1"/>
      <protection/>
    </xf>
    <xf numFmtId="37" fontId="4" fillId="0" borderId="2" xfId="19" applyNumberFormat="1" applyFont="1" applyFill="1" applyBorder="1" applyAlignment="1">
      <alignment horizontal="right" wrapText="1"/>
      <protection/>
    </xf>
    <xf numFmtId="0" fontId="2" fillId="2" borderId="2" xfId="0" applyFont="1" applyBorder="1" applyAlignment="1">
      <alignment/>
    </xf>
    <xf numFmtId="37" fontId="4" fillId="0" borderId="8" xfId="19" applyNumberFormat="1" applyFont="1" applyFill="1" applyBorder="1" applyAlignment="1">
      <alignment horizontal="right" wrapText="1"/>
      <protection/>
    </xf>
    <xf numFmtId="165" fontId="2" fillId="2" borderId="1" xfId="0" applyNumberFormat="1" applyFont="1" applyBorder="1" applyAlignment="1" applyProtection="1">
      <alignment horizontal="center"/>
      <protection/>
    </xf>
    <xf numFmtId="37" fontId="4" fillId="0" borderId="12" xfId="19" applyNumberFormat="1" applyFont="1" applyFill="1" applyBorder="1" applyAlignment="1">
      <alignment horizontal="right" wrapText="1"/>
      <protection/>
    </xf>
    <xf numFmtId="3" fontId="2" fillId="2" borderId="2" xfId="0" applyNumberFormat="1" applyFont="1" applyBorder="1" applyAlignment="1">
      <alignment/>
    </xf>
    <xf numFmtId="165" fontId="2" fillId="2" borderId="2" xfId="0" applyNumberFormat="1" applyFont="1" applyBorder="1" applyAlignment="1" applyProtection="1">
      <alignment horizontal="center"/>
      <protection/>
    </xf>
    <xf numFmtId="0" fontId="2" fillId="2" borderId="0" xfId="0" applyFont="1" applyBorder="1" applyAlignment="1" applyProtection="1">
      <alignment/>
      <protection/>
    </xf>
    <xf numFmtId="3" fontId="4" fillId="0" borderId="0" xfId="19" applyNumberFormat="1" applyFont="1" applyFill="1" applyBorder="1" applyAlignment="1">
      <alignment horizontal="right" wrapText="1"/>
      <protection/>
    </xf>
    <xf numFmtId="0" fontId="0" fillId="2" borderId="0" xfId="0" applyFont="1" applyAlignment="1">
      <alignment/>
    </xf>
    <xf numFmtId="0" fontId="5" fillId="2" borderId="0" xfId="0" applyFont="1" applyAlignment="1">
      <alignment/>
    </xf>
    <xf numFmtId="0" fontId="2" fillId="2" borderId="0" xfId="0" applyFont="1" applyAlignment="1" applyProtection="1">
      <alignment horizontal="right"/>
      <protection/>
    </xf>
    <xf numFmtId="37" fontId="2" fillId="2" borderId="2" xfId="0" applyNumberFormat="1" applyFont="1" applyBorder="1" applyAlignment="1">
      <alignment/>
    </xf>
    <xf numFmtId="0" fontId="2" fillId="2" borderId="11" xfId="0" applyFont="1" applyBorder="1" applyAlignment="1" applyProtection="1">
      <alignment horizontal="left"/>
      <protection/>
    </xf>
    <xf numFmtId="0" fontId="2" fillId="2" borderId="3" xfId="0" applyFont="1" applyBorder="1" applyAlignment="1" applyProtection="1">
      <alignment horizontal="centerContinuous"/>
      <protection/>
    </xf>
    <xf numFmtId="0" fontId="2" fillId="2" borderId="10" xfId="0" applyFont="1" applyBorder="1" applyAlignment="1" applyProtection="1">
      <alignment horizontal="centerContinuous"/>
      <protection/>
    </xf>
    <xf numFmtId="0" fontId="2" fillId="2" borderId="0" xfId="0" applyFont="1" applyBorder="1" applyAlignment="1" applyProtection="1">
      <alignment horizontal="center"/>
      <protection/>
    </xf>
    <xf numFmtId="0" fontId="2" fillId="2" borderId="0" xfId="0" applyFont="1" applyBorder="1" applyAlignment="1" applyProtection="1">
      <alignment horizontal="centerContinuous"/>
      <protection/>
    </xf>
    <xf numFmtId="3" fontId="4" fillId="0" borderId="2" xfId="19" applyNumberFormat="1" applyFont="1" applyFill="1" applyBorder="1" applyAlignment="1">
      <alignment horizontal="right" wrapText="1"/>
      <protection/>
    </xf>
    <xf numFmtId="3" fontId="4" fillId="0" borderId="8" xfId="19" applyNumberFormat="1" applyFont="1" applyFill="1" applyBorder="1" applyAlignment="1">
      <alignment horizontal="right" wrapText="1"/>
      <protection/>
    </xf>
    <xf numFmtId="3" fontId="2" fillId="2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workbookViewId="0" topLeftCell="A1">
      <selection activeCell="A12" sqref="A12"/>
    </sheetView>
  </sheetViews>
  <sheetFormatPr defaultColWidth="9.140625" defaultRowHeight="12.75"/>
  <sheetData>
    <row r="1" spans="1:17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22.5">
      <c r="A3" s="57" t="s">
        <v>600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2.75">
      <c r="A6" s="56" t="s">
        <v>613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2.75">
      <c r="A7" s="56" t="s">
        <v>614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2.75">
      <c r="A8" s="56" t="s">
        <v>615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2.75">
      <c r="A9" s="56" t="s">
        <v>616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2.75">
      <c r="A10" s="56" t="s">
        <v>617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2.75">
      <c r="A11" s="56" t="s">
        <v>618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2.75">
      <c r="A13" s="56" t="s">
        <v>601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</sheetData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101"/>
  <sheetViews>
    <sheetView showGridLines="0" defaultGridColor="0" zoomScale="75" zoomScaleNormal="75" colorId="22" workbookViewId="0" topLeftCell="A1">
      <selection activeCell="A1" sqref="A1"/>
    </sheetView>
  </sheetViews>
  <sheetFormatPr defaultColWidth="9.7109375" defaultRowHeight="12.75"/>
  <cols>
    <col min="1" max="1" width="3.140625" style="24" customWidth="1"/>
    <col min="2" max="2" width="34.28125" style="24" bestFit="1" customWidth="1"/>
    <col min="3" max="10" width="9.7109375" style="24" customWidth="1"/>
    <col min="11" max="11" width="1.28515625" style="24" customWidth="1"/>
    <col min="12" max="14" width="9.7109375" style="24" customWidth="1"/>
    <col min="15" max="15" width="3.57421875" style="24" customWidth="1"/>
    <col min="16" max="16384" width="9.7109375" style="24" customWidth="1"/>
  </cols>
  <sheetData>
    <row r="1" spans="1:13" ht="8.25">
      <c r="A1" s="2"/>
      <c r="B1" s="2"/>
      <c r="C1" s="23"/>
      <c r="D1" s="23"/>
      <c r="E1" s="23"/>
      <c r="F1" s="2"/>
      <c r="G1" s="23"/>
      <c r="H1" s="2"/>
      <c r="I1" s="2"/>
      <c r="J1" s="58"/>
      <c r="K1" s="1"/>
      <c r="L1" s="1"/>
      <c r="M1" s="1"/>
    </row>
    <row r="2" spans="1:13" ht="8.25">
      <c r="A2" s="23" t="s">
        <v>604</v>
      </c>
      <c r="B2" s="23"/>
      <c r="C2" s="23"/>
      <c r="D2" s="23"/>
      <c r="E2" s="23"/>
      <c r="F2" s="23"/>
      <c r="G2" s="23"/>
      <c r="H2" s="2"/>
      <c r="I2" s="2"/>
      <c r="J2" s="2"/>
      <c r="K2" s="1"/>
      <c r="L2" s="1"/>
      <c r="M2" s="1"/>
    </row>
    <row r="3" spans="1:13" ht="8.25">
      <c r="A3" s="23" t="s">
        <v>577</v>
      </c>
      <c r="B3" s="23"/>
      <c r="C3" s="23"/>
      <c r="D3" s="23"/>
      <c r="E3" s="23"/>
      <c r="F3" s="23"/>
      <c r="G3" s="23"/>
      <c r="H3" s="2"/>
      <c r="I3" s="2"/>
      <c r="J3" s="2"/>
      <c r="K3" s="1"/>
      <c r="L3" s="1"/>
      <c r="M3" s="1"/>
    </row>
    <row r="4" spans="1:13" ht="8.25">
      <c r="A4" s="23" t="s">
        <v>51</v>
      </c>
      <c r="B4" s="23"/>
      <c r="C4" s="23"/>
      <c r="D4" s="23"/>
      <c r="E4" s="23"/>
      <c r="F4" s="23"/>
      <c r="G4" s="23"/>
      <c r="H4" s="2"/>
      <c r="I4" s="2"/>
      <c r="J4" s="2"/>
      <c r="K4" s="1"/>
      <c r="L4" s="1"/>
      <c r="M4" s="1"/>
    </row>
    <row r="5" spans="1:13" ht="8.25">
      <c r="A5" s="23" t="s">
        <v>605</v>
      </c>
      <c r="B5" s="23"/>
      <c r="C5" s="23"/>
      <c r="D5" s="23"/>
      <c r="E5" s="23"/>
      <c r="F5" s="23"/>
      <c r="G5" s="23"/>
      <c r="H5" s="2"/>
      <c r="I5" s="2"/>
      <c r="J5" s="2"/>
      <c r="K5" s="1"/>
      <c r="L5" s="1"/>
      <c r="M5" s="1"/>
    </row>
    <row r="6" spans="1:13" ht="8.25">
      <c r="A6" s="23" t="s">
        <v>1</v>
      </c>
      <c r="B6" s="23"/>
      <c r="C6" s="23"/>
      <c r="D6" s="23"/>
      <c r="E6" s="23"/>
      <c r="F6" s="23"/>
      <c r="G6" s="23"/>
      <c r="H6" s="2"/>
      <c r="I6" s="2"/>
      <c r="J6" s="2"/>
      <c r="K6" s="1"/>
      <c r="L6" s="1"/>
      <c r="M6" s="1"/>
    </row>
    <row r="7" spans="1:15" ht="8.25">
      <c r="A7" s="7"/>
      <c r="B7" s="8"/>
      <c r="C7" s="9" t="s">
        <v>2</v>
      </c>
      <c r="D7" s="9" t="s">
        <v>602</v>
      </c>
      <c r="E7" s="9" t="s">
        <v>603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/>
      <c r="L7" s="9" t="s">
        <v>572</v>
      </c>
      <c r="M7" s="9" t="s">
        <v>573</v>
      </c>
      <c r="N7" s="9" t="s">
        <v>574</v>
      </c>
      <c r="O7" s="10"/>
    </row>
    <row r="8" spans="1:15" ht="8.25">
      <c r="A8" s="11"/>
      <c r="B8" s="2"/>
      <c r="C8" s="50" t="s">
        <v>8</v>
      </c>
      <c r="D8" s="50">
        <v>-2</v>
      </c>
      <c r="E8" s="50">
        <f aca="true" t="shared" si="0" ref="E8:J8">D8-1</f>
        <v>-3</v>
      </c>
      <c r="F8" s="50">
        <f t="shared" si="0"/>
        <v>-4</v>
      </c>
      <c r="G8" s="50">
        <f t="shared" si="0"/>
        <v>-5</v>
      </c>
      <c r="H8" s="50">
        <f t="shared" si="0"/>
        <v>-6</v>
      </c>
      <c r="I8" s="50">
        <f t="shared" si="0"/>
        <v>-7</v>
      </c>
      <c r="J8" s="50">
        <f t="shared" si="0"/>
        <v>-8</v>
      </c>
      <c r="K8" s="12"/>
      <c r="L8" s="50" t="s">
        <v>575</v>
      </c>
      <c r="M8" s="50" t="s">
        <v>575</v>
      </c>
      <c r="N8" s="50" t="s">
        <v>576</v>
      </c>
      <c r="O8" s="13"/>
    </row>
    <row r="9" spans="1:15" ht="8.25">
      <c r="A9" s="14"/>
      <c r="B9" s="15"/>
      <c r="C9" s="16" t="s">
        <v>9</v>
      </c>
      <c r="D9" s="16" t="s">
        <v>10</v>
      </c>
      <c r="E9" s="16" t="s">
        <v>10</v>
      </c>
      <c r="F9" s="16" t="s">
        <v>10</v>
      </c>
      <c r="G9" s="16" t="s">
        <v>9</v>
      </c>
      <c r="H9" s="16" t="s">
        <v>10</v>
      </c>
      <c r="I9" s="16" t="s">
        <v>9</v>
      </c>
      <c r="J9" s="16" t="s">
        <v>9</v>
      </c>
      <c r="K9" s="16"/>
      <c r="L9" s="16"/>
      <c r="M9" s="16"/>
      <c r="N9" s="16"/>
      <c r="O9" s="17"/>
    </row>
    <row r="10" spans="1:15" ht="8.25">
      <c r="A10" s="11" t="s">
        <v>52</v>
      </c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.25">
      <c r="A11" s="5">
        <v>1</v>
      </c>
      <c r="B11" s="4" t="s">
        <v>53</v>
      </c>
      <c r="C11" s="47">
        <v>77909</v>
      </c>
      <c r="D11" s="47">
        <v>821</v>
      </c>
      <c r="E11" s="47">
        <v>-10813</v>
      </c>
      <c r="F11" s="47">
        <v>0</v>
      </c>
      <c r="G11" s="47">
        <v>4418</v>
      </c>
      <c r="H11" s="47">
        <v>179117</v>
      </c>
      <c r="I11" s="47">
        <v>6828</v>
      </c>
      <c r="J11" s="47">
        <v>79029</v>
      </c>
      <c r="K11" s="47"/>
      <c r="L11" s="47">
        <f>+D11+E11+F11+H11</f>
        <v>169125</v>
      </c>
      <c r="M11" s="47">
        <f>+C11+G11+I11+J11</f>
        <v>168184</v>
      </c>
      <c r="N11" s="47">
        <f>+M11+L11</f>
        <v>337309</v>
      </c>
      <c r="O11" s="6">
        <v>1</v>
      </c>
    </row>
    <row r="12" spans="1:15" ht="8.25">
      <c r="A12" s="5">
        <f>A11+1</f>
        <v>2</v>
      </c>
      <c r="B12" s="4" t="s">
        <v>54</v>
      </c>
      <c r="C12" s="47">
        <v>0</v>
      </c>
      <c r="D12" s="47">
        <v>0</v>
      </c>
      <c r="E12" s="47">
        <v>0</v>
      </c>
      <c r="F12" s="47">
        <v>26991</v>
      </c>
      <c r="G12" s="47">
        <v>18696</v>
      </c>
      <c r="H12" s="47">
        <v>46</v>
      </c>
      <c r="I12" s="47">
        <v>41500</v>
      </c>
      <c r="J12" s="47">
        <v>0</v>
      </c>
      <c r="K12" s="47"/>
      <c r="L12" s="47">
        <f>+D12+E12+F12+H12</f>
        <v>27037</v>
      </c>
      <c r="M12" s="47">
        <f>+C12+G12+I12+J12</f>
        <v>60196</v>
      </c>
      <c r="N12" s="47">
        <f>+M12+L12</f>
        <v>87233</v>
      </c>
      <c r="O12" s="6">
        <v>2</v>
      </c>
    </row>
    <row r="13" spans="1:15" ht="8.25">
      <c r="A13" s="5">
        <f>A12+1</f>
        <v>3</v>
      </c>
      <c r="B13" s="4" t="s">
        <v>55</v>
      </c>
      <c r="C13" s="47">
        <v>0</v>
      </c>
      <c r="D13" s="47">
        <v>0</v>
      </c>
      <c r="E13" s="47">
        <v>0</v>
      </c>
      <c r="F13" s="47">
        <v>220021</v>
      </c>
      <c r="G13" s="47">
        <v>86</v>
      </c>
      <c r="H13" s="47">
        <v>0</v>
      </c>
      <c r="I13" s="47">
        <v>9</v>
      </c>
      <c r="J13" s="47">
        <v>5064</v>
      </c>
      <c r="K13" s="48"/>
      <c r="L13" s="47">
        <f>+D13+E13+F13+H13</f>
        <v>220021</v>
      </c>
      <c r="M13" s="47">
        <f>+C13+G13+I13+J13</f>
        <v>5159</v>
      </c>
      <c r="N13" s="47">
        <f>+M13+L13</f>
        <v>225180</v>
      </c>
      <c r="O13" s="6">
        <v>3</v>
      </c>
    </row>
    <row r="14" spans="1:15" ht="8.25">
      <c r="A14" s="5"/>
      <c r="B14" s="4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6"/>
    </row>
    <row r="15" spans="1:15" ht="8.25">
      <c r="A15" s="5">
        <v>4</v>
      </c>
      <c r="B15" s="4" t="s">
        <v>57</v>
      </c>
      <c r="C15" s="47">
        <v>0</v>
      </c>
      <c r="D15" s="47">
        <v>0</v>
      </c>
      <c r="E15" s="47">
        <v>254</v>
      </c>
      <c r="F15" s="47">
        <v>62238</v>
      </c>
      <c r="G15" s="47">
        <v>-22</v>
      </c>
      <c r="H15" s="47">
        <v>4730</v>
      </c>
      <c r="I15" s="47">
        <v>0</v>
      </c>
      <c r="J15" s="47">
        <v>0</v>
      </c>
      <c r="K15" s="47"/>
      <c r="L15" s="47">
        <f aca="true" t="shared" si="1" ref="L15:L25">+D15+E15+F15+H15</f>
        <v>67222</v>
      </c>
      <c r="M15" s="47">
        <f aca="true" t="shared" si="2" ref="M15:M25">+C15+G15+I15+J15</f>
        <v>-22</v>
      </c>
      <c r="N15" s="47">
        <f aca="true" t="shared" si="3" ref="N15:N25">+M15+L15</f>
        <v>67200</v>
      </c>
      <c r="O15" s="6">
        <v>4</v>
      </c>
    </row>
    <row r="16" spans="1:15" ht="8.25">
      <c r="A16" s="5">
        <f aca="true" t="shared" si="4" ref="A16:A25">A15+1</f>
        <v>5</v>
      </c>
      <c r="B16" s="2" t="s">
        <v>58</v>
      </c>
      <c r="C16" s="47">
        <v>54593</v>
      </c>
      <c r="D16" s="47">
        <v>0</v>
      </c>
      <c r="E16" s="47">
        <v>3367</v>
      </c>
      <c r="F16" s="47">
        <v>33382</v>
      </c>
      <c r="G16" s="47">
        <v>4058</v>
      </c>
      <c r="H16" s="47">
        <v>498</v>
      </c>
      <c r="I16" s="47">
        <v>9828</v>
      </c>
      <c r="J16" s="47">
        <v>57688</v>
      </c>
      <c r="K16" s="47"/>
      <c r="L16" s="47">
        <f t="shared" si="1"/>
        <v>37247</v>
      </c>
      <c r="M16" s="47">
        <f t="shared" si="2"/>
        <v>126167</v>
      </c>
      <c r="N16" s="47">
        <f t="shared" si="3"/>
        <v>163414</v>
      </c>
      <c r="O16" s="6">
        <f>+O15+1</f>
        <v>5</v>
      </c>
    </row>
    <row r="17" spans="1:15" ht="8.25">
      <c r="A17" s="5">
        <f t="shared" si="4"/>
        <v>6</v>
      </c>
      <c r="B17" s="4" t="s">
        <v>59</v>
      </c>
      <c r="C17" s="47">
        <v>156246</v>
      </c>
      <c r="D17" s="47">
        <v>0</v>
      </c>
      <c r="E17" s="47">
        <v>0</v>
      </c>
      <c r="F17" s="47">
        <v>29421</v>
      </c>
      <c r="G17" s="47">
        <v>62252</v>
      </c>
      <c r="H17" s="47">
        <v>25693</v>
      </c>
      <c r="I17" s="47">
        <v>34345</v>
      </c>
      <c r="J17" s="47">
        <v>142854</v>
      </c>
      <c r="K17" s="47"/>
      <c r="L17" s="47">
        <f t="shared" si="1"/>
        <v>55114</v>
      </c>
      <c r="M17" s="47">
        <f t="shared" si="2"/>
        <v>395697</v>
      </c>
      <c r="N17" s="47">
        <f t="shared" si="3"/>
        <v>450811</v>
      </c>
      <c r="O17" s="6">
        <f aca="true" t="shared" si="5" ref="O17:O24">+O16+1</f>
        <v>6</v>
      </c>
    </row>
    <row r="18" spans="1:15" ht="8.25">
      <c r="A18" s="5">
        <f t="shared" si="4"/>
        <v>7</v>
      </c>
      <c r="B18" s="4" t="s">
        <v>60</v>
      </c>
      <c r="C18" s="47">
        <v>4150</v>
      </c>
      <c r="D18" s="47">
        <v>14731</v>
      </c>
      <c r="E18" s="47">
        <v>27761</v>
      </c>
      <c r="F18" s="47">
        <v>149134</v>
      </c>
      <c r="G18" s="47">
        <v>10434</v>
      </c>
      <c r="H18" s="47">
        <v>64528</v>
      </c>
      <c r="I18" s="47">
        <v>18047</v>
      </c>
      <c r="J18" s="47">
        <v>133462</v>
      </c>
      <c r="K18" s="47"/>
      <c r="L18" s="47">
        <f t="shared" si="1"/>
        <v>256154</v>
      </c>
      <c r="M18" s="47">
        <f t="shared" si="2"/>
        <v>166093</v>
      </c>
      <c r="N18" s="47">
        <f t="shared" si="3"/>
        <v>422247</v>
      </c>
      <c r="O18" s="6">
        <f t="shared" si="5"/>
        <v>7</v>
      </c>
    </row>
    <row r="19" spans="1:15" ht="8.25">
      <c r="A19" s="5">
        <f t="shared" si="4"/>
        <v>8</v>
      </c>
      <c r="B19" s="4" t="s">
        <v>61</v>
      </c>
      <c r="C19" s="47">
        <v>105061</v>
      </c>
      <c r="D19" s="47">
        <v>3447</v>
      </c>
      <c r="E19" s="47">
        <v>11937</v>
      </c>
      <c r="F19" s="47">
        <v>110000</v>
      </c>
      <c r="G19" s="47">
        <v>53665</v>
      </c>
      <c r="H19" s="47">
        <v>132535</v>
      </c>
      <c r="I19" s="47">
        <v>16463</v>
      </c>
      <c r="J19" s="47">
        <v>195567</v>
      </c>
      <c r="K19" s="47"/>
      <c r="L19" s="47">
        <f t="shared" si="1"/>
        <v>257919</v>
      </c>
      <c r="M19" s="47">
        <f t="shared" si="2"/>
        <v>370756</v>
      </c>
      <c r="N19" s="47">
        <f t="shared" si="3"/>
        <v>628675</v>
      </c>
      <c r="O19" s="6">
        <f t="shared" si="5"/>
        <v>8</v>
      </c>
    </row>
    <row r="20" spans="1:15" ht="8.25">
      <c r="A20" s="5">
        <f t="shared" si="4"/>
        <v>9</v>
      </c>
      <c r="B20" s="4" t="s">
        <v>62</v>
      </c>
      <c r="C20" s="47">
        <v>54590</v>
      </c>
      <c r="D20" s="47">
        <v>65626</v>
      </c>
      <c r="E20" s="47">
        <v>172305</v>
      </c>
      <c r="F20" s="47">
        <v>4730</v>
      </c>
      <c r="G20" s="47">
        <v>0</v>
      </c>
      <c r="H20" s="47">
        <v>0</v>
      </c>
      <c r="I20" s="47">
        <v>8796</v>
      </c>
      <c r="J20" s="47">
        <v>0</v>
      </c>
      <c r="K20" s="47"/>
      <c r="L20" s="47">
        <f t="shared" si="1"/>
        <v>242661</v>
      </c>
      <c r="M20" s="47">
        <f t="shared" si="2"/>
        <v>63386</v>
      </c>
      <c r="N20" s="47">
        <f t="shared" si="3"/>
        <v>306047</v>
      </c>
      <c r="O20" s="6">
        <f t="shared" si="5"/>
        <v>9</v>
      </c>
    </row>
    <row r="21" spans="1:15" ht="8.25">
      <c r="A21" s="5">
        <f t="shared" si="4"/>
        <v>10</v>
      </c>
      <c r="B21" s="4" t="s">
        <v>63</v>
      </c>
      <c r="C21" s="47">
        <v>-65277</v>
      </c>
      <c r="D21" s="47">
        <v>-1427</v>
      </c>
      <c r="E21" s="47">
        <v>-13399</v>
      </c>
      <c r="F21" s="47">
        <v>-38005</v>
      </c>
      <c r="G21" s="47">
        <v>-7845</v>
      </c>
      <c r="H21" s="47">
        <v>-4708</v>
      </c>
      <c r="I21" s="47">
        <v>0</v>
      </c>
      <c r="J21" s="47">
        <v>0</v>
      </c>
      <c r="K21" s="47"/>
      <c r="L21" s="47">
        <f t="shared" si="1"/>
        <v>-57539</v>
      </c>
      <c r="M21" s="47">
        <f t="shared" si="2"/>
        <v>-73122</v>
      </c>
      <c r="N21" s="47">
        <f t="shared" si="3"/>
        <v>-130661</v>
      </c>
      <c r="O21" s="6">
        <f t="shared" si="5"/>
        <v>10</v>
      </c>
    </row>
    <row r="22" spans="1:15" ht="8.25">
      <c r="A22" s="5">
        <f t="shared" si="4"/>
        <v>11</v>
      </c>
      <c r="B22" s="2" t="s">
        <v>64</v>
      </c>
      <c r="C22" s="47">
        <v>323119</v>
      </c>
      <c r="D22" s="47">
        <v>8639</v>
      </c>
      <c r="E22" s="47">
        <v>21334</v>
      </c>
      <c r="F22" s="47">
        <v>148116</v>
      </c>
      <c r="G22" s="47">
        <v>18377</v>
      </c>
      <c r="H22" s="47">
        <v>245180</v>
      </c>
      <c r="I22" s="47">
        <v>2909</v>
      </c>
      <c r="J22" s="47">
        <v>360680</v>
      </c>
      <c r="K22" s="47"/>
      <c r="L22" s="47">
        <f t="shared" si="1"/>
        <v>423269</v>
      </c>
      <c r="M22" s="47">
        <f t="shared" si="2"/>
        <v>705085</v>
      </c>
      <c r="N22" s="47">
        <f t="shared" si="3"/>
        <v>1128354</v>
      </c>
      <c r="O22" s="6">
        <f t="shared" si="5"/>
        <v>11</v>
      </c>
    </row>
    <row r="23" spans="1:15" ht="8.25">
      <c r="A23" s="5">
        <f t="shared" si="4"/>
        <v>12</v>
      </c>
      <c r="B23" s="4" t="s">
        <v>65</v>
      </c>
      <c r="C23" s="47">
        <v>190903</v>
      </c>
      <c r="D23" s="47">
        <v>4439</v>
      </c>
      <c r="E23" s="47">
        <v>15355</v>
      </c>
      <c r="F23" s="47">
        <v>181385</v>
      </c>
      <c r="G23" s="47">
        <v>27081</v>
      </c>
      <c r="H23" s="47">
        <v>89901</v>
      </c>
      <c r="I23" s="47">
        <v>9553</v>
      </c>
      <c r="J23" s="47">
        <v>250377</v>
      </c>
      <c r="K23" s="47"/>
      <c r="L23" s="47">
        <f t="shared" si="1"/>
        <v>291080</v>
      </c>
      <c r="M23" s="47">
        <f t="shared" si="2"/>
        <v>477914</v>
      </c>
      <c r="N23" s="47">
        <f t="shared" si="3"/>
        <v>768994</v>
      </c>
      <c r="O23" s="6">
        <f t="shared" si="5"/>
        <v>12</v>
      </c>
    </row>
    <row r="24" spans="1:15" ht="8.25">
      <c r="A24" s="5">
        <f t="shared" si="4"/>
        <v>13</v>
      </c>
      <c r="B24" s="4" t="s">
        <v>66</v>
      </c>
      <c r="C24" s="47">
        <v>3794</v>
      </c>
      <c r="D24" s="47">
        <v>851</v>
      </c>
      <c r="E24" s="47">
        <v>93</v>
      </c>
      <c r="F24" s="47">
        <v>103342</v>
      </c>
      <c r="G24" s="47">
        <v>19250</v>
      </c>
      <c r="H24" s="47">
        <v>10526</v>
      </c>
      <c r="I24" s="47">
        <v>3553</v>
      </c>
      <c r="J24" s="47">
        <v>1089</v>
      </c>
      <c r="K24" s="47"/>
      <c r="L24" s="47">
        <f t="shared" si="1"/>
        <v>114812</v>
      </c>
      <c r="M24" s="47">
        <f t="shared" si="2"/>
        <v>27686</v>
      </c>
      <c r="N24" s="47">
        <f t="shared" si="3"/>
        <v>142498</v>
      </c>
      <c r="O24" s="6">
        <f t="shared" si="5"/>
        <v>13</v>
      </c>
    </row>
    <row r="25" spans="1:15" ht="8.25">
      <c r="A25" s="19">
        <f t="shared" si="4"/>
        <v>14</v>
      </c>
      <c r="B25" s="15" t="s">
        <v>67</v>
      </c>
      <c r="C25" s="49">
        <v>905088</v>
      </c>
      <c r="D25" s="49">
        <v>97127</v>
      </c>
      <c r="E25" s="49">
        <v>228194</v>
      </c>
      <c r="F25" s="49">
        <v>1030755</v>
      </c>
      <c r="G25" s="49">
        <v>210450</v>
      </c>
      <c r="H25" s="49">
        <v>748046</v>
      </c>
      <c r="I25" s="49">
        <v>151831</v>
      </c>
      <c r="J25" s="49">
        <v>1225810</v>
      </c>
      <c r="K25" s="49"/>
      <c r="L25" s="49">
        <f t="shared" si="1"/>
        <v>2104122</v>
      </c>
      <c r="M25" s="49">
        <f t="shared" si="2"/>
        <v>2493179</v>
      </c>
      <c r="N25" s="49">
        <f t="shared" si="3"/>
        <v>4597301</v>
      </c>
      <c r="O25" s="20">
        <v>14</v>
      </c>
    </row>
    <row r="26" spans="1:15" ht="8.25">
      <c r="A26" s="11" t="s">
        <v>68</v>
      </c>
      <c r="B26" s="2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"/>
    </row>
    <row r="27" spans="1:15" ht="8.25">
      <c r="A27" s="5">
        <v>15</v>
      </c>
      <c r="B27" s="2" t="s">
        <v>69</v>
      </c>
      <c r="C27" s="47">
        <v>4745</v>
      </c>
      <c r="D27" s="47">
        <v>1300</v>
      </c>
      <c r="E27" s="47">
        <v>0</v>
      </c>
      <c r="F27" s="47">
        <v>43</v>
      </c>
      <c r="G27" s="47">
        <v>0</v>
      </c>
      <c r="H27" s="47">
        <v>505378</v>
      </c>
      <c r="I27" s="47">
        <v>0</v>
      </c>
      <c r="J27" s="47">
        <v>5057</v>
      </c>
      <c r="K27" s="47"/>
      <c r="L27" s="47">
        <f>+D27+E27+F27+H27</f>
        <v>506721</v>
      </c>
      <c r="M27" s="47">
        <f>+C27+G27+I27+J27</f>
        <v>9802</v>
      </c>
      <c r="N27" s="47">
        <f>+M27+L27</f>
        <v>516523</v>
      </c>
      <c r="O27" s="6">
        <v>15</v>
      </c>
    </row>
    <row r="28" spans="1:15" ht="8.25">
      <c r="A28" s="5">
        <f>A27+1</f>
        <v>16</v>
      </c>
      <c r="B28" s="2" t="s">
        <v>70</v>
      </c>
      <c r="C28" s="47">
        <v>940090</v>
      </c>
      <c r="D28" s="47">
        <v>41818</v>
      </c>
      <c r="E28" s="47">
        <v>11837</v>
      </c>
      <c r="F28" s="47">
        <v>198157</v>
      </c>
      <c r="G28" s="47">
        <v>414152</v>
      </c>
      <c r="H28" s="47">
        <v>456542</v>
      </c>
      <c r="I28" s="47">
        <v>81927</v>
      </c>
      <c r="J28" s="47">
        <v>1301874</v>
      </c>
      <c r="K28" s="47"/>
      <c r="L28" s="47">
        <f>+D28+E28+F28+H28</f>
        <v>708354</v>
      </c>
      <c r="M28" s="47">
        <f>+C28+G28+I28+J28</f>
        <v>2738043</v>
      </c>
      <c r="N28" s="47">
        <f>+M28+L28</f>
        <v>3446397</v>
      </c>
      <c r="O28" s="6">
        <v>16</v>
      </c>
    </row>
    <row r="29" spans="1:15" ht="8.25">
      <c r="A29" s="5">
        <f>A28+1</f>
        <v>17</v>
      </c>
      <c r="B29" s="4" t="s">
        <v>71</v>
      </c>
      <c r="C29" s="47">
        <v>28620</v>
      </c>
      <c r="D29" s="47">
        <v>-74</v>
      </c>
      <c r="E29" s="47">
        <v>33</v>
      </c>
      <c r="F29" s="47">
        <v>12706</v>
      </c>
      <c r="G29" s="47">
        <v>36</v>
      </c>
      <c r="H29" s="47">
        <v>218520</v>
      </c>
      <c r="I29" s="47">
        <v>29</v>
      </c>
      <c r="J29" s="47">
        <v>53488</v>
      </c>
      <c r="K29" s="47"/>
      <c r="L29" s="47">
        <f>+D29+E29+F29+H29</f>
        <v>231185</v>
      </c>
      <c r="M29" s="47">
        <f>+C29+G29+I29+J29</f>
        <v>82173</v>
      </c>
      <c r="N29" s="47">
        <f>+M29+L29</f>
        <v>313358</v>
      </c>
      <c r="O29" s="6">
        <v>17</v>
      </c>
    </row>
    <row r="30" spans="1:15" ht="8.25">
      <c r="A30" s="5">
        <f>A29+1</f>
        <v>18</v>
      </c>
      <c r="B30" s="4" t="s">
        <v>72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8"/>
      <c r="L30" s="47">
        <f>+D30+E30+F30+H30</f>
        <v>0</v>
      </c>
      <c r="M30" s="47">
        <f>+C30+G30+I30+J30</f>
        <v>0</v>
      </c>
      <c r="N30" s="47">
        <f>+M30+L30</f>
        <v>0</v>
      </c>
      <c r="O30" s="6">
        <v>18</v>
      </c>
    </row>
    <row r="31" spans="1:15" ht="8.25">
      <c r="A31" s="5"/>
      <c r="B31" s="2" t="s">
        <v>73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6"/>
    </row>
    <row r="32" spans="1:15" ht="8.25">
      <c r="A32" s="5">
        <v>19</v>
      </c>
      <c r="B32" s="2" t="s">
        <v>74</v>
      </c>
      <c r="C32" s="48">
        <v>66339</v>
      </c>
      <c r="D32" s="48">
        <v>1512</v>
      </c>
      <c r="E32" s="48">
        <v>43823</v>
      </c>
      <c r="F32" s="48">
        <v>136977</v>
      </c>
      <c r="G32" s="48">
        <v>2374</v>
      </c>
      <c r="H32" s="48">
        <v>167960</v>
      </c>
      <c r="I32" s="48">
        <v>988</v>
      </c>
      <c r="J32" s="48">
        <v>159370</v>
      </c>
      <c r="K32" s="48"/>
      <c r="L32" s="48">
        <f>+D32+E32+F32+H32</f>
        <v>350272</v>
      </c>
      <c r="M32" s="48">
        <f>+C32+G32+I32+J32</f>
        <v>229071</v>
      </c>
      <c r="N32" s="48">
        <f>+M32+L32</f>
        <v>579343</v>
      </c>
      <c r="O32" s="6">
        <v>19</v>
      </c>
    </row>
    <row r="33" spans="1:15" ht="8.25">
      <c r="A33" s="5"/>
      <c r="B33" s="2" t="s">
        <v>75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6"/>
    </row>
    <row r="34" spans="1:15" ht="8.25">
      <c r="A34" s="5">
        <v>20</v>
      </c>
      <c r="B34" s="2" t="s">
        <v>76</v>
      </c>
      <c r="C34" s="47">
        <v>14387</v>
      </c>
      <c r="D34" s="47">
        <v>231</v>
      </c>
      <c r="E34" s="47">
        <v>18016</v>
      </c>
      <c r="F34" s="47">
        <v>538899</v>
      </c>
      <c r="G34" s="47">
        <v>-1</v>
      </c>
      <c r="H34" s="47">
        <v>64514</v>
      </c>
      <c r="I34" s="47">
        <v>10211</v>
      </c>
      <c r="J34" s="47">
        <v>235037</v>
      </c>
      <c r="K34" s="47"/>
      <c r="L34" s="47">
        <f>+D34+E34+F34+H34</f>
        <v>621660</v>
      </c>
      <c r="M34" s="47">
        <f>+C34+G34+I34+J34</f>
        <v>259634</v>
      </c>
      <c r="N34" s="47">
        <f>+M34+L34</f>
        <v>881294</v>
      </c>
      <c r="O34" s="6">
        <v>20</v>
      </c>
    </row>
    <row r="35" spans="1:15" ht="8.25">
      <c r="A35" s="5">
        <f>A34+1</f>
        <v>21</v>
      </c>
      <c r="B35" s="4" t="s">
        <v>77</v>
      </c>
      <c r="C35" s="47">
        <v>572977</v>
      </c>
      <c r="D35" s="47">
        <v>1574</v>
      </c>
      <c r="E35" s="47">
        <v>17519</v>
      </c>
      <c r="F35" s="47">
        <v>15751</v>
      </c>
      <c r="G35" s="47">
        <v>97978</v>
      </c>
      <c r="H35" s="47">
        <v>16641</v>
      </c>
      <c r="I35" s="47">
        <v>2543</v>
      </c>
      <c r="J35" s="47">
        <v>21635</v>
      </c>
      <c r="K35" s="47"/>
      <c r="L35" s="47">
        <f>+D35+E35+F35+H35</f>
        <v>51485</v>
      </c>
      <c r="M35" s="47">
        <f>+C35+G35+I35+J35</f>
        <v>695133</v>
      </c>
      <c r="N35" s="47">
        <f>+M35+L35</f>
        <v>746618</v>
      </c>
      <c r="O35" s="6">
        <v>21</v>
      </c>
    </row>
    <row r="36" spans="1:15" ht="8.25">
      <c r="A36" s="5">
        <f>A35+1</f>
        <v>22</v>
      </c>
      <c r="B36" s="4" t="s">
        <v>78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/>
      <c r="L36" s="47">
        <f>+D36+E36+F36+H36</f>
        <v>0</v>
      </c>
      <c r="M36" s="47">
        <f>+C36+G36+I36+J36</f>
        <v>0</v>
      </c>
      <c r="N36" s="47">
        <f>+M36+L36</f>
        <v>0</v>
      </c>
      <c r="O36" s="6">
        <v>22</v>
      </c>
    </row>
    <row r="37" spans="1:15" ht="8.25">
      <c r="A37" s="19">
        <f>A36+1</f>
        <v>23</v>
      </c>
      <c r="B37" s="15" t="s">
        <v>79</v>
      </c>
      <c r="C37" s="49">
        <v>1627158</v>
      </c>
      <c r="D37" s="49">
        <v>46361</v>
      </c>
      <c r="E37" s="49">
        <v>91228</v>
      </c>
      <c r="F37" s="49">
        <v>902533</v>
      </c>
      <c r="G37" s="49">
        <v>514539</v>
      </c>
      <c r="H37" s="49">
        <v>1429555</v>
      </c>
      <c r="I37" s="49">
        <v>95698</v>
      </c>
      <c r="J37" s="49">
        <v>1776461</v>
      </c>
      <c r="K37" s="49"/>
      <c r="L37" s="49">
        <f>+D37+E37+F37+H37</f>
        <v>2469677</v>
      </c>
      <c r="M37" s="49">
        <f>+C37+G37+I37+J37</f>
        <v>4013856</v>
      </c>
      <c r="N37" s="49">
        <f>+M37+L37</f>
        <v>6483533</v>
      </c>
      <c r="O37" s="20">
        <v>23</v>
      </c>
    </row>
    <row r="38" spans="1:15" ht="8.25">
      <c r="A38" s="11" t="s">
        <v>80</v>
      </c>
      <c r="B38" s="2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6"/>
    </row>
    <row r="39" spans="1:15" ht="8.25">
      <c r="A39" s="5">
        <v>24</v>
      </c>
      <c r="B39" s="2" t="s">
        <v>81</v>
      </c>
      <c r="C39" s="47">
        <v>22935480</v>
      </c>
      <c r="D39" s="47">
        <v>537324</v>
      </c>
      <c r="E39" s="47">
        <v>1466471</v>
      </c>
      <c r="F39" s="47">
        <v>10887608</v>
      </c>
      <c r="G39" s="47">
        <v>1459314</v>
      </c>
      <c r="H39" s="47">
        <v>10251937</v>
      </c>
      <c r="I39" s="47">
        <v>886447</v>
      </c>
      <c r="J39" s="47">
        <v>27197222</v>
      </c>
      <c r="K39" s="47"/>
      <c r="L39" s="47">
        <f aca="true" t="shared" si="6" ref="L39:L44">+D39+E39+F39+H39</f>
        <v>23143340</v>
      </c>
      <c r="M39" s="47">
        <f aca="true" t="shared" si="7" ref="M39:M44">+C39+G39+I39+J39</f>
        <v>52478463</v>
      </c>
      <c r="N39" s="47">
        <f aca="true" t="shared" si="8" ref="N39:N44">+M39+L39</f>
        <v>75621803</v>
      </c>
      <c r="O39" s="6">
        <v>24</v>
      </c>
    </row>
    <row r="40" spans="1:15" ht="8.25">
      <c r="A40" s="5">
        <f>A39+1</f>
        <v>25</v>
      </c>
      <c r="B40" s="2" t="s">
        <v>82</v>
      </c>
      <c r="C40" s="47">
        <v>4480928</v>
      </c>
      <c r="D40" s="47">
        <v>241424</v>
      </c>
      <c r="E40" s="47">
        <v>235519</v>
      </c>
      <c r="F40" s="47">
        <v>5477006</v>
      </c>
      <c r="G40" s="47">
        <v>281545</v>
      </c>
      <c r="H40" s="47">
        <v>5472763</v>
      </c>
      <c r="I40" s="47">
        <v>458745</v>
      </c>
      <c r="J40" s="47">
        <v>7438216</v>
      </c>
      <c r="K40" s="47"/>
      <c r="L40" s="47">
        <f t="shared" si="6"/>
        <v>11426712</v>
      </c>
      <c r="M40" s="47">
        <f t="shared" si="7"/>
        <v>12659434</v>
      </c>
      <c r="N40" s="47">
        <f t="shared" si="8"/>
        <v>24086146</v>
      </c>
      <c r="O40" s="6">
        <v>25</v>
      </c>
    </row>
    <row r="41" spans="1:15" ht="8.25">
      <c r="A41" s="5">
        <f>A40+1</f>
        <v>26</v>
      </c>
      <c r="B41" s="4" t="s">
        <v>83</v>
      </c>
      <c r="C41" s="47">
        <v>504703</v>
      </c>
      <c r="D41" s="47">
        <v>5114</v>
      </c>
      <c r="E41" s="47">
        <v>11589</v>
      </c>
      <c r="F41" s="47">
        <v>134859</v>
      </c>
      <c r="G41" s="47">
        <v>88893</v>
      </c>
      <c r="H41" s="47">
        <v>285991</v>
      </c>
      <c r="I41" s="47">
        <v>9871</v>
      </c>
      <c r="J41" s="47">
        <v>531221</v>
      </c>
      <c r="K41" s="47"/>
      <c r="L41" s="47">
        <f t="shared" si="6"/>
        <v>437553</v>
      </c>
      <c r="M41" s="47">
        <f t="shared" si="7"/>
        <v>1134688</v>
      </c>
      <c r="N41" s="47">
        <f t="shared" si="8"/>
        <v>1572241</v>
      </c>
      <c r="O41" s="6">
        <v>26</v>
      </c>
    </row>
    <row r="42" spans="1:15" ht="8.25">
      <c r="A42" s="5">
        <f>A41+1</f>
        <v>27</v>
      </c>
      <c r="B42" s="4" t="s">
        <v>84</v>
      </c>
      <c r="C42" s="47">
        <v>-4931269</v>
      </c>
      <c r="D42" s="47">
        <v>-304249</v>
      </c>
      <c r="E42" s="47">
        <v>-151651</v>
      </c>
      <c r="F42" s="47">
        <v>-4419645</v>
      </c>
      <c r="G42" s="47">
        <v>-605824</v>
      </c>
      <c r="H42" s="47">
        <v>-5273875</v>
      </c>
      <c r="I42" s="47">
        <v>-387384</v>
      </c>
      <c r="J42" s="47">
        <v>-7119367</v>
      </c>
      <c r="K42" s="47"/>
      <c r="L42" s="47">
        <f t="shared" si="6"/>
        <v>-10149420</v>
      </c>
      <c r="M42" s="47">
        <f t="shared" si="7"/>
        <v>-13043844</v>
      </c>
      <c r="N42" s="47">
        <f t="shared" si="8"/>
        <v>-23193264</v>
      </c>
      <c r="O42" s="6">
        <v>27</v>
      </c>
    </row>
    <row r="43" spans="1:15" ht="8.25">
      <c r="A43" s="19">
        <f>A42+1</f>
        <v>28</v>
      </c>
      <c r="B43" s="15" t="s">
        <v>85</v>
      </c>
      <c r="C43" s="49">
        <v>22989842</v>
      </c>
      <c r="D43" s="49">
        <v>479613</v>
      </c>
      <c r="E43" s="49">
        <v>1561928</v>
      </c>
      <c r="F43" s="49">
        <v>12079828</v>
      </c>
      <c r="G43" s="49">
        <v>1223928</v>
      </c>
      <c r="H43" s="49">
        <v>10736816</v>
      </c>
      <c r="I43" s="49">
        <v>967679</v>
      </c>
      <c r="J43" s="49">
        <v>28047292</v>
      </c>
      <c r="K43" s="49"/>
      <c r="L43" s="49">
        <f t="shared" si="6"/>
        <v>24858185</v>
      </c>
      <c r="M43" s="49">
        <f t="shared" si="7"/>
        <v>53228741</v>
      </c>
      <c r="N43" s="49">
        <f t="shared" si="8"/>
        <v>78086926</v>
      </c>
      <c r="O43" s="20">
        <v>28</v>
      </c>
    </row>
    <row r="44" spans="1:15" ht="8.25">
      <c r="A44" s="19">
        <f>A43+1</f>
        <v>29</v>
      </c>
      <c r="B44" s="15" t="s">
        <v>86</v>
      </c>
      <c r="C44" s="49">
        <v>25522088</v>
      </c>
      <c r="D44" s="49">
        <v>623101</v>
      </c>
      <c r="E44" s="49">
        <v>1881350</v>
      </c>
      <c r="F44" s="49">
        <v>14013116</v>
      </c>
      <c r="G44" s="49">
        <v>1948917</v>
      </c>
      <c r="H44" s="49">
        <v>12914417</v>
      </c>
      <c r="I44" s="49">
        <v>1215208</v>
      </c>
      <c r="J44" s="49">
        <v>31049563</v>
      </c>
      <c r="K44" s="49"/>
      <c r="L44" s="49">
        <f t="shared" si="6"/>
        <v>29431984</v>
      </c>
      <c r="M44" s="49">
        <f t="shared" si="7"/>
        <v>59735776</v>
      </c>
      <c r="N44" s="49">
        <f t="shared" si="8"/>
        <v>89167760</v>
      </c>
      <c r="O44" s="20">
        <v>29</v>
      </c>
    </row>
    <row r="45" spans="1:15" ht="8.25">
      <c r="A45" s="22"/>
      <c r="B45" s="5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2"/>
    </row>
    <row r="46" spans="1:15" ht="8.25">
      <c r="A46" s="22"/>
      <c r="B46" s="5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2"/>
    </row>
    <row r="47" spans="1:15" ht="8.25">
      <c r="A47" s="2"/>
      <c r="B47" s="23"/>
      <c r="C47" s="23"/>
      <c r="D47" s="23"/>
      <c r="E47" s="23"/>
      <c r="F47" s="2"/>
      <c r="G47" s="23"/>
      <c r="H47" s="46"/>
      <c r="I47" s="2"/>
      <c r="J47" s="2"/>
      <c r="K47" s="1"/>
      <c r="L47" s="1"/>
      <c r="M47" s="1"/>
      <c r="N47" s="1"/>
      <c r="O47" s="2"/>
    </row>
    <row r="48" spans="1:15" ht="8.25">
      <c r="A48" s="23" t="s">
        <v>604</v>
      </c>
      <c r="B48" s="23"/>
      <c r="C48" s="23"/>
      <c r="D48" s="23"/>
      <c r="E48" s="23"/>
      <c r="F48" s="23"/>
      <c r="G48" s="23"/>
      <c r="H48" s="2"/>
      <c r="I48" s="2"/>
      <c r="J48" s="2"/>
      <c r="K48" s="1"/>
      <c r="L48" s="1"/>
      <c r="M48" s="1"/>
      <c r="N48" s="1"/>
      <c r="O48" s="1"/>
    </row>
    <row r="49" spans="1:15" ht="8.25">
      <c r="A49" s="23" t="s">
        <v>578</v>
      </c>
      <c r="B49" s="23"/>
      <c r="C49" s="23"/>
      <c r="D49" s="23"/>
      <c r="E49" s="23"/>
      <c r="F49" s="23"/>
      <c r="G49" s="23"/>
      <c r="H49" s="2"/>
      <c r="I49" s="2"/>
      <c r="J49" s="2"/>
      <c r="K49" s="1"/>
      <c r="L49" s="1"/>
      <c r="M49" s="1"/>
      <c r="N49" s="1"/>
      <c r="O49" s="1"/>
    </row>
    <row r="50" spans="1:15" ht="8.25">
      <c r="A50" s="23" t="s">
        <v>87</v>
      </c>
      <c r="B50" s="23"/>
      <c r="C50" s="23"/>
      <c r="D50" s="23"/>
      <c r="E50" s="23"/>
      <c r="F50" s="23"/>
      <c r="G50" s="23"/>
      <c r="H50" s="2"/>
      <c r="I50" s="2"/>
      <c r="J50" s="2"/>
      <c r="K50" s="1"/>
      <c r="L50" s="1"/>
      <c r="M50" s="1"/>
      <c r="N50" s="1"/>
      <c r="O50" s="1"/>
    </row>
    <row r="51" spans="1:15" ht="8.25">
      <c r="A51" s="23" t="s">
        <v>605</v>
      </c>
      <c r="B51" s="23"/>
      <c r="C51" s="23"/>
      <c r="D51" s="23"/>
      <c r="E51" s="23"/>
      <c r="F51" s="23"/>
      <c r="G51" s="23"/>
      <c r="H51" s="2"/>
      <c r="I51" s="2"/>
      <c r="J51" s="2"/>
      <c r="K51" s="1"/>
      <c r="L51" s="1"/>
      <c r="M51" s="1"/>
      <c r="N51" s="1"/>
      <c r="O51" s="1"/>
    </row>
    <row r="52" spans="1:15" ht="8.25">
      <c r="A52" s="23" t="s">
        <v>1</v>
      </c>
      <c r="B52" s="23"/>
      <c r="C52" s="23"/>
      <c r="D52" s="23"/>
      <c r="E52" s="23"/>
      <c r="F52" s="23"/>
      <c r="G52" s="23"/>
      <c r="H52" s="2"/>
      <c r="I52" s="2"/>
      <c r="J52" s="2"/>
      <c r="K52" s="1"/>
      <c r="L52" s="1"/>
      <c r="M52" s="1"/>
      <c r="N52" s="1"/>
      <c r="O52" s="1"/>
    </row>
    <row r="53" spans="1:15" ht="8.25">
      <c r="A53" s="7"/>
      <c r="B53" s="8"/>
      <c r="C53" s="9" t="s">
        <v>2</v>
      </c>
      <c r="D53" s="9" t="s">
        <v>602</v>
      </c>
      <c r="E53" s="9" t="s">
        <v>603</v>
      </c>
      <c r="F53" s="9" t="s">
        <v>3</v>
      </c>
      <c r="G53" s="9" t="s">
        <v>4</v>
      </c>
      <c r="H53" s="9" t="s">
        <v>5</v>
      </c>
      <c r="I53" s="9" t="s">
        <v>6</v>
      </c>
      <c r="J53" s="9" t="s">
        <v>7</v>
      </c>
      <c r="K53" s="9"/>
      <c r="L53" s="9" t="s">
        <v>572</v>
      </c>
      <c r="M53" s="9" t="s">
        <v>573</v>
      </c>
      <c r="N53" s="9" t="s">
        <v>574</v>
      </c>
      <c r="O53" s="10"/>
    </row>
    <row r="54" spans="1:15" ht="8.25">
      <c r="A54" s="11"/>
      <c r="B54" s="2"/>
      <c r="C54" s="50" t="s">
        <v>8</v>
      </c>
      <c r="D54" s="50">
        <v>-2</v>
      </c>
      <c r="E54" s="50">
        <f aca="true" t="shared" si="9" ref="E54:J54">D54-1</f>
        <v>-3</v>
      </c>
      <c r="F54" s="50">
        <f t="shared" si="9"/>
        <v>-4</v>
      </c>
      <c r="G54" s="50">
        <f t="shared" si="9"/>
        <v>-5</v>
      </c>
      <c r="H54" s="50">
        <f t="shared" si="9"/>
        <v>-6</v>
      </c>
      <c r="I54" s="50">
        <f t="shared" si="9"/>
        <v>-7</v>
      </c>
      <c r="J54" s="50">
        <f t="shared" si="9"/>
        <v>-8</v>
      </c>
      <c r="K54" s="12"/>
      <c r="L54" s="50" t="s">
        <v>575</v>
      </c>
      <c r="M54" s="50" t="s">
        <v>575</v>
      </c>
      <c r="N54" s="50" t="s">
        <v>576</v>
      </c>
      <c r="O54" s="13"/>
    </row>
    <row r="55" spans="1:15" ht="8.25">
      <c r="A55" s="14"/>
      <c r="B55" s="15"/>
      <c r="C55" s="16" t="s">
        <v>9</v>
      </c>
      <c r="D55" s="16" t="s">
        <v>10</v>
      </c>
      <c r="E55" s="16" t="s">
        <v>10</v>
      </c>
      <c r="F55" s="16" t="s">
        <v>10</v>
      </c>
      <c r="G55" s="16" t="s">
        <v>9</v>
      </c>
      <c r="H55" s="16" t="s">
        <v>10</v>
      </c>
      <c r="I55" s="16" t="s">
        <v>9</v>
      </c>
      <c r="J55" s="16" t="s">
        <v>9</v>
      </c>
      <c r="K55" s="16"/>
      <c r="L55" s="16"/>
      <c r="M55" s="16"/>
      <c r="N55" s="16"/>
      <c r="O55" s="17"/>
    </row>
    <row r="56" spans="1:15" ht="8.25">
      <c r="A56" s="11" t="s">
        <v>88</v>
      </c>
      <c r="B56" s="2"/>
      <c r="C56" s="47"/>
      <c r="D56" s="47"/>
      <c r="E56" s="47"/>
      <c r="F56" s="47"/>
      <c r="G56" s="47"/>
      <c r="H56" s="47"/>
      <c r="I56" s="47"/>
      <c r="J56" s="47"/>
      <c r="K56" s="18"/>
      <c r="L56" s="47"/>
      <c r="M56" s="47"/>
      <c r="N56" s="47"/>
      <c r="O56" s="6"/>
    </row>
    <row r="57" spans="1:15" ht="8.25">
      <c r="A57" s="5">
        <v>30</v>
      </c>
      <c r="B57" s="4" t="s">
        <v>89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/>
      <c r="L57" s="47">
        <f>+D57+E57+F57+H57</f>
        <v>0</v>
      </c>
      <c r="M57" s="47">
        <f>+C57+G57+I57+J57</f>
        <v>0</v>
      </c>
      <c r="N57" s="47">
        <f>+M57+L57</f>
        <v>0</v>
      </c>
      <c r="O57" s="6">
        <v>30</v>
      </c>
    </row>
    <row r="58" spans="1:15" ht="8.25">
      <c r="A58" s="5">
        <f aca="true" t="shared" si="10" ref="A58:A66">A57+1</f>
        <v>31</v>
      </c>
      <c r="B58" s="4" t="s">
        <v>90</v>
      </c>
      <c r="C58" s="47">
        <v>94901</v>
      </c>
      <c r="D58" s="47">
        <v>2541</v>
      </c>
      <c r="E58" s="47">
        <v>11283</v>
      </c>
      <c r="F58" s="47">
        <v>40967</v>
      </c>
      <c r="G58" s="47">
        <v>22730</v>
      </c>
      <c r="H58" s="47">
        <v>5007</v>
      </c>
      <c r="I58" s="47">
        <v>2164</v>
      </c>
      <c r="J58" s="47">
        <v>26178</v>
      </c>
      <c r="K58" s="47"/>
      <c r="L58" s="47">
        <f aca="true" t="shared" si="11" ref="L58:L66">+D58+E58+F58+H58</f>
        <v>59798</v>
      </c>
      <c r="M58" s="47">
        <f aca="true" t="shared" si="12" ref="M58:M66">+C58+G58+I58+J58</f>
        <v>145973</v>
      </c>
      <c r="N58" s="47">
        <f aca="true" t="shared" si="13" ref="N58:N66">+M58+L58</f>
        <v>205771</v>
      </c>
      <c r="O58" s="6">
        <v>31</v>
      </c>
    </row>
    <row r="59" spans="1:15" ht="8.25">
      <c r="A59" s="5">
        <f t="shared" si="10"/>
        <v>32</v>
      </c>
      <c r="B59" s="4" t="s">
        <v>91</v>
      </c>
      <c r="C59" s="47">
        <v>159328</v>
      </c>
      <c r="D59" s="47">
        <v>2360</v>
      </c>
      <c r="E59" s="47">
        <v>8568</v>
      </c>
      <c r="F59" s="47">
        <v>87671</v>
      </c>
      <c r="G59" s="47">
        <v>38904</v>
      </c>
      <c r="H59" s="47">
        <v>45596</v>
      </c>
      <c r="I59" s="47">
        <v>10326</v>
      </c>
      <c r="J59" s="47">
        <v>200859</v>
      </c>
      <c r="K59" s="47"/>
      <c r="L59" s="47">
        <f t="shared" si="11"/>
        <v>144195</v>
      </c>
      <c r="M59" s="47">
        <f t="shared" si="12"/>
        <v>409417</v>
      </c>
      <c r="N59" s="47">
        <f t="shared" si="13"/>
        <v>553612</v>
      </c>
      <c r="O59" s="6">
        <v>32</v>
      </c>
    </row>
    <row r="60" spans="1:15" ht="8.25">
      <c r="A60" s="5">
        <f t="shared" si="10"/>
        <v>33</v>
      </c>
      <c r="B60" s="4" t="s">
        <v>92</v>
      </c>
      <c r="C60" s="47">
        <v>94655</v>
      </c>
      <c r="D60" s="47">
        <v>729</v>
      </c>
      <c r="E60" s="47">
        <v>642</v>
      </c>
      <c r="F60" s="47">
        <v>97540</v>
      </c>
      <c r="G60" s="47">
        <v>2034</v>
      </c>
      <c r="H60" s="47">
        <v>945</v>
      </c>
      <c r="I60" s="47">
        <v>460</v>
      </c>
      <c r="J60" s="47">
        <v>41839</v>
      </c>
      <c r="K60" s="47"/>
      <c r="L60" s="47">
        <f t="shared" si="11"/>
        <v>99856</v>
      </c>
      <c r="M60" s="47">
        <f t="shared" si="12"/>
        <v>138988</v>
      </c>
      <c r="N60" s="47">
        <f t="shared" si="13"/>
        <v>238844</v>
      </c>
      <c r="O60" s="6">
        <v>33</v>
      </c>
    </row>
    <row r="61" spans="1:15" ht="8.25">
      <c r="A61" s="5">
        <f t="shared" si="10"/>
        <v>34</v>
      </c>
      <c r="B61" s="4" t="s">
        <v>93</v>
      </c>
      <c r="C61" s="47">
        <v>47152</v>
      </c>
      <c r="D61" s="47">
        <v>123</v>
      </c>
      <c r="E61" s="47">
        <v>7341</v>
      </c>
      <c r="F61" s="47">
        <v>17456</v>
      </c>
      <c r="G61" s="47">
        <v>9763</v>
      </c>
      <c r="H61" s="47">
        <v>16102</v>
      </c>
      <c r="I61" s="47">
        <v>1695</v>
      </c>
      <c r="J61" s="47">
        <v>75610</v>
      </c>
      <c r="K61" s="47"/>
      <c r="L61" s="47">
        <f t="shared" si="11"/>
        <v>41022</v>
      </c>
      <c r="M61" s="47">
        <f t="shared" si="12"/>
        <v>134220</v>
      </c>
      <c r="N61" s="47">
        <f t="shared" si="13"/>
        <v>175242</v>
      </c>
      <c r="O61" s="6">
        <v>34</v>
      </c>
    </row>
    <row r="62" spans="1:15" ht="8.25">
      <c r="A62" s="5">
        <f t="shared" si="10"/>
        <v>35</v>
      </c>
      <c r="B62" s="2" t="s">
        <v>94</v>
      </c>
      <c r="C62" s="47">
        <v>0</v>
      </c>
      <c r="D62" s="47">
        <v>168383</v>
      </c>
      <c r="E62" s="47">
        <v>78705</v>
      </c>
      <c r="F62" s="47">
        <v>256358</v>
      </c>
      <c r="G62" s="47">
        <v>0</v>
      </c>
      <c r="H62" s="47">
        <v>1182903</v>
      </c>
      <c r="I62" s="47">
        <v>12949</v>
      </c>
      <c r="J62" s="47">
        <v>0</v>
      </c>
      <c r="K62" s="47"/>
      <c r="L62" s="47">
        <f t="shared" si="11"/>
        <v>1686349</v>
      </c>
      <c r="M62" s="47">
        <f t="shared" si="12"/>
        <v>12949</v>
      </c>
      <c r="N62" s="47">
        <f t="shared" si="13"/>
        <v>1699298</v>
      </c>
      <c r="O62" s="6">
        <v>35</v>
      </c>
    </row>
    <row r="63" spans="1:15" ht="8.25">
      <c r="A63" s="5">
        <f t="shared" si="10"/>
        <v>36</v>
      </c>
      <c r="B63" s="4" t="s">
        <v>95</v>
      </c>
      <c r="C63" s="47">
        <v>1185551</v>
      </c>
      <c r="D63" s="47">
        <v>35219</v>
      </c>
      <c r="E63" s="47">
        <v>53224</v>
      </c>
      <c r="F63" s="47">
        <v>2000401</v>
      </c>
      <c r="G63" s="47">
        <v>121901</v>
      </c>
      <c r="H63" s="47">
        <v>783611</v>
      </c>
      <c r="I63" s="47">
        <v>101401</v>
      </c>
      <c r="J63" s="47">
        <v>1482867</v>
      </c>
      <c r="K63" s="47"/>
      <c r="L63" s="47">
        <f t="shared" si="11"/>
        <v>2872455</v>
      </c>
      <c r="M63" s="47">
        <f t="shared" si="12"/>
        <v>2891720</v>
      </c>
      <c r="N63" s="47">
        <f t="shared" si="13"/>
        <v>5764175</v>
      </c>
      <c r="O63" s="6">
        <v>36</v>
      </c>
    </row>
    <row r="64" spans="1:15" ht="8.25">
      <c r="A64" s="5">
        <f t="shared" si="10"/>
        <v>37</v>
      </c>
      <c r="B64" s="4" t="s">
        <v>96</v>
      </c>
      <c r="C64" s="47">
        <v>291474</v>
      </c>
      <c r="D64" s="47">
        <v>3398</v>
      </c>
      <c r="E64" s="47">
        <v>15458</v>
      </c>
      <c r="F64" s="47">
        <v>216035</v>
      </c>
      <c r="G64" s="47">
        <v>-2390</v>
      </c>
      <c r="H64" s="47">
        <v>225945</v>
      </c>
      <c r="I64" s="47">
        <v>11103</v>
      </c>
      <c r="J64" s="47">
        <v>239788</v>
      </c>
      <c r="K64" s="47"/>
      <c r="L64" s="47">
        <f t="shared" si="11"/>
        <v>460836</v>
      </c>
      <c r="M64" s="47">
        <f t="shared" si="12"/>
        <v>539975</v>
      </c>
      <c r="N64" s="47">
        <f t="shared" si="13"/>
        <v>1000811</v>
      </c>
      <c r="O64" s="6">
        <v>37</v>
      </c>
    </row>
    <row r="65" spans="1:15" ht="8.25">
      <c r="A65" s="5">
        <f t="shared" si="10"/>
        <v>38</v>
      </c>
      <c r="B65" s="4" t="s">
        <v>97</v>
      </c>
      <c r="C65" s="47">
        <v>66779</v>
      </c>
      <c r="D65" s="47">
        <v>656</v>
      </c>
      <c r="E65" s="47">
        <v>3049</v>
      </c>
      <c r="F65" s="47">
        <v>221280</v>
      </c>
      <c r="G65" s="47">
        <v>10</v>
      </c>
      <c r="H65" s="47">
        <v>119266</v>
      </c>
      <c r="I65" s="47">
        <v>673</v>
      </c>
      <c r="J65" s="47">
        <v>18289</v>
      </c>
      <c r="K65" s="47"/>
      <c r="L65" s="47">
        <f t="shared" si="11"/>
        <v>344251</v>
      </c>
      <c r="M65" s="47">
        <f t="shared" si="12"/>
        <v>85751</v>
      </c>
      <c r="N65" s="47">
        <f t="shared" si="13"/>
        <v>430002</v>
      </c>
      <c r="O65" s="6">
        <v>38</v>
      </c>
    </row>
    <row r="66" spans="1:15" ht="8.25">
      <c r="A66" s="5">
        <f t="shared" si="10"/>
        <v>39</v>
      </c>
      <c r="B66" s="4" t="s">
        <v>98</v>
      </c>
      <c r="C66" s="47">
        <v>288296</v>
      </c>
      <c r="D66" s="47">
        <v>1871</v>
      </c>
      <c r="E66" s="47">
        <v>4059</v>
      </c>
      <c r="F66" s="47">
        <v>169869</v>
      </c>
      <c r="G66" s="47">
        <v>45037</v>
      </c>
      <c r="H66" s="47">
        <v>104918</v>
      </c>
      <c r="I66" s="47">
        <v>2886</v>
      </c>
      <c r="J66" s="47">
        <v>194126</v>
      </c>
      <c r="K66" s="48"/>
      <c r="L66" s="47">
        <f t="shared" si="11"/>
        <v>280717</v>
      </c>
      <c r="M66" s="47">
        <f t="shared" si="12"/>
        <v>530345</v>
      </c>
      <c r="N66" s="47">
        <f t="shared" si="13"/>
        <v>811062</v>
      </c>
      <c r="O66" s="6">
        <v>39</v>
      </c>
    </row>
    <row r="67" spans="1:15" ht="8.25">
      <c r="A67" s="5"/>
      <c r="B67" s="4" t="s">
        <v>99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6"/>
    </row>
    <row r="68" spans="1:15" ht="8.25">
      <c r="A68" s="19">
        <v>40</v>
      </c>
      <c r="B68" s="15" t="s">
        <v>100</v>
      </c>
      <c r="C68" s="49">
        <v>2228136</v>
      </c>
      <c r="D68" s="49">
        <v>215280</v>
      </c>
      <c r="E68" s="49">
        <v>182329</v>
      </c>
      <c r="F68" s="49">
        <v>3107577</v>
      </c>
      <c r="G68" s="49">
        <v>237989</v>
      </c>
      <c r="H68" s="49">
        <v>2484293</v>
      </c>
      <c r="I68" s="49">
        <v>143657</v>
      </c>
      <c r="J68" s="49">
        <v>2279556</v>
      </c>
      <c r="K68" s="49"/>
      <c r="L68" s="49">
        <f>+D68+E68+F68+H68</f>
        <v>5989479</v>
      </c>
      <c r="M68" s="49">
        <f>+C68+G68+I68+J68</f>
        <v>4889338</v>
      </c>
      <c r="N68" s="49">
        <f>+M68+L68</f>
        <v>10878817</v>
      </c>
      <c r="O68" s="20">
        <v>40</v>
      </c>
    </row>
    <row r="69" spans="1:15" ht="8.25">
      <c r="A69" s="5" t="s">
        <v>101</v>
      </c>
      <c r="B69" s="4"/>
      <c r="C69" s="47"/>
      <c r="D69" s="47"/>
      <c r="E69" s="47"/>
      <c r="F69" s="47"/>
      <c r="G69" s="47"/>
      <c r="H69" s="47"/>
      <c r="I69" s="47"/>
      <c r="J69" s="47"/>
      <c r="K69" s="48"/>
      <c r="L69" s="47"/>
      <c r="M69" s="47"/>
      <c r="N69" s="47"/>
      <c r="O69" s="6"/>
    </row>
    <row r="70" spans="1:15" ht="8.25">
      <c r="A70" s="5">
        <v>41</v>
      </c>
      <c r="B70" s="4" t="s">
        <v>102</v>
      </c>
      <c r="C70" s="47">
        <v>881917</v>
      </c>
      <c r="D70" s="47">
        <v>0</v>
      </c>
      <c r="E70" s="47">
        <v>404133</v>
      </c>
      <c r="F70" s="47">
        <v>104831</v>
      </c>
      <c r="G70" s="47">
        <v>565000</v>
      </c>
      <c r="H70" s="47">
        <v>34548</v>
      </c>
      <c r="I70" s="47">
        <v>611</v>
      </c>
      <c r="J70" s="47">
        <v>460533</v>
      </c>
      <c r="K70" s="47"/>
      <c r="L70" s="47">
        <f aca="true" t="shared" si="14" ref="L70:L80">+D70+E70+F70+H70</f>
        <v>543512</v>
      </c>
      <c r="M70" s="47">
        <f aca="true" t="shared" si="15" ref="M70:M80">+C70+G70+I70+J70</f>
        <v>1908061</v>
      </c>
      <c r="N70" s="47">
        <f aca="true" t="shared" si="16" ref="N70:N80">+M70+L70</f>
        <v>2451573</v>
      </c>
      <c r="O70" s="6">
        <v>41</v>
      </c>
    </row>
    <row r="71" spans="1:15" ht="8.25">
      <c r="A71" s="5">
        <f aca="true" t="shared" si="17" ref="A71:A80">A70+1</f>
        <v>42</v>
      </c>
      <c r="B71" s="4" t="s">
        <v>103</v>
      </c>
      <c r="C71" s="47">
        <v>628513</v>
      </c>
      <c r="D71" s="47">
        <v>0</v>
      </c>
      <c r="E71" s="47">
        <v>732</v>
      </c>
      <c r="F71" s="47">
        <v>860409</v>
      </c>
      <c r="G71" s="47">
        <v>36198</v>
      </c>
      <c r="H71" s="47">
        <v>506166</v>
      </c>
      <c r="I71" s="47">
        <v>0</v>
      </c>
      <c r="J71" s="47">
        <v>423528</v>
      </c>
      <c r="K71" s="47"/>
      <c r="L71" s="47">
        <f t="shared" si="14"/>
        <v>1367307</v>
      </c>
      <c r="M71" s="47">
        <f t="shared" si="15"/>
        <v>1088239</v>
      </c>
      <c r="N71" s="47">
        <f t="shared" si="16"/>
        <v>2455546</v>
      </c>
      <c r="O71" s="6">
        <v>42</v>
      </c>
    </row>
    <row r="72" spans="1:15" ht="8.25">
      <c r="A72" s="5">
        <f t="shared" si="17"/>
        <v>43</v>
      </c>
      <c r="B72" s="4" t="s">
        <v>104</v>
      </c>
      <c r="C72" s="47">
        <v>605827</v>
      </c>
      <c r="D72" s="47">
        <v>0</v>
      </c>
      <c r="E72" s="47">
        <v>6402</v>
      </c>
      <c r="F72" s="47">
        <v>100724</v>
      </c>
      <c r="G72" s="47">
        <v>2473</v>
      </c>
      <c r="H72" s="47">
        <v>283677</v>
      </c>
      <c r="I72" s="47">
        <v>46854</v>
      </c>
      <c r="J72" s="47">
        <v>1340176</v>
      </c>
      <c r="K72" s="47"/>
      <c r="L72" s="47">
        <f t="shared" si="14"/>
        <v>390803</v>
      </c>
      <c r="M72" s="47">
        <f t="shared" si="15"/>
        <v>1995330</v>
      </c>
      <c r="N72" s="47">
        <f t="shared" si="16"/>
        <v>2386133</v>
      </c>
      <c r="O72" s="6">
        <v>43</v>
      </c>
    </row>
    <row r="73" spans="1:15" ht="8.25">
      <c r="A73" s="5">
        <f t="shared" si="17"/>
        <v>44</v>
      </c>
      <c r="B73" s="4" t="s">
        <v>105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/>
      <c r="L73" s="47">
        <f t="shared" si="14"/>
        <v>0</v>
      </c>
      <c r="M73" s="47">
        <f t="shared" si="15"/>
        <v>0</v>
      </c>
      <c r="N73" s="47">
        <f t="shared" si="16"/>
        <v>0</v>
      </c>
      <c r="O73" s="6">
        <v>44</v>
      </c>
    </row>
    <row r="74" spans="1:15" ht="8.25">
      <c r="A74" s="5">
        <f t="shared" si="17"/>
        <v>45</v>
      </c>
      <c r="B74" s="2" t="s">
        <v>106</v>
      </c>
      <c r="C74" s="47">
        <v>0</v>
      </c>
      <c r="D74" s="47">
        <v>100000</v>
      </c>
      <c r="E74" s="47">
        <v>1178000</v>
      </c>
      <c r="F74" s="47">
        <v>7188</v>
      </c>
      <c r="G74" s="47">
        <v>0</v>
      </c>
      <c r="H74" s="47">
        <v>26142</v>
      </c>
      <c r="I74" s="47">
        <v>235600</v>
      </c>
      <c r="J74" s="47">
        <v>5320496</v>
      </c>
      <c r="K74" s="47"/>
      <c r="L74" s="47">
        <f t="shared" si="14"/>
        <v>1311330</v>
      </c>
      <c r="M74" s="47">
        <f t="shared" si="15"/>
        <v>5556096</v>
      </c>
      <c r="N74" s="47">
        <f t="shared" si="16"/>
        <v>6867426</v>
      </c>
      <c r="O74" s="6">
        <v>45</v>
      </c>
    </row>
    <row r="75" spans="1:15" ht="8.25">
      <c r="A75" s="5">
        <f t="shared" si="17"/>
        <v>46</v>
      </c>
      <c r="B75" s="4" t="s">
        <v>107</v>
      </c>
      <c r="C75" s="47">
        <v>-40118</v>
      </c>
      <c r="D75" s="47">
        <v>0</v>
      </c>
      <c r="E75" s="47">
        <v>-5666</v>
      </c>
      <c r="F75" s="47">
        <v>-1620</v>
      </c>
      <c r="G75" s="47">
        <v>0</v>
      </c>
      <c r="H75" s="47">
        <v>-1614</v>
      </c>
      <c r="I75" s="47">
        <v>0</v>
      </c>
      <c r="J75" s="47">
        <v>-58241</v>
      </c>
      <c r="K75" s="47"/>
      <c r="L75" s="47">
        <f t="shared" si="14"/>
        <v>-8900</v>
      </c>
      <c r="M75" s="47">
        <f t="shared" si="15"/>
        <v>-98359</v>
      </c>
      <c r="N75" s="47">
        <f t="shared" si="16"/>
        <v>-107259</v>
      </c>
      <c r="O75" s="6">
        <v>46</v>
      </c>
    </row>
    <row r="76" spans="1:15" ht="8.25">
      <c r="A76" s="5">
        <f t="shared" si="17"/>
        <v>47</v>
      </c>
      <c r="B76" s="4" t="s">
        <v>108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/>
      <c r="L76" s="47">
        <f t="shared" si="14"/>
        <v>0</v>
      </c>
      <c r="M76" s="47">
        <f t="shared" si="15"/>
        <v>0</v>
      </c>
      <c r="N76" s="47">
        <f t="shared" si="16"/>
        <v>0</v>
      </c>
      <c r="O76" s="6">
        <v>47</v>
      </c>
    </row>
    <row r="77" spans="1:15" ht="8.25">
      <c r="A77" s="5">
        <f t="shared" si="17"/>
        <v>48</v>
      </c>
      <c r="B77" s="4" t="s">
        <v>109</v>
      </c>
      <c r="C77" s="47">
        <v>160506</v>
      </c>
      <c r="D77" s="47">
        <v>4964</v>
      </c>
      <c r="E77" s="47">
        <v>0</v>
      </c>
      <c r="F77" s="47">
        <v>0</v>
      </c>
      <c r="G77" s="47">
        <v>0</v>
      </c>
      <c r="H77" s="47">
        <v>0</v>
      </c>
      <c r="I77" s="47">
        <v>6011</v>
      </c>
      <c r="J77" s="47">
        <v>0</v>
      </c>
      <c r="K77" s="47"/>
      <c r="L77" s="47">
        <f t="shared" si="14"/>
        <v>4964</v>
      </c>
      <c r="M77" s="47">
        <f t="shared" si="15"/>
        <v>166517</v>
      </c>
      <c r="N77" s="47">
        <f t="shared" si="16"/>
        <v>171481</v>
      </c>
      <c r="O77" s="6">
        <v>48</v>
      </c>
    </row>
    <row r="78" spans="1:15" ht="8.25">
      <c r="A78" s="5">
        <f t="shared" si="17"/>
        <v>49</v>
      </c>
      <c r="B78" s="4" t="s">
        <v>110</v>
      </c>
      <c r="C78" s="47">
        <v>6723256</v>
      </c>
      <c r="D78" s="47">
        <v>60059</v>
      </c>
      <c r="E78" s="47">
        <v>403420</v>
      </c>
      <c r="F78" s="47">
        <v>3249825</v>
      </c>
      <c r="G78" s="47">
        <v>351044</v>
      </c>
      <c r="H78" s="47">
        <v>3734477</v>
      </c>
      <c r="I78" s="47">
        <v>69294</v>
      </c>
      <c r="J78" s="47">
        <v>8455120</v>
      </c>
      <c r="K78" s="47"/>
      <c r="L78" s="47">
        <f t="shared" si="14"/>
        <v>7447781</v>
      </c>
      <c r="M78" s="47">
        <f t="shared" si="15"/>
        <v>15598714</v>
      </c>
      <c r="N78" s="47">
        <f t="shared" si="16"/>
        <v>23046495</v>
      </c>
      <c r="O78" s="6">
        <v>49</v>
      </c>
    </row>
    <row r="79" spans="1:15" ht="8.25">
      <c r="A79" s="5">
        <f t="shared" si="17"/>
        <v>50</v>
      </c>
      <c r="B79" s="4" t="s">
        <v>111</v>
      </c>
      <c r="C79" s="47">
        <v>1509591</v>
      </c>
      <c r="D79" s="47">
        <v>146739</v>
      </c>
      <c r="E79" s="47">
        <v>190241</v>
      </c>
      <c r="F79" s="47">
        <v>1070908</v>
      </c>
      <c r="G79" s="47">
        <v>62002</v>
      </c>
      <c r="H79" s="47">
        <v>1083121</v>
      </c>
      <c r="I79" s="47">
        <v>150995</v>
      </c>
      <c r="J79" s="47">
        <v>1981728</v>
      </c>
      <c r="K79" s="47"/>
      <c r="L79" s="47">
        <f t="shared" si="14"/>
        <v>2491009</v>
      </c>
      <c r="M79" s="47">
        <f t="shared" si="15"/>
        <v>3704316</v>
      </c>
      <c r="N79" s="47">
        <f t="shared" si="16"/>
        <v>6195325</v>
      </c>
      <c r="O79" s="6">
        <v>50</v>
      </c>
    </row>
    <row r="80" spans="1:15" ht="8.25">
      <c r="A80" s="19">
        <f t="shared" si="17"/>
        <v>51</v>
      </c>
      <c r="B80" s="15" t="s">
        <v>112</v>
      </c>
      <c r="C80" s="49">
        <v>10469492</v>
      </c>
      <c r="D80" s="49">
        <v>311762</v>
      </c>
      <c r="E80" s="49">
        <v>2177262</v>
      </c>
      <c r="F80" s="49">
        <v>5392265</v>
      </c>
      <c r="G80" s="49">
        <v>1016717</v>
      </c>
      <c r="H80" s="49">
        <v>5666517</v>
      </c>
      <c r="I80" s="49">
        <v>509365</v>
      </c>
      <c r="J80" s="49">
        <v>17923340</v>
      </c>
      <c r="K80" s="49"/>
      <c r="L80" s="49">
        <f t="shared" si="14"/>
        <v>13547806</v>
      </c>
      <c r="M80" s="49">
        <f t="shared" si="15"/>
        <v>29918914</v>
      </c>
      <c r="N80" s="49">
        <f t="shared" si="16"/>
        <v>43466720</v>
      </c>
      <c r="O80" s="20">
        <v>51</v>
      </c>
    </row>
    <row r="81" spans="1:15" ht="8.25">
      <c r="A81" s="5" t="s">
        <v>113</v>
      </c>
      <c r="B81" s="4"/>
      <c r="C81" s="47"/>
      <c r="D81" s="47"/>
      <c r="E81" s="47"/>
      <c r="F81" s="47"/>
      <c r="G81" s="47"/>
      <c r="H81" s="47"/>
      <c r="I81" s="47"/>
      <c r="J81" s="47"/>
      <c r="K81" s="48"/>
      <c r="L81" s="47"/>
      <c r="M81" s="47"/>
      <c r="N81" s="47"/>
      <c r="O81" s="6"/>
    </row>
    <row r="82" spans="1:15" ht="8.25">
      <c r="A82" s="5">
        <v>52</v>
      </c>
      <c r="B82" s="4" t="s">
        <v>114</v>
      </c>
      <c r="C82" s="47">
        <v>1</v>
      </c>
      <c r="D82" s="47">
        <v>30000</v>
      </c>
      <c r="E82" s="47">
        <v>0</v>
      </c>
      <c r="F82" s="47">
        <v>181221</v>
      </c>
      <c r="G82" s="47">
        <v>57504</v>
      </c>
      <c r="H82" s="47">
        <v>166690</v>
      </c>
      <c r="I82" s="47">
        <v>351994</v>
      </c>
      <c r="J82" s="47">
        <v>20739</v>
      </c>
      <c r="K82" s="47"/>
      <c r="L82" s="47">
        <f>+D82+E82+F82+H82</f>
        <v>377911</v>
      </c>
      <c r="M82" s="47">
        <f>+C82+G82+I82+J82</f>
        <v>430238</v>
      </c>
      <c r="N82" s="47">
        <f>+M82+L82</f>
        <v>808149</v>
      </c>
      <c r="O82" s="6">
        <v>52</v>
      </c>
    </row>
    <row r="83" spans="1:15" ht="8.25">
      <c r="A83" s="5">
        <f>A82+1</f>
        <v>53</v>
      </c>
      <c r="B83" s="2" t="s">
        <v>115</v>
      </c>
      <c r="C83" s="47">
        <v>1</v>
      </c>
      <c r="D83" s="47">
        <v>30000</v>
      </c>
      <c r="E83" s="47">
        <v>0</v>
      </c>
      <c r="F83" s="47">
        <v>181221</v>
      </c>
      <c r="G83" s="47">
        <v>36504</v>
      </c>
      <c r="H83" s="47">
        <v>166690</v>
      </c>
      <c r="I83" s="47">
        <v>351994</v>
      </c>
      <c r="J83" s="47">
        <v>49</v>
      </c>
      <c r="K83" s="47"/>
      <c r="L83" s="47">
        <f>+D83+E83+F83+H83</f>
        <v>377911</v>
      </c>
      <c r="M83" s="47">
        <f>+C83+G83+I83+J83</f>
        <v>388548</v>
      </c>
      <c r="N83" s="47">
        <f>+M83+L83</f>
        <v>766459</v>
      </c>
      <c r="O83" s="6">
        <v>53</v>
      </c>
    </row>
    <row r="84" spans="1:15" ht="8.25">
      <c r="A84" s="5">
        <f>A83+1</f>
        <v>54</v>
      </c>
      <c r="B84" s="4" t="s">
        <v>116</v>
      </c>
      <c r="C84" s="47">
        <v>0</v>
      </c>
      <c r="D84" s="47">
        <v>0</v>
      </c>
      <c r="E84" s="47">
        <v>0</v>
      </c>
      <c r="F84" s="47">
        <v>0</v>
      </c>
      <c r="G84" s="47">
        <v>21000</v>
      </c>
      <c r="H84" s="47">
        <v>0</v>
      </c>
      <c r="I84" s="47">
        <v>0</v>
      </c>
      <c r="J84" s="47">
        <v>20690</v>
      </c>
      <c r="K84" s="47"/>
      <c r="L84" s="47">
        <f>+D84+E84+F84+H84</f>
        <v>0</v>
      </c>
      <c r="M84" s="47">
        <f>+C84+G84+I84+J84</f>
        <v>41690</v>
      </c>
      <c r="N84" s="47">
        <f>+M84+L84</f>
        <v>41690</v>
      </c>
      <c r="O84" s="6">
        <v>54</v>
      </c>
    </row>
    <row r="85" spans="1:15" ht="8.25">
      <c r="A85" s="5">
        <f>A84+1</f>
        <v>55</v>
      </c>
      <c r="B85" s="4" t="s">
        <v>117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/>
      <c r="L85" s="47">
        <f>+D85+E85+F85+H85</f>
        <v>0</v>
      </c>
      <c r="M85" s="47">
        <f>+C85+G85+I85+J85</f>
        <v>0</v>
      </c>
      <c r="N85" s="47">
        <f>+M85+L85</f>
        <v>0</v>
      </c>
      <c r="O85" s="6">
        <v>55</v>
      </c>
    </row>
    <row r="86" spans="1:15" ht="8.25">
      <c r="A86" s="5">
        <f>A85+1</f>
        <v>56</v>
      </c>
      <c r="B86" s="4" t="s">
        <v>118</v>
      </c>
      <c r="C86" s="47">
        <v>6276040</v>
      </c>
      <c r="D86" s="47">
        <v>92059</v>
      </c>
      <c r="E86" s="47">
        <v>132571</v>
      </c>
      <c r="F86" s="47">
        <v>1379812</v>
      </c>
      <c r="G86" s="47">
        <v>312719</v>
      </c>
      <c r="H86" s="47">
        <v>768559</v>
      </c>
      <c r="I86" s="47">
        <v>85626</v>
      </c>
      <c r="J86" s="47">
        <v>4781906</v>
      </c>
      <c r="K86" s="47"/>
      <c r="L86" s="47">
        <f>+D86+E86+F86+H86</f>
        <v>2373001</v>
      </c>
      <c r="M86" s="47">
        <f>+C86+G86+I86+J86</f>
        <v>11456291</v>
      </c>
      <c r="N86" s="47">
        <f>+M86+L86</f>
        <v>13829292</v>
      </c>
      <c r="O86" s="6">
        <v>56</v>
      </c>
    </row>
    <row r="87" spans="1:15" ht="8.25">
      <c r="A87" s="5"/>
      <c r="B87" s="4" t="s">
        <v>119</v>
      </c>
      <c r="C87" s="47"/>
      <c r="D87" s="47"/>
      <c r="E87" s="47"/>
      <c r="F87" s="47"/>
      <c r="G87" s="47"/>
      <c r="H87" s="47"/>
      <c r="I87" s="47"/>
      <c r="J87" s="47"/>
      <c r="K87" s="48"/>
      <c r="L87" s="47"/>
      <c r="M87" s="47"/>
      <c r="N87" s="47"/>
      <c r="O87" s="6"/>
    </row>
    <row r="88" spans="1:15" ht="8.25">
      <c r="A88" s="5">
        <v>57</v>
      </c>
      <c r="B88" s="4" t="s">
        <v>120</v>
      </c>
      <c r="C88" s="47">
        <v>0</v>
      </c>
      <c r="D88" s="47">
        <v>0</v>
      </c>
      <c r="E88" s="47">
        <v>1316</v>
      </c>
      <c r="F88" s="47">
        <v>0</v>
      </c>
      <c r="G88" s="47">
        <v>0</v>
      </c>
      <c r="H88" s="47">
        <v>0</v>
      </c>
      <c r="I88" s="47">
        <v>0</v>
      </c>
      <c r="J88" s="47">
        <v>1583</v>
      </c>
      <c r="K88" s="47"/>
      <c r="L88" s="47">
        <f>+D88+E88+F88+H88</f>
        <v>1316</v>
      </c>
      <c r="M88" s="47">
        <f>+C88+G88+I88+J88</f>
        <v>1583</v>
      </c>
      <c r="N88" s="47">
        <f>+M88+L88</f>
        <v>2899</v>
      </c>
      <c r="O88" s="6">
        <v>57</v>
      </c>
    </row>
    <row r="89" spans="1:15" ht="8.25">
      <c r="A89" s="5">
        <f>A88+1</f>
        <v>58</v>
      </c>
      <c r="B89" s="2" t="s">
        <v>121</v>
      </c>
      <c r="C89" s="47">
        <v>6548419</v>
      </c>
      <c r="D89" s="47">
        <v>-26000</v>
      </c>
      <c r="E89" s="47">
        <v>-612128</v>
      </c>
      <c r="F89" s="47">
        <v>3952241</v>
      </c>
      <c r="G89" s="47">
        <v>327775</v>
      </c>
      <c r="H89" s="47">
        <v>3613153</v>
      </c>
      <c r="I89" s="47">
        <v>124566</v>
      </c>
      <c r="J89" s="47">
        <v>6053242</v>
      </c>
      <c r="K89" s="47"/>
      <c r="L89" s="47">
        <f>+D89+E89+F89+H89</f>
        <v>6927266</v>
      </c>
      <c r="M89" s="47">
        <f>+C89+G89+I89+J89</f>
        <v>13054002</v>
      </c>
      <c r="N89" s="47">
        <f>+M89+L89</f>
        <v>19981268</v>
      </c>
      <c r="O89" s="6">
        <v>58</v>
      </c>
    </row>
    <row r="90" spans="1:15" ht="8.25">
      <c r="A90" s="5">
        <f>A89+1</f>
        <v>59</v>
      </c>
      <c r="B90" s="4" t="s">
        <v>590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215205</v>
      </c>
      <c r="I90" s="47">
        <v>0</v>
      </c>
      <c r="J90" s="47">
        <v>-10803</v>
      </c>
      <c r="K90" s="48"/>
      <c r="L90" s="47">
        <f>+D90+E90+F90+H90</f>
        <v>215205</v>
      </c>
      <c r="M90" s="47">
        <f>+C90+G90+I90+J90</f>
        <v>-10803</v>
      </c>
      <c r="N90" s="47">
        <f>+M90+L90</f>
        <v>204402</v>
      </c>
      <c r="O90" s="6">
        <v>59</v>
      </c>
    </row>
    <row r="91" spans="1:15" ht="8.25">
      <c r="A91" s="5"/>
      <c r="B91" s="4" t="s">
        <v>122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6"/>
    </row>
    <row r="92" spans="1:15" ht="8.25">
      <c r="A92" s="5">
        <v>60</v>
      </c>
      <c r="B92" s="4" t="s">
        <v>123</v>
      </c>
      <c r="C92" s="47">
        <v>0</v>
      </c>
      <c r="D92" s="47">
        <v>0</v>
      </c>
      <c r="E92" s="47">
        <v>0</v>
      </c>
      <c r="F92" s="47">
        <v>0</v>
      </c>
      <c r="G92" s="47">
        <v>3787</v>
      </c>
      <c r="H92" s="47">
        <v>0</v>
      </c>
      <c r="I92" s="47">
        <v>0</v>
      </c>
      <c r="J92" s="47">
        <v>0</v>
      </c>
      <c r="K92" s="47"/>
      <c r="L92" s="47">
        <f>+D92+E92+F92+H92</f>
        <v>0</v>
      </c>
      <c r="M92" s="47">
        <f>+C92+G92+I92+J92</f>
        <v>3787</v>
      </c>
      <c r="N92" s="47">
        <f>+M92+L92</f>
        <v>3787</v>
      </c>
      <c r="O92" s="6">
        <v>60</v>
      </c>
    </row>
    <row r="93" spans="1:15" ht="8.25">
      <c r="A93" s="19">
        <f>A92+1</f>
        <v>61</v>
      </c>
      <c r="B93" s="15" t="s">
        <v>124</v>
      </c>
      <c r="C93" s="49">
        <v>12824460</v>
      </c>
      <c r="D93" s="49">
        <v>96059</v>
      </c>
      <c r="E93" s="49">
        <v>-478241</v>
      </c>
      <c r="F93" s="49">
        <v>5513274</v>
      </c>
      <c r="G93" s="49">
        <v>694211</v>
      </c>
      <c r="H93" s="49">
        <v>4763607</v>
      </c>
      <c r="I93" s="49">
        <v>562186</v>
      </c>
      <c r="J93" s="49">
        <v>10846667</v>
      </c>
      <c r="K93" s="49"/>
      <c r="L93" s="49">
        <f>+D93+E93+F93+H93</f>
        <v>9894699</v>
      </c>
      <c r="M93" s="49">
        <f>+C93+G93+I93+J93</f>
        <v>24927524</v>
      </c>
      <c r="N93" s="49">
        <f>+M93+L93</f>
        <v>34822223</v>
      </c>
      <c r="O93" s="20">
        <v>61</v>
      </c>
    </row>
    <row r="94" spans="1:15" ht="8.25">
      <c r="A94" s="19">
        <f>A93+1</f>
        <v>62</v>
      </c>
      <c r="B94" s="15" t="s">
        <v>125</v>
      </c>
      <c r="C94" s="49">
        <v>25522088</v>
      </c>
      <c r="D94" s="49">
        <v>623101</v>
      </c>
      <c r="E94" s="49">
        <v>1881350</v>
      </c>
      <c r="F94" s="49">
        <v>14013116</v>
      </c>
      <c r="G94" s="49">
        <v>1948917</v>
      </c>
      <c r="H94" s="49">
        <v>12914417</v>
      </c>
      <c r="I94" s="49">
        <v>1215208</v>
      </c>
      <c r="J94" s="49">
        <v>31049563</v>
      </c>
      <c r="K94" s="49"/>
      <c r="L94" s="49">
        <f>+D94+E94+F94+H94</f>
        <v>29431984</v>
      </c>
      <c r="M94" s="49">
        <f>+C94+G94+I94+J94</f>
        <v>59735776</v>
      </c>
      <c r="N94" s="49">
        <f>+M94+L94</f>
        <v>89167760</v>
      </c>
      <c r="O94" s="20">
        <v>62</v>
      </c>
    </row>
    <row r="95" spans="1:15" ht="8.25">
      <c r="A95" s="11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8.25">
      <c r="A96" s="11" t="s">
        <v>126</v>
      </c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8.25">
      <c r="A97" s="11" t="s">
        <v>579</v>
      </c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8.25">
      <c r="A98" s="5">
        <v>63</v>
      </c>
      <c r="B98" s="2" t="s">
        <v>127</v>
      </c>
      <c r="C98" s="47">
        <v>23495</v>
      </c>
      <c r="D98" s="47">
        <v>627</v>
      </c>
      <c r="E98" s="47">
        <v>2544</v>
      </c>
      <c r="F98" s="47">
        <v>20501</v>
      </c>
      <c r="G98" s="47">
        <v>2886</v>
      </c>
      <c r="H98" s="47">
        <v>17530</v>
      </c>
      <c r="I98" s="47">
        <v>1659</v>
      </c>
      <c r="J98" s="47">
        <v>27552</v>
      </c>
      <c r="K98" s="47"/>
      <c r="L98" s="47">
        <f>+D98+E98+F98+H98</f>
        <v>41202</v>
      </c>
      <c r="M98" s="47">
        <f>+C98+G98+I98+J98</f>
        <v>55592</v>
      </c>
      <c r="N98" s="47">
        <f>+M98+L98</f>
        <v>96794</v>
      </c>
      <c r="O98" s="6">
        <v>63</v>
      </c>
    </row>
    <row r="99" spans="1:15" ht="8.25">
      <c r="A99" s="5">
        <v>64</v>
      </c>
      <c r="B99" s="4" t="s">
        <v>128</v>
      </c>
      <c r="C99" s="47">
        <v>27655042</v>
      </c>
      <c r="D99" s="47">
        <v>783862</v>
      </c>
      <c r="E99" s="47">
        <v>1713579</v>
      </c>
      <c r="F99" s="47">
        <v>19234669</v>
      </c>
      <c r="G99" s="47">
        <v>1829752</v>
      </c>
      <c r="H99" s="47">
        <v>20058338</v>
      </c>
      <c r="I99" s="47">
        <v>1355063</v>
      </c>
      <c r="J99" s="47">
        <v>35189596</v>
      </c>
      <c r="K99" s="47"/>
      <c r="L99" s="47">
        <f>+D99+E99+F99+H99</f>
        <v>41790448</v>
      </c>
      <c r="M99" s="47">
        <f>+C99+G99+I99+J99</f>
        <v>66029453</v>
      </c>
      <c r="N99" s="47">
        <f>+M99+L99</f>
        <v>107819901</v>
      </c>
      <c r="O99" s="6">
        <v>64</v>
      </c>
    </row>
    <row r="100" spans="1:15" ht="8.25">
      <c r="A100" s="5">
        <v>65</v>
      </c>
      <c r="B100" s="4" t="s">
        <v>129</v>
      </c>
      <c r="C100" s="52">
        <f>+C99/C98</f>
        <v>1177.060736326878</v>
      </c>
      <c r="D100" s="52">
        <f aca="true" t="shared" si="18" ref="D100:J100">+D99/D98</f>
        <v>1250.1786283891547</v>
      </c>
      <c r="E100" s="52">
        <f t="shared" si="18"/>
        <v>673.5766509433962</v>
      </c>
      <c r="F100" s="52">
        <f t="shared" si="18"/>
        <v>938.2307692307693</v>
      </c>
      <c r="G100" s="52">
        <f t="shared" si="18"/>
        <v>634.009702009702</v>
      </c>
      <c r="H100" s="52">
        <f t="shared" si="18"/>
        <v>1144.2292070735882</v>
      </c>
      <c r="I100" s="52">
        <f t="shared" si="18"/>
        <v>816.7950572634116</v>
      </c>
      <c r="J100" s="52">
        <f t="shared" si="18"/>
        <v>1277.2065911730547</v>
      </c>
      <c r="K100" s="52"/>
      <c r="L100" s="52">
        <f>+L99/L98</f>
        <v>1014.2820251444105</v>
      </c>
      <c r="M100" s="52">
        <f>+M99/M98</f>
        <v>1187.7509893509857</v>
      </c>
      <c r="N100" s="52">
        <f>+N99/N98</f>
        <v>1113.9109965493728</v>
      </c>
      <c r="O100" s="6">
        <v>65</v>
      </c>
    </row>
    <row r="101" spans="1:15" ht="8.25">
      <c r="A101" s="19">
        <v>66</v>
      </c>
      <c r="B101" s="21" t="s">
        <v>130</v>
      </c>
      <c r="C101" s="49">
        <v>4735213</v>
      </c>
      <c r="D101" s="49">
        <v>304249</v>
      </c>
      <c r="E101" s="49">
        <v>151651</v>
      </c>
      <c r="F101" s="49">
        <v>5127260</v>
      </c>
      <c r="G101" s="49">
        <v>605824</v>
      </c>
      <c r="H101" s="49">
        <v>6202114</v>
      </c>
      <c r="I101" s="49">
        <v>387384</v>
      </c>
      <c r="J101" s="49">
        <v>7120823</v>
      </c>
      <c r="K101" s="49"/>
      <c r="L101" s="49">
        <f>+D101+E101+F101+H101</f>
        <v>11785274</v>
      </c>
      <c r="M101" s="49">
        <f>+C101+G101+I101+J101</f>
        <v>12849244</v>
      </c>
      <c r="N101" s="49">
        <f>+M101+L101</f>
        <v>24634518</v>
      </c>
      <c r="O101" s="20">
        <v>66</v>
      </c>
    </row>
  </sheetData>
  <printOptions/>
  <pageMargins left="1" right="1" top="0.25" bottom="0.25" header="0" footer="0"/>
  <pageSetup horizontalDpi="300" verticalDpi="300" orientation="landscape" paperSize="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defaultGridColor="0" zoomScale="70" zoomScaleNormal="70" colorId="22" workbookViewId="0" topLeftCell="A1">
      <selection activeCell="A1" sqref="A1"/>
    </sheetView>
  </sheetViews>
  <sheetFormatPr defaultColWidth="9.7109375" defaultRowHeight="12.75"/>
  <cols>
    <col min="1" max="1" width="2.7109375" style="24" customWidth="1"/>
    <col min="2" max="2" width="38.7109375" style="24" bestFit="1" customWidth="1"/>
    <col min="3" max="10" width="9.7109375" style="24" customWidth="1"/>
    <col min="11" max="11" width="1.421875" style="24" customWidth="1"/>
    <col min="12" max="14" width="9.7109375" style="24" customWidth="1"/>
    <col min="15" max="15" width="3.28125" style="24" customWidth="1"/>
    <col min="16" max="16384" width="9.7109375" style="24" customWidth="1"/>
  </cols>
  <sheetData>
    <row r="1" spans="1:15" ht="8.25">
      <c r="A1" s="2"/>
      <c r="B1" s="2"/>
      <c r="C1" s="23"/>
      <c r="D1" s="23"/>
      <c r="E1" s="2"/>
      <c r="F1" s="2"/>
      <c r="G1" s="23"/>
      <c r="H1" s="2"/>
      <c r="I1" s="2"/>
      <c r="J1" s="58"/>
      <c r="K1" s="2"/>
      <c r="L1" s="2"/>
      <c r="M1" s="2"/>
      <c r="N1" s="2"/>
      <c r="O1" s="2"/>
    </row>
    <row r="2" spans="1:15" ht="8.25">
      <c r="A2" s="23" t="s">
        <v>604</v>
      </c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</row>
    <row r="3" spans="1:15" ht="8.25">
      <c r="A3" s="23" t="s">
        <v>580</v>
      </c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</row>
    <row r="4" spans="1:15" ht="8.25">
      <c r="A4" s="23" t="s">
        <v>131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</row>
    <row r="5" spans="1:15" ht="8.25">
      <c r="A5" s="23" t="s">
        <v>606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</row>
    <row r="6" spans="1:15" ht="8.25">
      <c r="A6" s="23" t="s">
        <v>1</v>
      </c>
      <c r="B6" s="23"/>
      <c r="C6" s="23"/>
      <c r="D6" s="23"/>
      <c r="E6" s="23"/>
      <c r="F6" s="23"/>
      <c r="G6" s="23"/>
      <c r="H6" s="2"/>
      <c r="I6" s="2"/>
      <c r="J6" s="2"/>
      <c r="K6" s="2"/>
      <c r="L6" s="2"/>
      <c r="M6" s="2"/>
      <c r="N6" s="2"/>
      <c r="O6" s="2"/>
    </row>
    <row r="7" spans="1:15" ht="8.25">
      <c r="A7" s="7"/>
      <c r="B7" s="8"/>
      <c r="C7" s="9" t="s">
        <v>2</v>
      </c>
      <c r="D7" s="9" t="s">
        <v>602</v>
      </c>
      <c r="E7" s="9" t="s">
        <v>603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10"/>
      <c r="L7" s="9" t="s">
        <v>572</v>
      </c>
      <c r="M7" s="9" t="s">
        <v>573</v>
      </c>
      <c r="N7" s="9" t="s">
        <v>574</v>
      </c>
      <c r="O7" s="10"/>
    </row>
    <row r="8" spans="1:15" ht="8.25">
      <c r="A8" s="11"/>
      <c r="B8" s="2"/>
      <c r="C8" s="53">
        <v>-1</v>
      </c>
      <c r="D8" s="53">
        <v>-2</v>
      </c>
      <c r="E8" s="53">
        <f aca="true" t="shared" si="0" ref="E8:J8">D8-1</f>
        <v>-3</v>
      </c>
      <c r="F8" s="53">
        <f t="shared" si="0"/>
        <v>-4</v>
      </c>
      <c r="G8" s="53">
        <f t="shared" si="0"/>
        <v>-5</v>
      </c>
      <c r="H8" s="53">
        <f t="shared" si="0"/>
        <v>-6</v>
      </c>
      <c r="I8" s="53">
        <f t="shared" si="0"/>
        <v>-7</v>
      </c>
      <c r="J8" s="53">
        <f t="shared" si="0"/>
        <v>-8</v>
      </c>
      <c r="K8" s="53"/>
      <c r="L8" s="53" t="s">
        <v>575</v>
      </c>
      <c r="M8" s="53" t="s">
        <v>575</v>
      </c>
      <c r="N8" s="53" t="s">
        <v>576</v>
      </c>
      <c r="O8" s="13"/>
    </row>
    <row r="9" spans="1:15" ht="8.25">
      <c r="A9" s="14"/>
      <c r="B9" s="15"/>
      <c r="C9" s="17" t="s">
        <v>9</v>
      </c>
      <c r="D9" s="17" t="s">
        <v>10</v>
      </c>
      <c r="E9" s="17" t="s">
        <v>10</v>
      </c>
      <c r="F9" s="17" t="s">
        <v>10</v>
      </c>
      <c r="G9" s="17" t="s">
        <v>9</v>
      </c>
      <c r="H9" s="17" t="s">
        <v>10</v>
      </c>
      <c r="I9" s="17" t="s">
        <v>9</v>
      </c>
      <c r="J9" s="17" t="s">
        <v>9</v>
      </c>
      <c r="K9" s="17"/>
      <c r="L9" s="17"/>
      <c r="M9" s="17"/>
      <c r="N9" s="17"/>
      <c r="O9" s="17"/>
    </row>
    <row r="10" spans="1:15" ht="8.25">
      <c r="A10" s="5"/>
      <c r="B10" s="4" t="s">
        <v>132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8.25">
      <c r="A11" s="5">
        <v>1</v>
      </c>
      <c r="B11" s="4" t="s">
        <v>133</v>
      </c>
      <c r="C11" s="6">
        <v>9084283</v>
      </c>
      <c r="D11" s="6">
        <v>345097</v>
      </c>
      <c r="E11" s="6">
        <v>598983</v>
      </c>
      <c r="F11" s="6">
        <v>5843743</v>
      </c>
      <c r="G11" s="6">
        <v>535186</v>
      </c>
      <c r="H11" s="6">
        <v>5951888</v>
      </c>
      <c r="I11" s="6">
        <v>542943</v>
      </c>
      <c r="J11" s="6">
        <v>10259071</v>
      </c>
      <c r="K11" s="47"/>
      <c r="L11" s="6">
        <f>+D11+E11+F11+H11</f>
        <v>12739711</v>
      </c>
      <c r="M11" s="6">
        <f>+C11+G11+I11+J11</f>
        <v>20421483</v>
      </c>
      <c r="N11" s="6">
        <f>+M11+L11</f>
        <v>33161194</v>
      </c>
      <c r="O11" s="6">
        <v>1</v>
      </c>
    </row>
    <row r="12" spans="1:15" ht="8.25">
      <c r="A12" s="5">
        <f aca="true" t="shared" si="1" ref="A12:A20">A11+1</f>
        <v>2</v>
      </c>
      <c r="B12" s="4" t="s">
        <v>134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61569</v>
      </c>
      <c r="K12" s="47"/>
      <c r="L12" s="6">
        <f aca="true" t="shared" si="2" ref="L12:L20">+D12+E12+F12+H12</f>
        <v>0</v>
      </c>
      <c r="M12" s="6">
        <f aca="true" t="shared" si="3" ref="M12:M20">+C12+G12+I12+J12</f>
        <v>61569</v>
      </c>
      <c r="N12" s="6">
        <f aca="true" t="shared" si="4" ref="N12:N20">+M12+L12</f>
        <v>61569</v>
      </c>
      <c r="O12" s="6">
        <v>2</v>
      </c>
    </row>
    <row r="13" spans="1:15" ht="8.25">
      <c r="A13" s="5">
        <f t="shared" si="1"/>
        <v>3</v>
      </c>
      <c r="B13" s="4" t="s">
        <v>135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535</v>
      </c>
      <c r="K13" s="47"/>
      <c r="L13" s="6">
        <f t="shared" si="2"/>
        <v>0</v>
      </c>
      <c r="M13" s="6">
        <f t="shared" si="3"/>
        <v>535</v>
      </c>
      <c r="N13" s="6">
        <f t="shared" si="4"/>
        <v>535</v>
      </c>
      <c r="O13" s="6">
        <v>3</v>
      </c>
    </row>
    <row r="14" spans="1:15" ht="8.25">
      <c r="A14" s="5">
        <f t="shared" si="1"/>
        <v>4</v>
      </c>
      <c r="B14" s="4" t="s">
        <v>136</v>
      </c>
      <c r="C14" s="6">
        <v>25019</v>
      </c>
      <c r="D14" s="6">
        <v>3657</v>
      </c>
      <c r="E14" s="6">
        <v>30945</v>
      </c>
      <c r="F14" s="6">
        <v>62823</v>
      </c>
      <c r="G14" s="6">
        <v>20265</v>
      </c>
      <c r="H14" s="6">
        <v>65869</v>
      </c>
      <c r="I14" s="6">
        <v>11792</v>
      </c>
      <c r="J14" s="6">
        <v>118753</v>
      </c>
      <c r="K14" s="47"/>
      <c r="L14" s="6">
        <f t="shared" si="2"/>
        <v>163294</v>
      </c>
      <c r="M14" s="6">
        <f t="shared" si="3"/>
        <v>175829</v>
      </c>
      <c r="N14" s="6">
        <f t="shared" si="4"/>
        <v>339123</v>
      </c>
      <c r="O14" s="6">
        <v>4</v>
      </c>
    </row>
    <row r="15" spans="1:15" ht="8.25">
      <c r="A15" s="5">
        <f t="shared" si="1"/>
        <v>5</v>
      </c>
      <c r="B15" s="4" t="s">
        <v>137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47"/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v>5</v>
      </c>
    </row>
    <row r="16" spans="1:15" ht="8.25">
      <c r="A16" s="5">
        <f t="shared" si="1"/>
        <v>6</v>
      </c>
      <c r="B16" s="4" t="s">
        <v>138</v>
      </c>
      <c r="C16" s="6">
        <v>58513</v>
      </c>
      <c r="D16" s="6">
        <v>6279</v>
      </c>
      <c r="E16" s="6">
        <v>10844</v>
      </c>
      <c r="F16" s="6">
        <v>77013</v>
      </c>
      <c r="G16" s="6">
        <v>8376</v>
      </c>
      <c r="H16" s="6">
        <v>68090</v>
      </c>
      <c r="I16" s="6">
        <v>5479</v>
      </c>
      <c r="J16" s="6">
        <v>78048</v>
      </c>
      <c r="K16" s="47"/>
      <c r="L16" s="6">
        <f t="shared" si="2"/>
        <v>162226</v>
      </c>
      <c r="M16" s="6">
        <f t="shared" si="3"/>
        <v>150416</v>
      </c>
      <c r="N16" s="6">
        <f t="shared" si="4"/>
        <v>312642</v>
      </c>
      <c r="O16" s="6">
        <v>6</v>
      </c>
    </row>
    <row r="17" spans="1:15" ht="8.25">
      <c r="A17" s="5">
        <f t="shared" si="1"/>
        <v>7</v>
      </c>
      <c r="B17" s="4" t="s">
        <v>139</v>
      </c>
      <c r="C17" s="6">
        <v>26755</v>
      </c>
      <c r="D17" s="6">
        <v>4003</v>
      </c>
      <c r="E17" s="6">
        <v>9465</v>
      </c>
      <c r="F17" s="6">
        <v>98703</v>
      </c>
      <c r="G17" s="6">
        <v>2581</v>
      </c>
      <c r="H17" s="6">
        <v>83976</v>
      </c>
      <c r="I17" s="6">
        <v>1170</v>
      </c>
      <c r="J17" s="6">
        <v>39812</v>
      </c>
      <c r="K17" s="47"/>
      <c r="L17" s="6">
        <f t="shared" si="2"/>
        <v>196147</v>
      </c>
      <c r="M17" s="6">
        <f t="shared" si="3"/>
        <v>70318</v>
      </c>
      <c r="N17" s="6">
        <f t="shared" si="4"/>
        <v>266465</v>
      </c>
      <c r="O17" s="6">
        <v>7</v>
      </c>
    </row>
    <row r="18" spans="1:15" ht="8.25">
      <c r="A18" s="5">
        <f t="shared" si="1"/>
        <v>8</v>
      </c>
      <c r="B18" s="4" t="s">
        <v>140</v>
      </c>
      <c r="C18" s="6">
        <v>6452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7205</v>
      </c>
      <c r="K18" s="47"/>
      <c r="L18" s="6">
        <f t="shared" si="2"/>
        <v>0</v>
      </c>
      <c r="M18" s="6">
        <f t="shared" si="3"/>
        <v>13657</v>
      </c>
      <c r="N18" s="6">
        <f t="shared" si="4"/>
        <v>13657</v>
      </c>
      <c r="O18" s="6">
        <v>8</v>
      </c>
    </row>
    <row r="19" spans="1:15" ht="8.25">
      <c r="A19" s="5">
        <f t="shared" si="1"/>
        <v>9</v>
      </c>
      <c r="B19" s="4" t="s">
        <v>141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47"/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v>9</v>
      </c>
    </row>
    <row r="20" spans="1:15" ht="8.25">
      <c r="A20" s="5">
        <f t="shared" si="1"/>
        <v>10</v>
      </c>
      <c r="B20" s="4" t="s">
        <v>142</v>
      </c>
      <c r="C20" s="6">
        <v>9201022</v>
      </c>
      <c r="D20" s="6">
        <v>359036</v>
      </c>
      <c r="E20" s="6">
        <v>650237</v>
      </c>
      <c r="F20" s="6">
        <v>6082282</v>
      </c>
      <c r="G20" s="6">
        <v>566408</v>
      </c>
      <c r="H20" s="6">
        <v>6169823</v>
      </c>
      <c r="I20" s="6">
        <v>561384</v>
      </c>
      <c r="J20" s="6">
        <v>10564993</v>
      </c>
      <c r="K20" s="48"/>
      <c r="L20" s="6">
        <f t="shared" si="2"/>
        <v>13261378</v>
      </c>
      <c r="M20" s="6">
        <f t="shared" si="3"/>
        <v>20893807</v>
      </c>
      <c r="N20" s="6">
        <f t="shared" si="4"/>
        <v>34155185</v>
      </c>
      <c r="O20" s="6">
        <v>10</v>
      </c>
    </row>
    <row r="21" spans="1:15" ht="8.25">
      <c r="A21" s="5"/>
      <c r="B21" s="4" t="s">
        <v>143</v>
      </c>
      <c r="C21" s="6"/>
      <c r="D21" s="6"/>
      <c r="E21" s="6"/>
      <c r="F21" s="6"/>
      <c r="G21" s="6"/>
      <c r="H21" s="6"/>
      <c r="I21" s="6"/>
      <c r="J21" s="6"/>
      <c r="K21" s="47"/>
      <c r="L21" s="6"/>
      <c r="M21" s="6"/>
      <c r="N21" s="6"/>
      <c r="O21" s="6"/>
    </row>
    <row r="22" spans="1:15" ht="8.25">
      <c r="A22" s="5">
        <v>11</v>
      </c>
      <c r="B22" s="4" t="s">
        <v>144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48902</v>
      </c>
      <c r="K22" s="48"/>
      <c r="L22" s="6">
        <f>+D22+E22+F22+H22</f>
        <v>0</v>
      </c>
      <c r="M22" s="6">
        <f>+C22+G22+I22+J22</f>
        <v>48902</v>
      </c>
      <c r="N22" s="6">
        <f>+M22+L22</f>
        <v>48902</v>
      </c>
      <c r="O22" s="6">
        <v>11</v>
      </c>
    </row>
    <row r="23" spans="1:15" ht="8.25">
      <c r="A23" s="5"/>
      <c r="B23" s="4" t="s">
        <v>145</v>
      </c>
      <c r="C23" s="6"/>
      <c r="D23" s="6"/>
      <c r="E23" s="6"/>
      <c r="F23" s="6"/>
      <c r="G23" s="6"/>
      <c r="H23" s="6"/>
      <c r="I23" s="6"/>
      <c r="J23" s="6"/>
      <c r="K23" s="47"/>
      <c r="L23" s="6"/>
      <c r="M23" s="6"/>
      <c r="N23" s="6"/>
      <c r="O23" s="6"/>
    </row>
    <row r="24" spans="1:15" ht="8.25">
      <c r="A24" s="5">
        <v>12</v>
      </c>
      <c r="B24" s="4" t="s">
        <v>146</v>
      </c>
      <c r="C24" s="6">
        <v>0</v>
      </c>
      <c r="D24" s="6">
        <v>187</v>
      </c>
      <c r="E24" s="6">
        <v>0</v>
      </c>
      <c r="F24" s="6">
        <v>0</v>
      </c>
      <c r="G24" s="6">
        <v>0</v>
      </c>
      <c r="H24" s="6">
        <v>0</v>
      </c>
      <c r="I24" s="6">
        <v>263</v>
      </c>
      <c r="J24" s="6">
        <v>0</v>
      </c>
      <c r="K24" s="48"/>
      <c r="L24" s="6">
        <f>+D24+E24+F24+H24</f>
        <v>187</v>
      </c>
      <c r="M24" s="6">
        <f>+C24+G24+I24+J24</f>
        <v>263</v>
      </c>
      <c r="N24" s="6">
        <f>+M24+L24</f>
        <v>450</v>
      </c>
      <c r="O24" s="6">
        <v>12</v>
      </c>
    </row>
    <row r="25" spans="1:15" ht="8.25">
      <c r="A25" s="5"/>
      <c r="B25" s="4" t="s">
        <v>147</v>
      </c>
      <c r="C25" s="6"/>
      <c r="D25" s="6"/>
      <c r="E25" s="6"/>
      <c r="F25" s="6"/>
      <c r="G25" s="6"/>
      <c r="H25" s="6"/>
      <c r="I25" s="6"/>
      <c r="J25" s="6"/>
      <c r="K25" s="47"/>
      <c r="L25" s="6"/>
      <c r="M25" s="6"/>
      <c r="N25" s="6"/>
      <c r="O25" s="6"/>
    </row>
    <row r="26" spans="1:15" ht="8.25">
      <c r="A26" s="19">
        <v>13</v>
      </c>
      <c r="B26" s="21" t="s">
        <v>148</v>
      </c>
      <c r="C26" s="49">
        <v>9201022</v>
      </c>
      <c r="D26" s="49">
        <v>359223</v>
      </c>
      <c r="E26" s="49">
        <v>650237</v>
      </c>
      <c r="F26" s="49">
        <v>6082282</v>
      </c>
      <c r="G26" s="49">
        <v>566408</v>
      </c>
      <c r="H26" s="49">
        <v>6169823</v>
      </c>
      <c r="I26" s="49">
        <v>561647</v>
      </c>
      <c r="J26" s="49">
        <v>10613895</v>
      </c>
      <c r="K26" s="49"/>
      <c r="L26" s="49">
        <f>+D26+E26+F26+H26</f>
        <v>13261565</v>
      </c>
      <c r="M26" s="49">
        <f>+C26+G26+I26+J26</f>
        <v>20942972</v>
      </c>
      <c r="N26" s="49">
        <f>+M26+L26</f>
        <v>34204537</v>
      </c>
      <c r="O26" s="20">
        <v>13</v>
      </c>
    </row>
    <row r="27" spans="1:15" ht="8.25">
      <c r="A27" s="5">
        <f>A26+1</f>
        <v>14</v>
      </c>
      <c r="B27" s="4" t="s">
        <v>149</v>
      </c>
      <c r="C27" s="6">
        <v>7452194</v>
      </c>
      <c r="D27" s="6">
        <v>255953</v>
      </c>
      <c r="E27" s="6">
        <v>518501</v>
      </c>
      <c r="F27" s="6">
        <v>5623637</v>
      </c>
      <c r="G27" s="6">
        <v>499306</v>
      </c>
      <c r="H27" s="6">
        <v>5332886</v>
      </c>
      <c r="I27" s="6">
        <v>486147</v>
      </c>
      <c r="J27" s="6">
        <v>8623929</v>
      </c>
      <c r="K27" s="47"/>
      <c r="L27" s="6">
        <f>+D27+E27+F27+H27</f>
        <v>11730977</v>
      </c>
      <c r="M27" s="6">
        <f>+C27+G27+I27+J27</f>
        <v>17061576</v>
      </c>
      <c r="N27" s="6">
        <f>+M27+L27</f>
        <v>28792553</v>
      </c>
      <c r="O27" s="6">
        <v>14</v>
      </c>
    </row>
    <row r="28" spans="1:15" ht="8.25">
      <c r="A28" s="19">
        <f>A27+1</f>
        <v>15</v>
      </c>
      <c r="B28" s="21" t="s">
        <v>150</v>
      </c>
      <c r="C28" s="49">
        <v>1748828</v>
      </c>
      <c r="D28" s="49">
        <v>103270</v>
      </c>
      <c r="E28" s="49">
        <v>131736</v>
      </c>
      <c r="F28" s="49">
        <v>458645</v>
      </c>
      <c r="G28" s="49">
        <v>67102</v>
      </c>
      <c r="H28" s="49">
        <v>836937</v>
      </c>
      <c r="I28" s="49">
        <v>75500</v>
      </c>
      <c r="J28" s="49">
        <v>1989966</v>
      </c>
      <c r="K28" s="49"/>
      <c r="L28" s="49">
        <f>+D28+E28+F28+H28</f>
        <v>1530588</v>
      </c>
      <c r="M28" s="49">
        <f>+C28+G28+I28+J28</f>
        <v>3881396</v>
      </c>
      <c r="N28" s="49">
        <f>+M28+L28</f>
        <v>5411984</v>
      </c>
      <c r="O28" s="20">
        <v>15</v>
      </c>
    </row>
    <row r="29" spans="1:15" ht="8.25">
      <c r="A29" s="5"/>
      <c r="B29" s="4" t="s">
        <v>151</v>
      </c>
      <c r="C29" s="6"/>
      <c r="D29" s="6"/>
      <c r="E29" s="6"/>
      <c r="F29" s="6"/>
      <c r="G29" s="6"/>
      <c r="H29" s="6"/>
      <c r="I29" s="6"/>
      <c r="J29" s="6"/>
      <c r="K29" s="48"/>
      <c r="L29" s="6"/>
      <c r="M29" s="6"/>
      <c r="N29" s="6"/>
      <c r="O29" s="6"/>
    </row>
    <row r="30" spans="1:15" ht="8.25">
      <c r="A30" s="5">
        <v>16</v>
      </c>
      <c r="B30" s="4" t="s">
        <v>152</v>
      </c>
      <c r="C30" s="6">
        <v>0</v>
      </c>
      <c r="D30" s="6">
        <v>0</v>
      </c>
      <c r="E30" s="6">
        <v>0</v>
      </c>
      <c r="F30" s="6">
        <v>15929</v>
      </c>
      <c r="G30" s="6">
        <v>50</v>
      </c>
      <c r="H30" s="6">
        <v>1989</v>
      </c>
      <c r="I30" s="6">
        <v>0</v>
      </c>
      <c r="J30" s="6">
        <v>30374</v>
      </c>
      <c r="K30" s="47"/>
      <c r="L30" s="6">
        <f aca="true" t="shared" si="5" ref="L30:L43">+D30+E30+F30+H30</f>
        <v>17918</v>
      </c>
      <c r="M30" s="6">
        <f aca="true" t="shared" si="6" ref="M30:M43">+C30+G30+I30+J30</f>
        <v>30424</v>
      </c>
      <c r="N30" s="6">
        <f aca="true" t="shared" si="7" ref="N30:N43">+M30+L30</f>
        <v>48342</v>
      </c>
      <c r="O30" s="6">
        <v>16</v>
      </c>
    </row>
    <row r="31" spans="1:15" ht="8.25">
      <c r="A31" s="5">
        <f aca="true" t="shared" si="8" ref="A31:A38">A30+1</f>
        <v>17</v>
      </c>
      <c r="B31" s="4" t="s">
        <v>153</v>
      </c>
      <c r="C31" s="6">
        <v>0</v>
      </c>
      <c r="D31" s="6">
        <v>1052</v>
      </c>
      <c r="E31" s="6">
        <v>3187</v>
      </c>
      <c r="F31" s="6">
        <v>13580</v>
      </c>
      <c r="G31" s="6">
        <v>3030</v>
      </c>
      <c r="H31" s="6">
        <v>35986</v>
      </c>
      <c r="I31" s="6">
        <v>4539</v>
      </c>
      <c r="J31" s="6">
        <v>89504</v>
      </c>
      <c r="K31" s="47"/>
      <c r="L31" s="6">
        <f t="shared" si="5"/>
        <v>53805</v>
      </c>
      <c r="M31" s="6">
        <f t="shared" si="6"/>
        <v>97073</v>
      </c>
      <c r="N31" s="6">
        <f t="shared" si="7"/>
        <v>150878</v>
      </c>
      <c r="O31" s="6">
        <v>17</v>
      </c>
    </row>
    <row r="32" spans="1:15" ht="8.25">
      <c r="A32" s="5">
        <f t="shared" si="8"/>
        <v>18</v>
      </c>
      <c r="B32" s="4" t="s">
        <v>154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47"/>
      <c r="L32" s="6">
        <f t="shared" si="5"/>
        <v>0</v>
      </c>
      <c r="M32" s="6">
        <f t="shared" si="6"/>
        <v>0</v>
      </c>
      <c r="N32" s="6">
        <f t="shared" si="7"/>
        <v>0</v>
      </c>
      <c r="O32" s="6">
        <v>18</v>
      </c>
    </row>
    <row r="33" spans="1:15" ht="8.25">
      <c r="A33" s="5">
        <f t="shared" si="8"/>
        <v>19</v>
      </c>
      <c r="B33" s="4" t="s">
        <v>155</v>
      </c>
      <c r="C33" s="6">
        <v>425</v>
      </c>
      <c r="D33" s="6">
        <v>0</v>
      </c>
      <c r="E33" s="6">
        <v>0</v>
      </c>
      <c r="F33" s="6">
        <v>3481</v>
      </c>
      <c r="G33" s="6">
        <v>0</v>
      </c>
      <c r="H33" s="6">
        <v>5131</v>
      </c>
      <c r="I33" s="6">
        <v>127</v>
      </c>
      <c r="J33" s="6">
        <v>1367</v>
      </c>
      <c r="K33" s="47"/>
      <c r="L33" s="6">
        <f t="shared" si="5"/>
        <v>8612</v>
      </c>
      <c r="M33" s="6">
        <f t="shared" si="6"/>
        <v>1919</v>
      </c>
      <c r="N33" s="6">
        <f t="shared" si="7"/>
        <v>10531</v>
      </c>
      <c r="O33" s="6">
        <v>19</v>
      </c>
    </row>
    <row r="34" spans="1:15" ht="8.25">
      <c r="A34" s="5">
        <f t="shared" si="8"/>
        <v>20</v>
      </c>
      <c r="B34" s="4" t="s">
        <v>156</v>
      </c>
      <c r="C34" s="6">
        <v>33467</v>
      </c>
      <c r="D34" s="6">
        <v>30</v>
      </c>
      <c r="E34" s="6">
        <v>6274</v>
      </c>
      <c r="F34" s="6">
        <v>0</v>
      </c>
      <c r="G34" s="6">
        <v>585</v>
      </c>
      <c r="H34" s="6">
        <v>28864</v>
      </c>
      <c r="I34" s="6">
        <v>2499</v>
      </c>
      <c r="J34" s="6">
        <v>7614</v>
      </c>
      <c r="K34" s="47"/>
      <c r="L34" s="6">
        <f t="shared" si="5"/>
        <v>35168</v>
      </c>
      <c r="M34" s="6">
        <f t="shared" si="6"/>
        <v>44165</v>
      </c>
      <c r="N34" s="6">
        <f t="shared" si="7"/>
        <v>79333</v>
      </c>
      <c r="O34" s="6">
        <v>20</v>
      </c>
    </row>
    <row r="35" spans="1:15" ht="8.25">
      <c r="A35" s="5">
        <f t="shared" si="8"/>
        <v>21</v>
      </c>
      <c r="B35" s="4" t="s">
        <v>157</v>
      </c>
      <c r="C35" s="6">
        <v>195</v>
      </c>
      <c r="D35" s="6">
        <v>0</v>
      </c>
      <c r="E35" s="6">
        <v>0</v>
      </c>
      <c r="F35" s="6">
        <v>0</v>
      </c>
      <c r="G35" s="6">
        <v>0</v>
      </c>
      <c r="H35" s="6">
        <v>392</v>
      </c>
      <c r="I35" s="6">
        <v>0</v>
      </c>
      <c r="J35" s="6">
        <v>0</v>
      </c>
      <c r="K35" s="47"/>
      <c r="L35" s="6">
        <f t="shared" si="5"/>
        <v>392</v>
      </c>
      <c r="M35" s="6">
        <f t="shared" si="6"/>
        <v>195</v>
      </c>
      <c r="N35" s="6">
        <f t="shared" si="7"/>
        <v>587</v>
      </c>
      <c r="O35" s="6">
        <v>21</v>
      </c>
    </row>
    <row r="36" spans="1:15" ht="8.25">
      <c r="A36" s="5">
        <f t="shared" si="8"/>
        <v>22</v>
      </c>
      <c r="B36" s="4" t="s">
        <v>158</v>
      </c>
      <c r="C36" s="6">
        <v>0</v>
      </c>
      <c r="D36" s="6">
        <v>0</v>
      </c>
      <c r="E36" s="6">
        <v>0</v>
      </c>
      <c r="F36" s="6">
        <v>26</v>
      </c>
      <c r="G36" s="6">
        <v>0</v>
      </c>
      <c r="H36" s="6">
        <v>1</v>
      </c>
      <c r="I36" s="6">
        <v>0</v>
      </c>
      <c r="J36" s="6">
        <v>10465</v>
      </c>
      <c r="K36" s="47"/>
      <c r="L36" s="6">
        <f t="shared" si="5"/>
        <v>27</v>
      </c>
      <c r="M36" s="6">
        <f t="shared" si="6"/>
        <v>10465</v>
      </c>
      <c r="N36" s="6">
        <f t="shared" si="7"/>
        <v>10492</v>
      </c>
      <c r="O36" s="6">
        <v>22</v>
      </c>
    </row>
    <row r="37" spans="1:15" ht="8.25">
      <c r="A37" s="5">
        <f t="shared" si="8"/>
        <v>23</v>
      </c>
      <c r="B37" s="4" t="s">
        <v>159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47"/>
      <c r="L37" s="6">
        <f t="shared" si="5"/>
        <v>0</v>
      </c>
      <c r="M37" s="6">
        <f t="shared" si="6"/>
        <v>0</v>
      </c>
      <c r="N37" s="6">
        <f t="shared" si="7"/>
        <v>0</v>
      </c>
      <c r="O37" s="6">
        <v>23</v>
      </c>
    </row>
    <row r="38" spans="1:15" ht="8.25">
      <c r="A38" s="5">
        <f t="shared" si="8"/>
        <v>24</v>
      </c>
      <c r="B38" s="4" t="s">
        <v>160</v>
      </c>
      <c r="C38" s="6">
        <v>21534</v>
      </c>
      <c r="D38" s="6">
        <v>8189</v>
      </c>
      <c r="E38" s="6">
        <v>15858</v>
      </c>
      <c r="F38" s="6">
        <v>27970</v>
      </c>
      <c r="G38" s="6">
        <v>1308</v>
      </c>
      <c r="H38" s="6">
        <v>116501</v>
      </c>
      <c r="I38" s="6">
        <v>5044</v>
      </c>
      <c r="J38" s="6">
        <v>149568</v>
      </c>
      <c r="K38" s="47"/>
      <c r="L38" s="6">
        <f t="shared" si="5"/>
        <v>168518</v>
      </c>
      <c r="M38" s="6">
        <f t="shared" si="6"/>
        <v>177454</v>
      </c>
      <c r="N38" s="6">
        <f t="shared" si="7"/>
        <v>345972</v>
      </c>
      <c r="O38" s="6">
        <v>24</v>
      </c>
    </row>
    <row r="39" spans="1:15" ht="8.25">
      <c r="A39" s="5"/>
      <c r="B39" s="4" t="s">
        <v>161</v>
      </c>
      <c r="C39" s="6"/>
      <c r="D39" s="6"/>
      <c r="E39" s="6"/>
      <c r="F39" s="6"/>
      <c r="G39" s="6"/>
      <c r="H39" s="6"/>
      <c r="I39" s="6"/>
      <c r="J39" s="6"/>
      <c r="K39" s="48"/>
      <c r="L39" s="6"/>
      <c r="M39" s="6"/>
      <c r="N39" s="6"/>
      <c r="O39" s="6"/>
    </row>
    <row r="40" spans="1:15" ht="8.25">
      <c r="A40" s="5">
        <v>25</v>
      </c>
      <c r="B40" s="4" t="s">
        <v>162</v>
      </c>
      <c r="C40" s="6">
        <v>0</v>
      </c>
      <c r="D40" s="6">
        <v>0</v>
      </c>
      <c r="E40" s="6">
        <v>4</v>
      </c>
      <c r="F40" s="6">
        <v>0</v>
      </c>
      <c r="G40" s="6">
        <v>0</v>
      </c>
      <c r="H40" s="6">
        <v>0</v>
      </c>
      <c r="I40" s="6">
        <v>784</v>
      </c>
      <c r="J40" s="6">
        <v>9000</v>
      </c>
      <c r="K40" s="47"/>
      <c r="L40" s="6">
        <f t="shared" si="5"/>
        <v>4</v>
      </c>
      <c r="M40" s="6">
        <f t="shared" si="6"/>
        <v>9784</v>
      </c>
      <c r="N40" s="6">
        <f t="shared" si="7"/>
        <v>9788</v>
      </c>
      <c r="O40" s="6">
        <v>25</v>
      </c>
    </row>
    <row r="41" spans="1:15" ht="8.25">
      <c r="A41" s="5">
        <f>A40+1</f>
        <v>26</v>
      </c>
      <c r="B41" s="4" t="s">
        <v>163</v>
      </c>
      <c r="C41" s="6">
        <v>0</v>
      </c>
      <c r="D41" s="6">
        <v>303</v>
      </c>
      <c r="E41" s="6">
        <v>1283</v>
      </c>
      <c r="F41" s="6">
        <v>-10823</v>
      </c>
      <c r="G41" s="6">
        <v>29016</v>
      </c>
      <c r="H41" s="6">
        <v>780</v>
      </c>
      <c r="I41" s="6">
        <v>-303</v>
      </c>
      <c r="J41" s="6">
        <v>64280</v>
      </c>
      <c r="K41" s="47"/>
      <c r="L41" s="6">
        <f t="shared" si="5"/>
        <v>-8457</v>
      </c>
      <c r="M41" s="6">
        <f t="shared" si="6"/>
        <v>92993</v>
      </c>
      <c r="N41" s="6">
        <f t="shared" si="7"/>
        <v>84536</v>
      </c>
      <c r="O41" s="6">
        <v>26</v>
      </c>
    </row>
    <row r="42" spans="1:15" ht="8.25">
      <c r="A42" s="19">
        <f>A41+1</f>
        <v>27</v>
      </c>
      <c r="B42" s="21" t="s">
        <v>164</v>
      </c>
      <c r="C42" s="49">
        <v>55621</v>
      </c>
      <c r="D42" s="49">
        <v>9574</v>
      </c>
      <c r="E42" s="49">
        <v>26606</v>
      </c>
      <c r="F42" s="49">
        <v>50163</v>
      </c>
      <c r="G42" s="49">
        <v>33989</v>
      </c>
      <c r="H42" s="49">
        <v>189644</v>
      </c>
      <c r="I42" s="49">
        <v>12690</v>
      </c>
      <c r="J42" s="49">
        <v>362172</v>
      </c>
      <c r="K42" s="49"/>
      <c r="L42" s="49">
        <f t="shared" si="5"/>
        <v>275987</v>
      </c>
      <c r="M42" s="49">
        <f t="shared" si="6"/>
        <v>464472</v>
      </c>
      <c r="N42" s="49">
        <f t="shared" si="7"/>
        <v>740459</v>
      </c>
      <c r="O42" s="20">
        <v>27</v>
      </c>
    </row>
    <row r="43" spans="1:15" ht="8.25">
      <c r="A43" s="19">
        <f>A42+1</f>
        <v>28</v>
      </c>
      <c r="B43" s="21" t="s">
        <v>165</v>
      </c>
      <c r="C43" s="49">
        <v>1804449</v>
      </c>
      <c r="D43" s="49">
        <v>112844</v>
      </c>
      <c r="E43" s="49">
        <v>158342</v>
      </c>
      <c r="F43" s="49">
        <v>508808</v>
      </c>
      <c r="G43" s="49">
        <v>101091</v>
      </c>
      <c r="H43" s="49">
        <v>1026581</v>
      </c>
      <c r="I43" s="49">
        <v>88190</v>
      </c>
      <c r="J43" s="49">
        <v>2352138</v>
      </c>
      <c r="K43" s="51"/>
      <c r="L43" s="49">
        <f t="shared" si="5"/>
        <v>1806575</v>
      </c>
      <c r="M43" s="49">
        <f t="shared" si="6"/>
        <v>4345868</v>
      </c>
      <c r="N43" s="49">
        <f t="shared" si="7"/>
        <v>6152443</v>
      </c>
      <c r="O43" s="20">
        <v>28</v>
      </c>
    </row>
    <row r="44" spans="1:15" ht="8.25">
      <c r="A44" s="5"/>
      <c r="B44" s="4" t="s">
        <v>166</v>
      </c>
      <c r="C44" s="6"/>
      <c r="D44" s="6"/>
      <c r="E44" s="6"/>
      <c r="F44" s="6"/>
      <c r="G44" s="6"/>
      <c r="H44" s="6"/>
      <c r="I44" s="6"/>
      <c r="J44" s="6"/>
      <c r="K44" s="48"/>
      <c r="L44" s="6"/>
      <c r="M44" s="6"/>
      <c r="N44" s="6"/>
      <c r="O44" s="27"/>
    </row>
    <row r="45" spans="1:15" ht="8.25">
      <c r="A45" s="5">
        <v>29</v>
      </c>
      <c r="B45" s="4" t="s">
        <v>167</v>
      </c>
      <c r="C45" s="6">
        <v>0</v>
      </c>
      <c r="D45" s="6">
        <v>13</v>
      </c>
      <c r="E45" s="6">
        <v>0</v>
      </c>
      <c r="F45" s="6">
        <v>7628</v>
      </c>
      <c r="G45" s="6">
        <v>12</v>
      </c>
      <c r="H45" s="6">
        <v>18392</v>
      </c>
      <c r="I45" s="6">
        <v>0</v>
      </c>
      <c r="J45" s="6">
        <v>14428</v>
      </c>
      <c r="K45" s="47"/>
      <c r="L45" s="6">
        <f aca="true" t="shared" si="9" ref="L45:L53">+D45+E45+F45+H45</f>
        <v>26033</v>
      </c>
      <c r="M45" s="6">
        <f aca="true" t="shared" si="10" ref="M45:M53">+C45+G45+I45+J45</f>
        <v>14440</v>
      </c>
      <c r="N45" s="6">
        <f aca="true" t="shared" si="11" ref="N45:N53">+M45+L45</f>
        <v>40473</v>
      </c>
      <c r="O45" s="6">
        <v>29</v>
      </c>
    </row>
    <row r="46" spans="1:15" ht="8.25">
      <c r="A46" s="5">
        <v>30</v>
      </c>
      <c r="B46" s="4" t="s">
        <v>168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47"/>
      <c r="L46" s="6">
        <f t="shared" si="9"/>
        <v>0</v>
      </c>
      <c r="M46" s="6">
        <f t="shared" si="10"/>
        <v>0</v>
      </c>
      <c r="N46" s="6">
        <f t="shared" si="11"/>
        <v>0</v>
      </c>
      <c r="O46" s="6">
        <v>30</v>
      </c>
    </row>
    <row r="47" spans="1:15" ht="8.25">
      <c r="A47" s="5">
        <f aca="true" t="shared" si="12" ref="A47:A53">A46+1</f>
        <v>31</v>
      </c>
      <c r="B47" s="4" t="s">
        <v>169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47"/>
      <c r="L47" s="6">
        <f t="shared" si="9"/>
        <v>0</v>
      </c>
      <c r="M47" s="6">
        <f t="shared" si="10"/>
        <v>0</v>
      </c>
      <c r="N47" s="6">
        <f t="shared" si="11"/>
        <v>0</v>
      </c>
      <c r="O47" s="6">
        <v>31</v>
      </c>
    </row>
    <row r="48" spans="1:15" ht="8.25">
      <c r="A48" s="5">
        <f t="shared" si="12"/>
        <v>32</v>
      </c>
      <c r="B48" s="4" t="s">
        <v>170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47"/>
      <c r="L48" s="6">
        <f t="shared" si="9"/>
        <v>0</v>
      </c>
      <c r="M48" s="6">
        <f t="shared" si="10"/>
        <v>0</v>
      </c>
      <c r="N48" s="6">
        <f t="shared" si="11"/>
        <v>0</v>
      </c>
      <c r="O48" s="6">
        <v>32</v>
      </c>
    </row>
    <row r="49" spans="1:15" ht="8.25">
      <c r="A49" s="5">
        <f t="shared" si="12"/>
        <v>33</v>
      </c>
      <c r="B49" s="4" t="s">
        <v>171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47"/>
      <c r="L49" s="6">
        <f t="shared" si="9"/>
        <v>0</v>
      </c>
      <c r="M49" s="6">
        <f t="shared" si="10"/>
        <v>0</v>
      </c>
      <c r="N49" s="6">
        <f t="shared" si="11"/>
        <v>0</v>
      </c>
      <c r="O49" s="6">
        <v>33</v>
      </c>
    </row>
    <row r="50" spans="1:15" ht="8.25">
      <c r="A50" s="5">
        <f t="shared" si="12"/>
        <v>34</v>
      </c>
      <c r="B50" s="4" t="s">
        <v>172</v>
      </c>
      <c r="C50" s="6">
        <v>84045</v>
      </c>
      <c r="D50" s="6">
        <v>1784</v>
      </c>
      <c r="E50" s="6">
        <v>408</v>
      </c>
      <c r="F50" s="6">
        <v>79278</v>
      </c>
      <c r="G50" s="6">
        <v>677</v>
      </c>
      <c r="H50" s="6">
        <v>335274</v>
      </c>
      <c r="I50" s="6">
        <v>1924</v>
      </c>
      <c r="J50" s="6">
        <v>89693</v>
      </c>
      <c r="K50" s="47"/>
      <c r="L50" s="6">
        <f t="shared" si="9"/>
        <v>416744</v>
      </c>
      <c r="M50" s="6">
        <f t="shared" si="10"/>
        <v>176339</v>
      </c>
      <c r="N50" s="6">
        <f t="shared" si="11"/>
        <v>593083</v>
      </c>
      <c r="O50" s="6">
        <v>34</v>
      </c>
    </row>
    <row r="51" spans="1:15" ht="8.25">
      <c r="A51" s="5">
        <f t="shared" si="12"/>
        <v>35</v>
      </c>
      <c r="B51" s="4" t="s">
        <v>173</v>
      </c>
      <c r="C51" s="6">
        <v>0</v>
      </c>
      <c r="D51" s="6">
        <v>0</v>
      </c>
      <c r="E51" s="6">
        <v>0</v>
      </c>
      <c r="F51" s="6">
        <v>0</v>
      </c>
      <c r="G51" s="6">
        <v>1801</v>
      </c>
      <c r="H51" s="6">
        <v>0</v>
      </c>
      <c r="I51" s="6">
        <v>0</v>
      </c>
      <c r="J51" s="6">
        <v>0</v>
      </c>
      <c r="K51" s="47"/>
      <c r="L51" s="6">
        <f t="shared" si="9"/>
        <v>0</v>
      </c>
      <c r="M51" s="6">
        <f t="shared" si="10"/>
        <v>1801</v>
      </c>
      <c r="N51" s="6">
        <f t="shared" si="11"/>
        <v>1801</v>
      </c>
      <c r="O51" s="6">
        <v>35</v>
      </c>
    </row>
    <row r="52" spans="1:15" ht="8.25">
      <c r="A52" s="19">
        <f t="shared" si="12"/>
        <v>36</v>
      </c>
      <c r="B52" s="21" t="s">
        <v>174</v>
      </c>
      <c r="C52" s="49">
        <v>84045</v>
      </c>
      <c r="D52" s="49">
        <v>1797</v>
      </c>
      <c r="E52" s="49">
        <v>408</v>
      </c>
      <c r="F52" s="49">
        <v>86906</v>
      </c>
      <c r="G52" s="49">
        <v>2490</v>
      </c>
      <c r="H52" s="49">
        <v>353666</v>
      </c>
      <c r="I52" s="49">
        <v>1924</v>
      </c>
      <c r="J52" s="49">
        <v>104121</v>
      </c>
      <c r="K52" s="49"/>
      <c r="L52" s="49">
        <f t="shared" si="9"/>
        <v>442777</v>
      </c>
      <c r="M52" s="49">
        <f t="shared" si="10"/>
        <v>192580</v>
      </c>
      <c r="N52" s="49">
        <f t="shared" si="11"/>
        <v>635357</v>
      </c>
      <c r="O52" s="20">
        <v>36</v>
      </c>
    </row>
    <row r="53" spans="1:15" ht="8.25">
      <c r="A53" s="19">
        <f t="shared" si="12"/>
        <v>37</v>
      </c>
      <c r="B53" s="21" t="s">
        <v>175</v>
      </c>
      <c r="C53" s="49">
        <v>1720404</v>
      </c>
      <c r="D53" s="49">
        <v>111047</v>
      </c>
      <c r="E53" s="49">
        <v>157934</v>
      </c>
      <c r="F53" s="49">
        <v>421902</v>
      </c>
      <c r="G53" s="49">
        <v>98601</v>
      </c>
      <c r="H53" s="49">
        <v>672915</v>
      </c>
      <c r="I53" s="49">
        <v>86266</v>
      </c>
      <c r="J53" s="49">
        <v>2248017</v>
      </c>
      <c r="K53" s="51"/>
      <c r="L53" s="49">
        <f t="shared" si="9"/>
        <v>1363798</v>
      </c>
      <c r="M53" s="49">
        <f t="shared" si="10"/>
        <v>4153288</v>
      </c>
      <c r="N53" s="49">
        <f t="shared" si="11"/>
        <v>5517086</v>
      </c>
      <c r="O53" s="20">
        <v>37</v>
      </c>
    </row>
    <row r="54" spans="1:15" ht="8.25">
      <c r="A54" s="22"/>
      <c r="B54" s="2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2"/>
    </row>
    <row r="55" spans="1:15" ht="8.25">
      <c r="A55" s="22"/>
      <c r="B55" s="5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2"/>
    </row>
    <row r="56" spans="1:15" ht="8.25">
      <c r="A56" s="2"/>
      <c r="B56" s="23"/>
      <c r="C56" s="23"/>
      <c r="D56" s="23"/>
      <c r="E56" s="2"/>
      <c r="F56" s="2"/>
      <c r="G56" s="23"/>
      <c r="H56" s="2"/>
      <c r="I56" s="2"/>
      <c r="J56" s="2"/>
      <c r="K56" s="2"/>
      <c r="L56" s="2"/>
      <c r="M56" s="2"/>
      <c r="N56" s="2"/>
      <c r="O56" s="2"/>
    </row>
    <row r="57" spans="1:15" ht="8.25">
      <c r="A57" s="23" t="s">
        <v>604</v>
      </c>
      <c r="B57" s="23"/>
      <c r="C57" s="23"/>
      <c r="D57" s="23"/>
      <c r="E57" s="23"/>
      <c r="F57" s="23"/>
      <c r="G57" s="23"/>
      <c r="H57" s="2"/>
      <c r="I57" s="2"/>
      <c r="J57" s="2"/>
      <c r="K57" s="2"/>
      <c r="L57" s="2"/>
      <c r="M57" s="2"/>
      <c r="N57" s="2"/>
      <c r="O57" s="2"/>
    </row>
    <row r="58" spans="1:15" ht="8.25">
      <c r="A58" s="23" t="s">
        <v>581</v>
      </c>
      <c r="B58" s="23"/>
      <c r="C58" s="23"/>
      <c r="D58" s="23"/>
      <c r="E58" s="23"/>
      <c r="F58" s="23"/>
      <c r="G58" s="23"/>
      <c r="H58" s="2"/>
      <c r="I58" s="2"/>
      <c r="J58" s="2"/>
      <c r="K58" s="2"/>
      <c r="L58" s="2"/>
      <c r="M58" s="2"/>
      <c r="N58" s="2"/>
      <c r="O58" s="2"/>
    </row>
    <row r="59" spans="1:15" ht="8.25">
      <c r="A59" s="23" t="s">
        <v>131</v>
      </c>
      <c r="B59" s="23"/>
      <c r="C59" s="23"/>
      <c r="D59" s="23"/>
      <c r="E59" s="23"/>
      <c r="F59" s="23"/>
      <c r="G59" s="23"/>
      <c r="H59" s="2"/>
      <c r="I59" s="2"/>
      <c r="J59" s="2"/>
      <c r="K59" s="2"/>
      <c r="L59" s="2"/>
      <c r="M59" s="2"/>
      <c r="N59" s="2"/>
      <c r="O59" s="2"/>
    </row>
    <row r="60" spans="1:15" ht="8.25">
      <c r="A60" s="23" t="s">
        <v>606</v>
      </c>
      <c r="B60" s="23"/>
      <c r="C60" s="23"/>
      <c r="D60" s="23"/>
      <c r="E60" s="23"/>
      <c r="F60" s="23"/>
      <c r="G60" s="23"/>
      <c r="H60" s="2"/>
      <c r="I60" s="2"/>
      <c r="J60" s="2"/>
      <c r="K60" s="2"/>
      <c r="L60" s="2"/>
      <c r="M60" s="2"/>
      <c r="N60" s="2"/>
      <c r="O60" s="2"/>
    </row>
    <row r="61" spans="1:15" ht="8.25">
      <c r="A61" s="23" t="s">
        <v>1</v>
      </c>
      <c r="B61" s="23"/>
      <c r="C61" s="23"/>
      <c r="D61" s="23"/>
      <c r="E61" s="23"/>
      <c r="F61" s="23"/>
      <c r="G61" s="23"/>
      <c r="H61" s="2"/>
      <c r="I61" s="2"/>
      <c r="J61" s="2"/>
      <c r="K61" s="2"/>
      <c r="L61" s="2"/>
      <c r="M61" s="2"/>
      <c r="N61" s="2"/>
      <c r="O61" s="2"/>
    </row>
    <row r="62" spans="1:15" ht="8.25">
      <c r="A62" s="7"/>
      <c r="B62" s="8"/>
      <c r="C62" s="9" t="s">
        <v>2</v>
      </c>
      <c r="D62" s="9" t="s">
        <v>602</v>
      </c>
      <c r="E62" s="9" t="s">
        <v>603</v>
      </c>
      <c r="F62" s="9" t="s">
        <v>3</v>
      </c>
      <c r="G62" s="9" t="s">
        <v>4</v>
      </c>
      <c r="H62" s="9" t="s">
        <v>5</v>
      </c>
      <c r="I62" s="9" t="s">
        <v>6</v>
      </c>
      <c r="J62" s="9" t="s">
        <v>7</v>
      </c>
      <c r="K62" s="10"/>
      <c r="L62" s="9" t="s">
        <v>572</v>
      </c>
      <c r="M62" s="9" t="s">
        <v>573</v>
      </c>
      <c r="N62" s="9" t="s">
        <v>574</v>
      </c>
      <c r="O62" s="27"/>
    </row>
    <row r="63" spans="1:15" ht="8.25">
      <c r="A63" s="11"/>
      <c r="B63" s="2"/>
      <c r="C63" s="53" t="s">
        <v>8</v>
      </c>
      <c r="D63" s="53">
        <v>-2</v>
      </c>
      <c r="E63" s="53">
        <f aca="true" t="shared" si="13" ref="E63:J63">D63-1</f>
        <v>-3</v>
      </c>
      <c r="F63" s="53">
        <f t="shared" si="13"/>
        <v>-4</v>
      </c>
      <c r="G63" s="53">
        <f t="shared" si="13"/>
        <v>-5</v>
      </c>
      <c r="H63" s="53">
        <f t="shared" si="13"/>
        <v>-6</v>
      </c>
      <c r="I63" s="53">
        <f t="shared" si="13"/>
        <v>-7</v>
      </c>
      <c r="J63" s="53">
        <f t="shared" si="13"/>
        <v>-8</v>
      </c>
      <c r="K63" s="53"/>
      <c r="L63" s="53" t="s">
        <v>575</v>
      </c>
      <c r="M63" s="53" t="s">
        <v>575</v>
      </c>
      <c r="N63" s="53" t="s">
        <v>576</v>
      </c>
      <c r="O63" s="28"/>
    </row>
    <row r="64" spans="1:15" ht="8.25">
      <c r="A64" s="14"/>
      <c r="B64" s="15"/>
      <c r="C64" s="17" t="s">
        <v>9</v>
      </c>
      <c r="D64" s="17" t="s">
        <v>10</v>
      </c>
      <c r="E64" s="17" t="s">
        <v>10</v>
      </c>
      <c r="F64" s="17" t="s">
        <v>10</v>
      </c>
      <c r="G64" s="17" t="s">
        <v>9</v>
      </c>
      <c r="H64" s="17" t="s">
        <v>10</v>
      </c>
      <c r="I64" s="17" t="s">
        <v>9</v>
      </c>
      <c r="J64" s="17" t="s">
        <v>9</v>
      </c>
      <c r="K64" s="17"/>
      <c r="L64" s="17"/>
      <c r="M64" s="17"/>
      <c r="N64" s="17"/>
      <c r="O64" s="26"/>
    </row>
    <row r="65" spans="1:15" ht="8.25">
      <c r="A65" s="5"/>
      <c r="B65" s="4" t="s">
        <v>176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6"/>
    </row>
    <row r="66" spans="1:15" ht="8.25">
      <c r="A66" s="5"/>
      <c r="B66" s="4" t="s">
        <v>177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8.25">
      <c r="A67" s="5">
        <v>38</v>
      </c>
      <c r="B67" s="4" t="s">
        <v>178</v>
      </c>
      <c r="C67" s="6">
        <v>164905</v>
      </c>
      <c r="D67" s="6">
        <v>7383</v>
      </c>
      <c r="E67" s="6">
        <v>85335</v>
      </c>
      <c r="F67" s="6">
        <v>90908</v>
      </c>
      <c r="G67" s="6">
        <v>50182</v>
      </c>
      <c r="H67" s="6">
        <v>41499</v>
      </c>
      <c r="I67" s="6">
        <v>14687</v>
      </c>
      <c r="J67" s="6">
        <v>181639</v>
      </c>
      <c r="K67" s="47"/>
      <c r="L67" s="6">
        <f aca="true" t="shared" si="14" ref="L67:L72">+D67+E67+F67+H67</f>
        <v>225125</v>
      </c>
      <c r="M67" s="6">
        <f aca="true" t="shared" si="15" ref="M67:M72">+C67+G67+I67+J67</f>
        <v>411413</v>
      </c>
      <c r="N67" s="6">
        <f aca="true" t="shared" si="16" ref="N67:N72">+M67+L67</f>
        <v>636538</v>
      </c>
      <c r="O67" s="6">
        <v>38</v>
      </c>
    </row>
    <row r="68" spans="1:15" ht="8.25">
      <c r="A68" s="5">
        <f>A67+1</f>
        <v>39</v>
      </c>
      <c r="B68" s="4" t="s">
        <v>179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47"/>
      <c r="L68" s="6">
        <f t="shared" si="14"/>
        <v>0</v>
      </c>
      <c r="M68" s="6">
        <f t="shared" si="15"/>
        <v>0</v>
      </c>
      <c r="N68" s="6">
        <f t="shared" si="16"/>
        <v>0</v>
      </c>
      <c r="O68" s="6">
        <v>39</v>
      </c>
    </row>
    <row r="69" spans="1:15" ht="8.25">
      <c r="A69" s="5">
        <f>A68+1</f>
        <v>40</v>
      </c>
      <c r="B69" s="4" t="s">
        <v>180</v>
      </c>
      <c r="C69" s="6">
        <v>962</v>
      </c>
      <c r="D69" s="6">
        <v>0</v>
      </c>
      <c r="E69" s="6">
        <v>1113</v>
      </c>
      <c r="F69" s="6">
        <v>6374</v>
      </c>
      <c r="G69" s="6">
        <v>-254</v>
      </c>
      <c r="H69" s="6">
        <v>95407</v>
      </c>
      <c r="I69" s="6">
        <v>114</v>
      </c>
      <c r="J69" s="6">
        <v>397810</v>
      </c>
      <c r="K69" s="47"/>
      <c r="L69" s="6">
        <f t="shared" si="14"/>
        <v>102894</v>
      </c>
      <c r="M69" s="6">
        <f t="shared" si="15"/>
        <v>398632</v>
      </c>
      <c r="N69" s="6">
        <f t="shared" si="16"/>
        <v>501526</v>
      </c>
      <c r="O69" s="6">
        <v>40</v>
      </c>
    </row>
    <row r="70" spans="1:15" ht="8.25">
      <c r="A70" s="5">
        <f>A69+1</f>
        <v>41</v>
      </c>
      <c r="B70" s="4" t="s">
        <v>181</v>
      </c>
      <c r="C70" s="6">
        <v>4426</v>
      </c>
      <c r="D70" s="6">
        <v>0</v>
      </c>
      <c r="E70" s="6">
        <v>642</v>
      </c>
      <c r="F70" s="6">
        <v>272</v>
      </c>
      <c r="G70" s="6">
        <v>2973</v>
      </c>
      <c r="H70" s="6">
        <v>433</v>
      </c>
      <c r="I70" s="6">
        <v>0</v>
      </c>
      <c r="J70" s="6">
        <v>7299</v>
      </c>
      <c r="K70" s="47"/>
      <c r="L70" s="6">
        <f t="shared" si="14"/>
        <v>1347</v>
      </c>
      <c r="M70" s="6">
        <f t="shared" si="15"/>
        <v>14698</v>
      </c>
      <c r="N70" s="6">
        <f t="shared" si="16"/>
        <v>16045</v>
      </c>
      <c r="O70" s="6">
        <v>41</v>
      </c>
    </row>
    <row r="71" spans="1:15" ht="8.25">
      <c r="A71" s="19">
        <f>A70+1</f>
        <v>42</v>
      </c>
      <c r="B71" s="21" t="s">
        <v>182</v>
      </c>
      <c r="C71" s="49">
        <v>170293</v>
      </c>
      <c r="D71" s="49">
        <v>7383</v>
      </c>
      <c r="E71" s="49">
        <v>87090</v>
      </c>
      <c r="F71" s="49">
        <v>97554</v>
      </c>
      <c r="G71" s="49">
        <v>52901</v>
      </c>
      <c r="H71" s="49">
        <v>137339</v>
      </c>
      <c r="I71" s="49">
        <v>14801</v>
      </c>
      <c r="J71" s="49">
        <v>586748</v>
      </c>
      <c r="K71" s="49"/>
      <c r="L71" s="49">
        <f t="shared" si="14"/>
        <v>329366</v>
      </c>
      <c r="M71" s="49">
        <f t="shared" si="15"/>
        <v>824743</v>
      </c>
      <c r="N71" s="49">
        <f t="shared" si="16"/>
        <v>1154109</v>
      </c>
      <c r="O71" s="20">
        <v>42</v>
      </c>
    </row>
    <row r="72" spans="1:15" ht="8.25">
      <c r="A72" s="19">
        <f>A71+1</f>
        <v>43</v>
      </c>
      <c r="B72" s="21" t="s">
        <v>183</v>
      </c>
      <c r="C72" s="49">
        <v>1550111</v>
      </c>
      <c r="D72" s="49">
        <v>103664</v>
      </c>
      <c r="E72" s="49">
        <v>70844</v>
      </c>
      <c r="F72" s="49">
        <v>324348</v>
      </c>
      <c r="G72" s="49">
        <v>45700</v>
      </c>
      <c r="H72" s="49">
        <v>535576</v>
      </c>
      <c r="I72" s="49">
        <v>71465</v>
      </c>
      <c r="J72" s="49">
        <v>1661269</v>
      </c>
      <c r="K72" s="49"/>
      <c r="L72" s="49">
        <f t="shared" si="14"/>
        <v>1034432</v>
      </c>
      <c r="M72" s="49">
        <f t="shared" si="15"/>
        <v>3328545</v>
      </c>
      <c r="N72" s="49">
        <f t="shared" si="16"/>
        <v>4362977</v>
      </c>
      <c r="O72" s="20">
        <v>43</v>
      </c>
    </row>
    <row r="73" spans="1:15" ht="8.25">
      <c r="A73" s="5"/>
      <c r="B73" s="4" t="s">
        <v>184</v>
      </c>
      <c r="C73" s="6"/>
      <c r="D73" s="6"/>
      <c r="E73" s="6"/>
      <c r="F73" s="6"/>
      <c r="G73" s="6"/>
      <c r="H73" s="6"/>
      <c r="I73" s="6"/>
      <c r="J73" s="6"/>
      <c r="K73" s="48"/>
      <c r="L73" s="6"/>
      <c r="M73" s="6"/>
      <c r="N73" s="6"/>
      <c r="O73" s="6"/>
    </row>
    <row r="74" spans="1:15" ht="8.25">
      <c r="A74" s="5"/>
      <c r="B74" s="4" t="s">
        <v>177</v>
      </c>
      <c r="C74" s="6"/>
      <c r="D74" s="6"/>
      <c r="E74" s="6"/>
      <c r="F74" s="6"/>
      <c r="G74" s="6"/>
      <c r="H74" s="6"/>
      <c r="I74" s="6"/>
      <c r="J74" s="6"/>
      <c r="K74" s="48"/>
      <c r="L74" s="6"/>
      <c r="M74" s="6"/>
      <c r="N74" s="6"/>
      <c r="O74" s="6"/>
    </row>
    <row r="75" spans="1:15" ht="8.25">
      <c r="A75" s="19">
        <v>44</v>
      </c>
      <c r="B75" s="21" t="s">
        <v>185</v>
      </c>
      <c r="C75" s="49">
        <v>0</v>
      </c>
      <c r="D75" s="49">
        <v>0</v>
      </c>
      <c r="E75" s="49">
        <v>0</v>
      </c>
      <c r="F75" s="49">
        <v>186</v>
      </c>
      <c r="G75" s="49">
        <v>181</v>
      </c>
      <c r="H75" s="49">
        <v>0</v>
      </c>
      <c r="I75" s="49">
        <v>0</v>
      </c>
      <c r="J75" s="49">
        <v>8121</v>
      </c>
      <c r="K75" s="49"/>
      <c r="L75" s="49">
        <f>+D75+E75+F75+H75</f>
        <v>186</v>
      </c>
      <c r="M75" s="49">
        <f>+C75+G75+I75+J75</f>
        <v>8302</v>
      </c>
      <c r="N75" s="49">
        <f>+M75+L75</f>
        <v>8488</v>
      </c>
      <c r="O75" s="20">
        <v>44</v>
      </c>
    </row>
    <row r="76" spans="1:15" ht="8.25">
      <c r="A76" s="5"/>
      <c r="B76" s="4" t="s">
        <v>186</v>
      </c>
      <c r="C76" s="6"/>
      <c r="D76" s="6"/>
      <c r="E76" s="6"/>
      <c r="F76" s="6"/>
      <c r="G76" s="6"/>
      <c r="H76" s="6"/>
      <c r="I76" s="6"/>
      <c r="J76" s="6"/>
      <c r="K76" s="48"/>
      <c r="L76" s="6"/>
      <c r="M76" s="6"/>
      <c r="N76" s="6"/>
      <c r="O76" s="6"/>
    </row>
    <row r="77" spans="1:15" ht="8.25">
      <c r="A77" s="5">
        <v>45</v>
      </c>
      <c r="B77" s="4" t="s">
        <v>187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47"/>
      <c r="L77" s="6">
        <f>+D77+E77+F77+H77</f>
        <v>0</v>
      </c>
      <c r="M77" s="6">
        <f>+C77+G77+I77+J77</f>
        <v>0</v>
      </c>
      <c r="N77" s="6">
        <f>+M77+L77</f>
        <v>0</v>
      </c>
      <c r="O77" s="6">
        <v>45</v>
      </c>
    </row>
    <row r="78" spans="1:15" ht="8.25">
      <c r="A78" s="19">
        <f>A77+1</f>
        <v>46</v>
      </c>
      <c r="B78" s="21" t="s">
        <v>188</v>
      </c>
      <c r="C78" s="49">
        <v>1550111</v>
      </c>
      <c r="D78" s="49">
        <v>103664</v>
      </c>
      <c r="E78" s="49">
        <v>70844</v>
      </c>
      <c r="F78" s="49">
        <v>324162</v>
      </c>
      <c r="G78" s="49">
        <v>45519</v>
      </c>
      <c r="H78" s="49">
        <v>535576</v>
      </c>
      <c r="I78" s="49">
        <v>71465</v>
      </c>
      <c r="J78" s="49">
        <v>1653148</v>
      </c>
      <c r="K78" s="49"/>
      <c r="L78" s="49">
        <f>+D78+E78+F78+H78</f>
        <v>1034246</v>
      </c>
      <c r="M78" s="49">
        <f>+C78+G78+I78+J78</f>
        <v>3320243</v>
      </c>
      <c r="N78" s="49">
        <f>+M78+L78</f>
        <v>4354489</v>
      </c>
      <c r="O78" s="20">
        <v>46</v>
      </c>
    </row>
    <row r="79" spans="1:15" ht="8.25">
      <c r="A79" s="5"/>
      <c r="B79" s="4" t="s">
        <v>189</v>
      </c>
      <c r="C79" s="6"/>
      <c r="D79" s="6"/>
      <c r="E79" s="6"/>
      <c r="F79" s="6"/>
      <c r="G79" s="6"/>
      <c r="H79" s="6"/>
      <c r="I79" s="6"/>
      <c r="J79" s="6"/>
      <c r="K79" s="48"/>
      <c r="L79" s="6"/>
      <c r="M79" s="6"/>
      <c r="N79" s="6"/>
      <c r="O79" s="6"/>
    </row>
    <row r="80" spans="1:15" ht="8.25">
      <c r="A80" s="5"/>
      <c r="B80" s="4" t="s">
        <v>190</v>
      </c>
      <c r="C80" s="6"/>
      <c r="D80" s="6"/>
      <c r="E80" s="6"/>
      <c r="F80" s="6"/>
      <c r="G80" s="6"/>
      <c r="H80" s="6"/>
      <c r="I80" s="6"/>
      <c r="J80" s="6"/>
      <c r="K80" s="48"/>
      <c r="L80" s="6"/>
      <c r="M80" s="6"/>
      <c r="N80" s="6"/>
      <c r="O80" s="6"/>
    </row>
    <row r="81" spans="1:15" ht="8.25">
      <c r="A81" s="5">
        <v>47</v>
      </c>
      <c r="B81" s="4" t="s">
        <v>191</v>
      </c>
      <c r="C81" s="6">
        <v>249597</v>
      </c>
      <c r="D81" s="6">
        <v>5357</v>
      </c>
      <c r="E81" s="6">
        <v>-25664</v>
      </c>
      <c r="F81" s="6">
        <v>-10588</v>
      </c>
      <c r="G81" s="6">
        <v>-20890</v>
      </c>
      <c r="H81" s="6">
        <v>110485</v>
      </c>
      <c r="I81" s="6">
        <v>2087</v>
      </c>
      <c r="J81" s="6">
        <v>174464</v>
      </c>
      <c r="K81" s="47"/>
      <c r="L81" s="6">
        <f aca="true" t="shared" si="17" ref="L81:L86">+D81+E81+F81+H81</f>
        <v>79590</v>
      </c>
      <c r="M81" s="6">
        <f aca="true" t="shared" si="18" ref="M81:M86">+C81+G81+I81+J81</f>
        <v>405258</v>
      </c>
      <c r="N81" s="6">
        <f aca="true" t="shared" si="19" ref="N81:N86">+M81+L81</f>
        <v>484848</v>
      </c>
      <c r="O81" s="6">
        <v>47</v>
      </c>
    </row>
    <row r="82" spans="1:15" ht="8.25">
      <c r="A82" s="5">
        <f>A81+1</f>
        <v>48</v>
      </c>
      <c r="B82" s="4" t="s">
        <v>192</v>
      </c>
      <c r="C82" s="6">
        <v>29264</v>
      </c>
      <c r="D82" s="6">
        <v>160</v>
      </c>
      <c r="E82" s="6">
        <v>-3858</v>
      </c>
      <c r="F82" s="6">
        <v>573</v>
      </c>
      <c r="G82" s="6">
        <v>-1253</v>
      </c>
      <c r="H82" s="6">
        <v>18420</v>
      </c>
      <c r="I82" s="6">
        <v>0</v>
      </c>
      <c r="J82" s="6">
        <v>10115</v>
      </c>
      <c r="K82" s="47"/>
      <c r="L82" s="6">
        <f t="shared" si="17"/>
        <v>15295</v>
      </c>
      <c r="M82" s="6">
        <f t="shared" si="18"/>
        <v>38126</v>
      </c>
      <c r="N82" s="6">
        <f t="shared" si="19"/>
        <v>53421</v>
      </c>
      <c r="O82" s="6">
        <v>48</v>
      </c>
    </row>
    <row r="83" spans="1:15" ht="8.25">
      <c r="A83" s="5">
        <f>A82+1</f>
        <v>49</v>
      </c>
      <c r="B83" s="4" t="s">
        <v>193</v>
      </c>
      <c r="C83" s="6">
        <v>0</v>
      </c>
      <c r="D83" s="6">
        <v>0</v>
      </c>
      <c r="E83" s="6">
        <v>0</v>
      </c>
      <c r="F83" s="6">
        <v>66</v>
      </c>
      <c r="G83" s="6">
        <v>103</v>
      </c>
      <c r="H83" s="6">
        <v>0</v>
      </c>
      <c r="I83" s="6">
        <v>0</v>
      </c>
      <c r="J83" s="6">
        <v>0</v>
      </c>
      <c r="K83" s="47"/>
      <c r="L83" s="6">
        <f t="shared" si="17"/>
        <v>66</v>
      </c>
      <c r="M83" s="6">
        <f t="shared" si="18"/>
        <v>103</v>
      </c>
      <c r="N83" s="6">
        <f t="shared" si="19"/>
        <v>169</v>
      </c>
      <c r="O83" s="6">
        <v>49</v>
      </c>
    </row>
    <row r="84" spans="1:15" ht="8.25">
      <c r="A84" s="5">
        <f>A83+1</f>
        <v>50</v>
      </c>
      <c r="B84" s="4" t="s">
        <v>194</v>
      </c>
      <c r="C84" s="6">
        <v>319288</v>
      </c>
      <c r="D84" s="6">
        <v>31804</v>
      </c>
      <c r="E84" s="6">
        <v>68070</v>
      </c>
      <c r="F84" s="6">
        <v>130977</v>
      </c>
      <c r="G84" s="6">
        <v>27490</v>
      </c>
      <c r="H84" s="6">
        <v>68776</v>
      </c>
      <c r="I84" s="6">
        <v>18556</v>
      </c>
      <c r="J84" s="6">
        <v>410873</v>
      </c>
      <c r="K84" s="47"/>
      <c r="L84" s="6">
        <f t="shared" si="17"/>
        <v>299627</v>
      </c>
      <c r="M84" s="6">
        <f t="shared" si="18"/>
        <v>776207</v>
      </c>
      <c r="N84" s="6">
        <f t="shared" si="19"/>
        <v>1075834</v>
      </c>
      <c r="O84" s="6">
        <v>50</v>
      </c>
    </row>
    <row r="85" spans="1:15" ht="8.25">
      <c r="A85" s="19">
        <f>A84+1</f>
        <v>51</v>
      </c>
      <c r="B85" s="21" t="s">
        <v>195</v>
      </c>
      <c r="C85" s="49">
        <v>598149</v>
      </c>
      <c r="D85" s="49">
        <v>37321</v>
      </c>
      <c r="E85" s="49">
        <v>38548</v>
      </c>
      <c r="F85" s="49">
        <v>121028</v>
      </c>
      <c r="G85" s="49">
        <v>5450</v>
      </c>
      <c r="H85" s="49">
        <v>197681</v>
      </c>
      <c r="I85" s="49">
        <v>20643</v>
      </c>
      <c r="J85" s="49">
        <v>595452</v>
      </c>
      <c r="K85" s="49"/>
      <c r="L85" s="49">
        <f t="shared" si="17"/>
        <v>394578</v>
      </c>
      <c r="M85" s="49">
        <f t="shared" si="18"/>
        <v>1219694</v>
      </c>
      <c r="N85" s="49">
        <f t="shared" si="19"/>
        <v>1614272</v>
      </c>
      <c r="O85" s="20">
        <v>51</v>
      </c>
    </row>
    <row r="86" spans="1:15" ht="8.25">
      <c r="A86" s="19">
        <f>A85+1</f>
        <v>52</v>
      </c>
      <c r="B86" s="21" t="s">
        <v>196</v>
      </c>
      <c r="C86" s="49">
        <v>951962</v>
      </c>
      <c r="D86" s="49">
        <v>66343</v>
      </c>
      <c r="E86" s="49">
        <v>32296</v>
      </c>
      <c r="F86" s="49">
        <v>203134</v>
      </c>
      <c r="G86" s="49">
        <v>40069</v>
      </c>
      <c r="H86" s="49">
        <v>337895</v>
      </c>
      <c r="I86" s="49">
        <v>50822</v>
      </c>
      <c r="J86" s="49">
        <v>1057696</v>
      </c>
      <c r="K86" s="51"/>
      <c r="L86" s="49">
        <f t="shared" si="17"/>
        <v>639668</v>
      </c>
      <c r="M86" s="49">
        <f t="shared" si="18"/>
        <v>2100549</v>
      </c>
      <c r="N86" s="49">
        <f t="shared" si="19"/>
        <v>2740217</v>
      </c>
      <c r="O86" s="20">
        <v>52</v>
      </c>
    </row>
    <row r="87" spans="1:15" ht="8.25">
      <c r="A87" s="5"/>
      <c r="B87" s="4" t="s">
        <v>197</v>
      </c>
      <c r="C87" s="6"/>
      <c r="D87" s="6"/>
      <c r="E87" s="6"/>
      <c r="F87" s="6"/>
      <c r="G87" s="6"/>
      <c r="H87" s="6"/>
      <c r="I87" s="6"/>
      <c r="J87" s="6"/>
      <c r="K87" s="48"/>
      <c r="L87" s="6"/>
      <c r="M87" s="6"/>
      <c r="N87" s="6"/>
      <c r="O87" s="6"/>
    </row>
    <row r="88" spans="1:15" ht="8.25">
      <c r="A88" s="5">
        <v>53</v>
      </c>
      <c r="B88" s="4" t="s">
        <v>198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47"/>
      <c r="L88" s="6">
        <f>+D88+E88+F88+H88</f>
        <v>0</v>
      </c>
      <c r="M88" s="6">
        <f>+C88+G88+I88+J88</f>
        <v>0</v>
      </c>
      <c r="N88" s="6">
        <f>+M88+L88</f>
        <v>0</v>
      </c>
      <c r="O88" s="6">
        <v>53</v>
      </c>
    </row>
    <row r="89" spans="1:15" ht="8.25">
      <c r="A89" s="5">
        <f>A88+1</f>
        <v>54</v>
      </c>
      <c r="B89" s="4" t="s">
        <v>199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47"/>
      <c r="L89" s="6">
        <f>+D89+E89+F89+H89</f>
        <v>0</v>
      </c>
      <c r="M89" s="6">
        <f>+C89+G89+I89+J89</f>
        <v>0</v>
      </c>
      <c r="N89" s="6">
        <f>+M89+L89</f>
        <v>0</v>
      </c>
      <c r="O89" s="6">
        <v>54</v>
      </c>
    </row>
    <row r="90" spans="1:15" ht="8.25">
      <c r="A90" s="19">
        <f>A89+1</f>
        <v>55</v>
      </c>
      <c r="B90" s="21" t="s">
        <v>200</v>
      </c>
      <c r="C90" s="49">
        <v>951962</v>
      </c>
      <c r="D90" s="49">
        <v>66343</v>
      </c>
      <c r="E90" s="49">
        <v>32296</v>
      </c>
      <c r="F90" s="49">
        <v>203134</v>
      </c>
      <c r="G90" s="49">
        <v>40069</v>
      </c>
      <c r="H90" s="49">
        <v>337895</v>
      </c>
      <c r="I90" s="49">
        <v>50822</v>
      </c>
      <c r="J90" s="49">
        <v>1057696</v>
      </c>
      <c r="K90" s="49"/>
      <c r="L90" s="49">
        <f>+D90+E90+F90+H90</f>
        <v>639668</v>
      </c>
      <c r="M90" s="49">
        <f>+C90+G90+I90+J90</f>
        <v>2100549</v>
      </c>
      <c r="N90" s="49">
        <f>+M90+L90</f>
        <v>2740217</v>
      </c>
      <c r="O90" s="20">
        <v>55</v>
      </c>
    </row>
    <row r="91" spans="1:15" ht="8.25">
      <c r="A91" s="5"/>
      <c r="B91" s="4" t="s">
        <v>201</v>
      </c>
      <c r="C91" s="6"/>
      <c r="D91" s="6"/>
      <c r="E91" s="6"/>
      <c r="F91" s="6"/>
      <c r="G91" s="6"/>
      <c r="H91" s="6"/>
      <c r="I91" s="6"/>
      <c r="J91" s="6"/>
      <c r="K91" s="48"/>
      <c r="L91" s="6"/>
      <c r="M91" s="6"/>
      <c r="N91" s="6"/>
      <c r="O91" s="6"/>
    </row>
    <row r="92" spans="1:15" ht="8.25">
      <c r="A92" s="5">
        <v>56</v>
      </c>
      <c r="B92" s="4" t="s">
        <v>202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47"/>
      <c r="L92" s="6">
        <f aca="true" t="shared" si="20" ref="L92:L97">+D92+E92+F92+H92</f>
        <v>0</v>
      </c>
      <c r="M92" s="6">
        <f aca="true" t="shared" si="21" ref="M92:M97">+C92+G92+I92+J92</f>
        <v>0</v>
      </c>
      <c r="N92" s="6">
        <f aca="true" t="shared" si="22" ref="N92:N97">+M92+L92</f>
        <v>0</v>
      </c>
      <c r="O92" s="6">
        <v>56</v>
      </c>
    </row>
    <row r="93" spans="1:15" ht="8.25">
      <c r="A93" s="5">
        <f>A92+1</f>
        <v>57</v>
      </c>
      <c r="B93" s="4" t="s">
        <v>203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47"/>
      <c r="L93" s="6">
        <f t="shared" si="20"/>
        <v>0</v>
      </c>
      <c r="M93" s="6">
        <f t="shared" si="21"/>
        <v>0</v>
      </c>
      <c r="N93" s="6">
        <f t="shared" si="22"/>
        <v>0</v>
      </c>
      <c r="O93" s="6">
        <v>57</v>
      </c>
    </row>
    <row r="94" spans="1:15" ht="8.25">
      <c r="A94" s="5">
        <f>A93+1</f>
        <v>58</v>
      </c>
      <c r="B94" s="4" t="s">
        <v>204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47"/>
      <c r="L94" s="6">
        <f t="shared" si="20"/>
        <v>0</v>
      </c>
      <c r="M94" s="6">
        <f t="shared" si="21"/>
        <v>0</v>
      </c>
      <c r="N94" s="6">
        <f t="shared" si="22"/>
        <v>0</v>
      </c>
      <c r="O94" s="6">
        <v>58</v>
      </c>
    </row>
    <row r="95" spans="1:15" ht="8.25">
      <c r="A95" s="19">
        <f>A94+1</f>
        <v>59</v>
      </c>
      <c r="B95" s="21" t="s">
        <v>205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/>
      <c r="L95" s="49">
        <f t="shared" si="20"/>
        <v>0</v>
      </c>
      <c r="M95" s="49">
        <f t="shared" si="21"/>
        <v>0</v>
      </c>
      <c r="N95" s="49">
        <f t="shared" si="22"/>
        <v>0</v>
      </c>
      <c r="O95" s="20">
        <v>59</v>
      </c>
    </row>
    <row r="96" spans="1:15" ht="8.25">
      <c r="A96" s="5">
        <f>A95+1</f>
        <v>60</v>
      </c>
      <c r="B96" s="4" t="s">
        <v>206</v>
      </c>
      <c r="C96" s="6">
        <v>0</v>
      </c>
      <c r="D96" s="6">
        <v>0</v>
      </c>
      <c r="E96" s="6">
        <v>0</v>
      </c>
      <c r="F96" s="6">
        <v>0</v>
      </c>
      <c r="G96" s="6">
        <v>-382</v>
      </c>
      <c r="H96" s="6">
        <v>0</v>
      </c>
      <c r="I96" s="6">
        <v>0</v>
      </c>
      <c r="J96" s="6">
        <v>0</v>
      </c>
      <c r="K96" s="47"/>
      <c r="L96" s="6">
        <f t="shared" si="20"/>
        <v>0</v>
      </c>
      <c r="M96" s="6">
        <f t="shared" si="21"/>
        <v>-382</v>
      </c>
      <c r="N96" s="6">
        <f t="shared" si="22"/>
        <v>-382</v>
      </c>
      <c r="O96" s="6">
        <v>60</v>
      </c>
    </row>
    <row r="97" spans="1:15" ht="8.25">
      <c r="A97" s="19">
        <f>A96+1</f>
        <v>61</v>
      </c>
      <c r="B97" s="21" t="s">
        <v>207</v>
      </c>
      <c r="C97" s="49">
        <v>951962</v>
      </c>
      <c r="D97" s="49">
        <v>66343</v>
      </c>
      <c r="E97" s="49">
        <v>32296</v>
      </c>
      <c r="F97" s="49">
        <v>203134</v>
      </c>
      <c r="G97" s="49">
        <v>39687</v>
      </c>
      <c r="H97" s="49">
        <v>337895</v>
      </c>
      <c r="I97" s="49">
        <v>50822</v>
      </c>
      <c r="J97" s="49">
        <v>1057696</v>
      </c>
      <c r="K97" s="49"/>
      <c r="L97" s="49">
        <f t="shared" si="20"/>
        <v>639668</v>
      </c>
      <c r="M97" s="49">
        <f t="shared" si="21"/>
        <v>2100167</v>
      </c>
      <c r="N97" s="49">
        <f t="shared" si="22"/>
        <v>2739835</v>
      </c>
      <c r="O97" s="20">
        <v>61</v>
      </c>
    </row>
    <row r="98" spans="1:15" ht="8.25">
      <c r="A98" s="5" t="s">
        <v>208</v>
      </c>
      <c r="B98" s="4"/>
      <c r="C98" s="6"/>
      <c r="D98" s="6"/>
      <c r="E98" s="6"/>
      <c r="F98" s="6"/>
      <c r="G98" s="6"/>
      <c r="H98" s="6"/>
      <c r="I98" s="6"/>
      <c r="J98" s="6"/>
      <c r="K98" s="48"/>
      <c r="L98" s="6"/>
      <c r="M98" s="6"/>
      <c r="N98" s="6"/>
      <c r="O98" s="6"/>
    </row>
    <row r="99" spans="1:15" ht="8.25">
      <c r="A99" s="5">
        <v>62</v>
      </c>
      <c r="B99" s="4" t="s">
        <v>209</v>
      </c>
      <c r="C99" s="6">
        <v>1748828</v>
      </c>
      <c r="D99" s="6">
        <v>103270</v>
      </c>
      <c r="E99" s="6">
        <v>131736</v>
      </c>
      <c r="F99" s="6">
        <v>458645</v>
      </c>
      <c r="G99" s="6">
        <v>67102</v>
      </c>
      <c r="H99" s="6">
        <v>836937</v>
      </c>
      <c r="I99" s="6">
        <v>75500</v>
      </c>
      <c r="J99" s="6">
        <v>1989966</v>
      </c>
      <c r="K99" s="47"/>
      <c r="L99" s="6">
        <f aca="true" t="shared" si="23" ref="L99:L104">+D99+E99+F99+H99</f>
        <v>1530588</v>
      </c>
      <c r="M99" s="6">
        <f aca="true" t="shared" si="24" ref="M99:M104">+C99+G99+I99+J99</f>
        <v>3881396</v>
      </c>
      <c r="N99" s="6">
        <f aca="true" t="shared" si="25" ref="N99:N104">+M99+L99</f>
        <v>5411984</v>
      </c>
      <c r="O99" s="6">
        <v>62</v>
      </c>
    </row>
    <row r="100" spans="1:15" ht="8.25">
      <c r="A100" s="5">
        <f>A99+1</f>
        <v>63</v>
      </c>
      <c r="B100" s="4" t="s">
        <v>210</v>
      </c>
      <c r="C100" s="6">
        <v>278861</v>
      </c>
      <c r="D100" s="6">
        <v>5517</v>
      </c>
      <c r="E100" s="6">
        <v>-29522</v>
      </c>
      <c r="F100" s="6">
        <v>-9949</v>
      </c>
      <c r="G100" s="6">
        <v>-22040</v>
      </c>
      <c r="H100" s="6">
        <v>128905</v>
      </c>
      <c r="I100" s="6">
        <v>2087</v>
      </c>
      <c r="J100" s="6">
        <v>184579</v>
      </c>
      <c r="K100" s="47"/>
      <c r="L100" s="6">
        <f t="shared" si="23"/>
        <v>94951</v>
      </c>
      <c r="M100" s="6">
        <f t="shared" si="24"/>
        <v>443487</v>
      </c>
      <c r="N100" s="6">
        <f t="shared" si="25"/>
        <v>538438</v>
      </c>
      <c r="O100" s="6">
        <v>63</v>
      </c>
    </row>
    <row r="101" spans="1:15" ht="8.25">
      <c r="A101" s="5">
        <f>A100+1</f>
        <v>64</v>
      </c>
      <c r="B101" s="4" t="s">
        <v>211</v>
      </c>
      <c r="C101" s="6">
        <v>319288</v>
      </c>
      <c r="D101" s="6">
        <v>31804</v>
      </c>
      <c r="E101" s="6">
        <v>68070</v>
      </c>
      <c r="F101" s="6">
        <v>130977</v>
      </c>
      <c r="G101" s="6">
        <v>27490</v>
      </c>
      <c r="H101" s="6">
        <v>68776</v>
      </c>
      <c r="I101" s="6">
        <v>18556</v>
      </c>
      <c r="J101" s="6">
        <v>410873</v>
      </c>
      <c r="K101" s="47"/>
      <c r="L101" s="6">
        <f t="shared" si="23"/>
        <v>299627</v>
      </c>
      <c r="M101" s="6">
        <f t="shared" si="24"/>
        <v>776207</v>
      </c>
      <c r="N101" s="6">
        <f t="shared" si="25"/>
        <v>1075834</v>
      </c>
      <c r="O101" s="6">
        <v>64</v>
      </c>
    </row>
    <row r="102" spans="1:15" ht="8.25">
      <c r="A102" s="5">
        <f>A101+1</f>
        <v>65</v>
      </c>
      <c r="B102" s="4" t="s">
        <v>212</v>
      </c>
      <c r="C102" s="6">
        <v>13050</v>
      </c>
      <c r="D102" s="6">
        <v>0</v>
      </c>
      <c r="E102" s="6">
        <v>0</v>
      </c>
      <c r="F102" s="6">
        <v>4765</v>
      </c>
      <c r="G102" s="6">
        <v>0</v>
      </c>
      <c r="H102" s="6">
        <v>6606</v>
      </c>
      <c r="I102" s="6">
        <v>398</v>
      </c>
      <c r="J102" s="6">
        <v>0</v>
      </c>
      <c r="K102" s="47"/>
      <c r="L102" s="6">
        <f t="shared" si="23"/>
        <v>11371</v>
      </c>
      <c r="M102" s="6">
        <f t="shared" si="24"/>
        <v>13448</v>
      </c>
      <c r="N102" s="6">
        <f t="shared" si="25"/>
        <v>24819</v>
      </c>
      <c r="O102" s="6">
        <v>65</v>
      </c>
    </row>
    <row r="103" spans="1:15" ht="8.25">
      <c r="A103" s="5">
        <f>A102+1</f>
        <v>66</v>
      </c>
      <c r="B103" s="4" t="s">
        <v>213</v>
      </c>
      <c r="C103" s="6">
        <v>0</v>
      </c>
      <c r="D103" s="6">
        <v>1350</v>
      </c>
      <c r="E103" s="6">
        <v>0</v>
      </c>
      <c r="F103" s="6">
        <v>123556</v>
      </c>
      <c r="G103" s="6">
        <v>2786</v>
      </c>
      <c r="H103" s="6">
        <v>207696</v>
      </c>
      <c r="I103" s="6">
        <v>200</v>
      </c>
      <c r="J103" s="6">
        <v>2807</v>
      </c>
      <c r="K103" s="47"/>
      <c r="L103" s="6">
        <f t="shared" si="23"/>
        <v>332602</v>
      </c>
      <c r="M103" s="6">
        <f t="shared" si="24"/>
        <v>5793</v>
      </c>
      <c r="N103" s="6">
        <f t="shared" si="25"/>
        <v>338395</v>
      </c>
      <c r="O103" s="6">
        <v>66</v>
      </c>
    </row>
    <row r="104" spans="1:15" ht="8.25">
      <c r="A104" s="19">
        <f>A103+1</f>
        <v>67</v>
      </c>
      <c r="B104" s="21" t="s">
        <v>214</v>
      </c>
      <c r="C104" s="49">
        <v>1137629</v>
      </c>
      <c r="D104" s="49">
        <v>67299</v>
      </c>
      <c r="E104" s="49">
        <v>93188</v>
      </c>
      <c r="F104" s="49">
        <v>456408</v>
      </c>
      <c r="G104" s="49">
        <v>64438</v>
      </c>
      <c r="H104" s="49">
        <v>840346</v>
      </c>
      <c r="I104" s="49">
        <v>54659</v>
      </c>
      <c r="J104" s="49">
        <v>1397321</v>
      </c>
      <c r="K104" s="49"/>
      <c r="L104" s="49">
        <f t="shared" si="23"/>
        <v>1457241</v>
      </c>
      <c r="M104" s="49">
        <f t="shared" si="24"/>
        <v>2654047</v>
      </c>
      <c r="N104" s="49">
        <f t="shared" si="25"/>
        <v>4111288</v>
      </c>
      <c r="O104" s="20">
        <v>67</v>
      </c>
    </row>
  </sheetData>
  <printOptions/>
  <pageMargins left="0.5" right="0.5" top="0.25" bottom="0.25" header="0" footer="0"/>
  <pageSetup horizontalDpi="600" verticalDpi="600" orientation="landscape" paperSize="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Q29"/>
  <sheetViews>
    <sheetView showGridLines="0" defaultGridColor="0" zoomScale="75" zoomScaleNormal="75" colorId="22" workbookViewId="0" topLeftCell="A1">
      <selection activeCell="A2" sqref="A2:IV2"/>
    </sheetView>
  </sheetViews>
  <sheetFormatPr defaultColWidth="9.7109375" defaultRowHeight="12.75"/>
  <cols>
    <col min="1" max="1" width="0.9921875" style="24" customWidth="1"/>
    <col min="2" max="2" width="1.8515625" style="24" customWidth="1"/>
    <col min="3" max="3" width="9.7109375" style="24" customWidth="1"/>
    <col min="4" max="4" width="35.28125" style="24" bestFit="1" customWidth="1"/>
    <col min="5" max="5" width="9.7109375" style="24" customWidth="1"/>
    <col min="6" max="6" width="8.421875" style="24" customWidth="1"/>
    <col min="7" max="7" width="8.28125" style="24" customWidth="1"/>
    <col min="8" max="8" width="9.7109375" style="24" customWidth="1"/>
    <col min="9" max="9" width="8.7109375" style="24" customWidth="1"/>
    <col min="10" max="10" width="9.7109375" style="24" customWidth="1"/>
    <col min="11" max="11" width="8.421875" style="24" customWidth="1"/>
    <col min="12" max="12" width="9.7109375" style="24" customWidth="1"/>
    <col min="13" max="13" width="1.7109375" style="24" customWidth="1"/>
    <col min="14" max="16" width="9.7109375" style="24" customWidth="1"/>
    <col min="17" max="17" width="3.7109375" style="24" customWidth="1"/>
    <col min="18" max="16384" width="9.7109375" style="24" customWidth="1"/>
  </cols>
  <sheetData>
    <row r="1" spans="2:17" ht="8.25">
      <c r="B1" s="2"/>
      <c r="C1" s="23"/>
      <c r="D1" s="23"/>
      <c r="E1" s="23"/>
      <c r="F1" s="33"/>
      <c r="G1" s="4"/>
      <c r="H1" s="4"/>
      <c r="I1" s="4"/>
      <c r="J1" s="4"/>
      <c r="K1" s="4"/>
      <c r="L1" s="3"/>
      <c r="M1" s="2"/>
      <c r="N1" s="2"/>
      <c r="O1" s="2"/>
      <c r="P1" s="2"/>
      <c r="Q1" s="2"/>
    </row>
    <row r="2" spans="2:17" ht="8.25">
      <c r="B2" s="23" t="s">
        <v>604</v>
      </c>
      <c r="C2" s="23"/>
      <c r="D2" s="23"/>
      <c r="E2" s="23"/>
      <c r="F2" s="33"/>
      <c r="G2" s="33"/>
      <c r="H2" s="33"/>
      <c r="I2" s="4"/>
      <c r="J2" s="4"/>
      <c r="K2" s="4"/>
      <c r="L2" s="4"/>
      <c r="M2" s="2"/>
      <c r="N2" s="2"/>
      <c r="O2" s="2"/>
      <c r="P2" s="2"/>
      <c r="Q2" s="2"/>
    </row>
    <row r="3" spans="2:17" ht="8.25">
      <c r="B3" s="23" t="s">
        <v>582</v>
      </c>
      <c r="C3" s="23"/>
      <c r="D3" s="23"/>
      <c r="E3" s="23"/>
      <c r="F3" s="33"/>
      <c r="G3" s="33"/>
      <c r="H3" s="33"/>
      <c r="I3" s="4"/>
      <c r="J3" s="4"/>
      <c r="K3" s="4"/>
      <c r="L3" s="4"/>
      <c r="M3" s="2"/>
      <c r="N3" s="2"/>
      <c r="O3" s="2"/>
      <c r="P3" s="2"/>
      <c r="Q3" s="2"/>
    </row>
    <row r="4" spans="2:17" ht="8.25">
      <c r="B4" s="23" t="s">
        <v>215</v>
      </c>
      <c r="C4" s="23"/>
      <c r="D4" s="23"/>
      <c r="E4" s="33"/>
      <c r="F4" s="33"/>
      <c r="G4" s="33"/>
      <c r="H4" s="33"/>
      <c r="I4" s="4"/>
      <c r="J4" s="4"/>
      <c r="K4" s="4"/>
      <c r="L4" s="4"/>
      <c r="M4" s="2"/>
      <c r="N4" s="2"/>
      <c r="O4" s="2"/>
      <c r="P4" s="2"/>
      <c r="Q4" s="2"/>
    </row>
    <row r="5" spans="2:17" ht="8.25">
      <c r="B5" s="23" t="s">
        <v>607</v>
      </c>
      <c r="C5" s="23"/>
      <c r="D5" s="23"/>
      <c r="E5" s="23"/>
      <c r="F5" s="33"/>
      <c r="G5" s="33"/>
      <c r="H5" s="33"/>
      <c r="I5" s="4"/>
      <c r="J5" s="4"/>
      <c r="K5" s="4"/>
      <c r="L5" s="4"/>
      <c r="M5" s="2"/>
      <c r="N5" s="2"/>
      <c r="O5" s="2"/>
      <c r="P5" s="2"/>
      <c r="Q5" s="2"/>
    </row>
    <row r="6" spans="2:17" ht="8.25">
      <c r="B6" s="23" t="s">
        <v>1</v>
      </c>
      <c r="C6" s="23"/>
      <c r="D6" s="23"/>
      <c r="E6" s="33"/>
      <c r="F6" s="33"/>
      <c r="G6" s="33"/>
      <c r="H6" s="33"/>
      <c r="I6" s="4"/>
      <c r="J6" s="4"/>
      <c r="K6" s="4"/>
      <c r="L6" s="4"/>
      <c r="M6" s="2"/>
      <c r="N6" s="2"/>
      <c r="O6" s="2"/>
      <c r="P6" s="2"/>
      <c r="Q6" s="2"/>
    </row>
    <row r="7" spans="2:17" ht="8.25">
      <c r="B7" s="7"/>
      <c r="C7" s="8"/>
      <c r="D7" s="29"/>
      <c r="E7" s="9" t="s">
        <v>2</v>
      </c>
      <c r="F7" s="9" t="s">
        <v>602</v>
      </c>
      <c r="G7" s="9" t="s">
        <v>603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30"/>
      <c r="N7" s="9" t="s">
        <v>572</v>
      </c>
      <c r="O7" s="9" t="s">
        <v>573</v>
      </c>
      <c r="P7" s="9" t="s">
        <v>574</v>
      </c>
      <c r="Q7" s="10"/>
    </row>
    <row r="8" spans="2:17" ht="8.25">
      <c r="B8" s="11"/>
      <c r="C8" s="2"/>
      <c r="D8" s="31"/>
      <c r="E8" s="13" t="s">
        <v>8</v>
      </c>
      <c r="F8" s="13">
        <v>-2</v>
      </c>
      <c r="G8" s="13">
        <f aca="true" t="shared" si="0" ref="G8:L8">F8-1</f>
        <v>-3</v>
      </c>
      <c r="H8" s="13">
        <f t="shared" si="0"/>
        <v>-4</v>
      </c>
      <c r="I8" s="13">
        <f t="shared" si="0"/>
        <v>-5</v>
      </c>
      <c r="J8" s="13">
        <f t="shared" si="0"/>
        <v>-6</v>
      </c>
      <c r="K8" s="13">
        <f t="shared" si="0"/>
        <v>-7</v>
      </c>
      <c r="L8" s="13">
        <f t="shared" si="0"/>
        <v>-8</v>
      </c>
      <c r="M8" s="13"/>
      <c r="N8" s="13" t="s">
        <v>575</v>
      </c>
      <c r="O8" s="13" t="s">
        <v>575</v>
      </c>
      <c r="P8" s="13" t="s">
        <v>576</v>
      </c>
      <c r="Q8" s="13"/>
    </row>
    <row r="9" spans="2:17" ht="8.25">
      <c r="B9" s="14"/>
      <c r="C9" s="15"/>
      <c r="D9" s="25"/>
      <c r="E9" s="32" t="s">
        <v>9</v>
      </c>
      <c r="F9" s="32" t="s">
        <v>10</v>
      </c>
      <c r="G9" s="32" t="s">
        <v>10</v>
      </c>
      <c r="H9" s="32" t="s">
        <v>10</v>
      </c>
      <c r="I9" s="32" t="s">
        <v>9</v>
      </c>
      <c r="J9" s="32" t="s">
        <v>10</v>
      </c>
      <c r="K9" s="32" t="s">
        <v>9</v>
      </c>
      <c r="L9" s="32" t="s">
        <v>9</v>
      </c>
      <c r="M9" s="32"/>
      <c r="N9" s="32"/>
      <c r="O9" s="32"/>
      <c r="P9" s="32"/>
      <c r="Q9" s="17"/>
    </row>
    <row r="10" spans="2:17" ht="8.25">
      <c r="B10" s="14">
        <v>1</v>
      </c>
      <c r="C10" s="15"/>
      <c r="D10" s="15" t="s">
        <v>216</v>
      </c>
      <c r="E10" s="49">
        <v>5864115</v>
      </c>
      <c r="F10" s="49">
        <v>-85774</v>
      </c>
      <c r="G10" s="49">
        <v>-1612</v>
      </c>
      <c r="H10" s="49">
        <v>3925620</v>
      </c>
      <c r="I10" s="49">
        <v>279044</v>
      </c>
      <c r="J10" s="49">
        <v>3975951</v>
      </c>
      <c r="K10" s="49">
        <v>79500</v>
      </c>
      <c r="L10" s="49">
        <v>4607784</v>
      </c>
      <c r="M10" s="51"/>
      <c r="N10" s="49">
        <f>+F10+G10+H10+J10</f>
        <v>7814185</v>
      </c>
      <c r="O10" s="49">
        <f>+E10+I10+K10+L10</f>
        <v>10830443</v>
      </c>
      <c r="P10" s="49">
        <f>+O10+N10</f>
        <v>18644628</v>
      </c>
      <c r="Q10" s="20">
        <v>1</v>
      </c>
    </row>
    <row r="11" spans="2:17" ht="8.25">
      <c r="B11" s="14">
        <v>2</v>
      </c>
      <c r="C11" s="15" t="s">
        <v>217</v>
      </c>
      <c r="D11" s="15" t="s">
        <v>218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2972</v>
      </c>
      <c r="M11" s="51"/>
      <c r="N11" s="49">
        <f aca="true" t="shared" si="1" ref="N11:N26">+F11+G11+H11+J11</f>
        <v>0</v>
      </c>
      <c r="O11" s="49">
        <f aca="true" t="shared" si="2" ref="O11:O26">+E11+I11+K11+L11</f>
        <v>2972</v>
      </c>
      <c r="P11" s="49">
        <f aca="true" t="shared" si="3" ref="P11:P26">+O11+N11</f>
        <v>2972</v>
      </c>
      <c r="Q11" s="20">
        <v>2</v>
      </c>
    </row>
    <row r="12" spans="2:17" ht="8.25">
      <c r="B12" s="11"/>
      <c r="C12" s="2"/>
      <c r="D12" s="54" t="s">
        <v>219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6"/>
    </row>
    <row r="13" spans="2:17" ht="8.25">
      <c r="B13" s="11">
        <v>3</v>
      </c>
      <c r="C13" s="2" t="s">
        <v>220</v>
      </c>
      <c r="D13" s="54" t="s">
        <v>221</v>
      </c>
      <c r="E13" s="59">
        <v>933685</v>
      </c>
      <c r="F13" s="59">
        <v>66040</v>
      </c>
      <c r="G13" s="59">
        <v>31013</v>
      </c>
      <c r="H13" s="59">
        <v>213957</v>
      </c>
      <c r="I13" s="59">
        <v>10671</v>
      </c>
      <c r="J13" s="59">
        <v>337895</v>
      </c>
      <c r="K13" s="59">
        <v>51125</v>
      </c>
      <c r="L13" s="59">
        <v>993416</v>
      </c>
      <c r="M13" s="47"/>
      <c r="N13" s="59">
        <f t="shared" si="1"/>
        <v>648905</v>
      </c>
      <c r="O13" s="59">
        <f t="shared" si="2"/>
        <v>1988897</v>
      </c>
      <c r="P13" s="59">
        <f t="shared" si="3"/>
        <v>2637802</v>
      </c>
      <c r="Q13" s="6">
        <v>3</v>
      </c>
    </row>
    <row r="14" spans="2:17" ht="8.25">
      <c r="B14" s="11">
        <v>4</v>
      </c>
      <c r="C14" s="2" t="s">
        <v>222</v>
      </c>
      <c r="D14" s="54" t="s">
        <v>223</v>
      </c>
      <c r="E14" s="48">
        <v>0</v>
      </c>
      <c r="F14" s="48">
        <v>0</v>
      </c>
      <c r="G14" s="48">
        <v>0</v>
      </c>
      <c r="H14" s="47">
        <v>0</v>
      </c>
      <c r="I14" s="48">
        <v>0</v>
      </c>
      <c r="J14" s="48">
        <v>0</v>
      </c>
      <c r="K14" s="48">
        <v>0</v>
      </c>
      <c r="L14" s="48">
        <v>1583</v>
      </c>
      <c r="M14" s="47"/>
      <c r="N14" s="48">
        <f t="shared" si="1"/>
        <v>0</v>
      </c>
      <c r="O14" s="48">
        <f t="shared" si="2"/>
        <v>1583</v>
      </c>
      <c r="P14" s="48">
        <f t="shared" si="3"/>
        <v>1583</v>
      </c>
      <c r="Q14" s="6">
        <v>4</v>
      </c>
    </row>
    <row r="15" spans="2:17" ht="8.25">
      <c r="B15" s="11">
        <v>5</v>
      </c>
      <c r="C15" s="2" t="s">
        <v>224</v>
      </c>
      <c r="D15" s="54" t="s">
        <v>225</v>
      </c>
      <c r="E15" s="48">
        <v>0</v>
      </c>
      <c r="F15" s="48">
        <v>0</v>
      </c>
      <c r="G15" s="48">
        <v>0</v>
      </c>
      <c r="H15" s="48">
        <v>0</v>
      </c>
      <c r="I15" s="48">
        <v>5859</v>
      </c>
      <c r="J15" s="48">
        <v>0</v>
      </c>
      <c r="K15" s="48">
        <v>0</v>
      </c>
      <c r="L15" s="48">
        <v>0</v>
      </c>
      <c r="M15" s="47"/>
      <c r="N15" s="48">
        <f t="shared" si="1"/>
        <v>0</v>
      </c>
      <c r="O15" s="48">
        <f t="shared" si="2"/>
        <v>5859</v>
      </c>
      <c r="P15" s="48">
        <f t="shared" si="3"/>
        <v>5859</v>
      </c>
      <c r="Q15" s="6">
        <v>5</v>
      </c>
    </row>
    <row r="16" spans="2:17" ht="8.25">
      <c r="B16" s="14">
        <v>6</v>
      </c>
      <c r="C16" s="15"/>
      <c r="D16" s="15" t="s">
        <v>226</v>
      </c>
      <c r="E16" s="49">
        <v>933685</v>
      </c>
      <c r="F16" s="49">
        <v>66040</v>
      </c>
      <c r="G16" s="49">
        <v>31013</v>
      </c>
      <c r="H16" s="49">
        <v>213957</v>
      </c>
      <c r="I16" s="49">
        <v>16530</v>
      </c>
      <c r="J16" s="49">
        <v>337895</v>
      </c>
      <c r="K16" s="49">
        <v>51125</v>
      </c>
      <c r="L16" s="49">
        <v>994999</v>
      </c>
      <c r="M16" s="49"/>
      <c r="N16" s="49">
        <f t="shared" si="1"/>
        <v>648905</v>
      </c>
      <c r="O16" s="49">
        <f t="shared" si="2"/>
        <v>1996339</v>
      </c>
      <c r="P16" s="49">
        <f t="shared" si="3"/>
        <v>2645244</v>
      </c>
      <c r="Q16" s="20">
        <v>6</v>
      </c>
    </row>
    <row r="17" spans="2:17" ht="8.25">
      <c r="B17" s="11"/>
      <c r="C17" s="2"/>
      <c r="D17" s="54" t="s">
        <v>227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6"/>
    </row>
    <row r="18" spans="2:17" ht="8.25">
      <c r="B18" s="11">
        <v>7</v>
      </c>
      <c r="C18" s="2" t="s">
        <v>228</v>
      </c>
      <c r="D18" s="54" t="s">
        <v>229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47"/>
      <c r="N18" s="59">
        <f t="shared" si="1"/>
        <v>0</v>
      </c>
      <c r="O18" s="59">
        <f t="shared" si="2"/>
        <v>0</v>
      </c>
      <c r="P18" s="59">
        <f t="shared" si="3"/>
        <v>0</v>
      </c>
      <c r="Q18" s="6">
        <v>7</v>
      </c>
    </row>
    <row r="19" spans="2:17" ht="8.25">
      <c r="B19" s="11">
        <v>8</v>
      </c>
      <c r="C19" s="2" t="s">
        <v>230</v>
      </c>
      <c r="D19" s="54" t="s">
        <v>231</v>
      </c>
      <c r="E19" s="59">
        <v>0</v>
      </c>
      <c r="F19" s="59">
        <v>7219</v>
      </c>
      <c r="G19" s="59">
        <v>0</v>
      </c>
      <c r="H19" s="59">
        <v>0</v>
      </c>
      <c r="I19" s="59">
        <v>0</v>
      </c>
      <c r="J19" s="59">
        <v>0</v>
      </c>
      <c r="K19" s="59">
        <v>5065</v>
      </c>
      <c r="L19" s="59">
        <v>0</v>
      </c>
      <c r="M19" s="47"/>
      <c r="N19" s="59">
        <f t="shared" si="1"/>
        <v>7219</v>
      </c>
      <c r="O19" s="59">
        <f t="shared" si="2"/>
        <v>5065</v>
      </c>
      <c r="P19" s="59">
        <f t="shared" si="3"/>
        <v>12284</v>
      </c>
      <c r="Q19" s="6">
        <v>8</v>
      </c>
    </row>
    <row r="20" spans="2:17" ht="8.25">
      <c r="B20" s="11">
        <v>9</v>
      </c>
      <c r="C20" s="2" t="s">
        <v>232</v>
      </c>
      <c r="D20" s="54" t="s">
        <v>233</v>
      </c>
      <c r="E20" s="59">
        <v>0</v>
      </c>
      <c r="F20" s="59">
        <v>0</v>
      </c>
      <c r="G20" s="59">
        <v>47</v>
      </c>
      <c r="H20" s="59">
        <v>0</v>
      </c>
      <c r="I20" s="59">
        <v>0</v>
      </c>
      <c r="J20" s="59">
        <v>0</v>
      </c>
      <c r="K20" s="59">
        <v>0</v>
      </c>
      <c r="L20" s="59">
        <v>1583</v>
      </c>
      <c r="M20" s="47"/>
      <c r="N20" s="59">
        <f t="shared" si="1"/>
        <v>47</v>
      </c>
      <c r="O20" s="59">
        <f t="shared" si="2"/>
        <v>1583</v>
      </c>
      <c r="P20" s="59">
        <f t="shared" si="3"/>
        <v>1630</v>
      </c>
      <c r="Q20" s="6">
        <v>9</v>
      </c>
    </row>
    <row r="21" spans="2:17" ht="8.25">
      <c r="B21" s="11">
        <v>10</v>
      </c>
      <c r="C21" s="2" t="s">
        <v>234</v>
      </c>
      <c r="D21" s="54" t="s">
        <v>235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47"/>
      <c r="N21" s="59">
        <f t="shared" si="1"/>
        <v>0</v>
      </c>
      <c r="O21" s="59">
        <f t="shared" si="2"/>
        <v>0</v>
      </c>
      <c r="P21" s="59">
        <f t="shared" si="3"/>
        <v>0</v>
      </c>
      <c r="Q21" s="6">
        <v>10</v>
      </c>
    </row>
    <row r="22" spans="2:17" ht="8.25">
      <c r="B22" s="11">
        <v>11</v>
      </c>
      <c r="C22" s="2" t="s">
        <v>236</v>
      </c>
      <c r="D22" s="54" t="s">
        <v>237</v>
      </c>
      <c r="E22" s="59">
        <v>358228</v>
      </c>
      <c r="F22" s="59">
        <v>-200</v>
      </c>
      <c r="G22" s="59">
        <v>649469</v>
      </c>
      <c r="H22" s="59">
        <v>212005</v>
      </c>
      <c r="I22" s="59">
        <v>0</v>
      </c>
      <c r="J22" s="59">
        <v>700693</v>
      </c>
      <c r="K22" s="59">
        <v>0</v>
      </c>
      <c r="L22" s="59">
        <v>200000</v>
      </c>
      <c r="M22" s="47"/>
      <c r="N22" s="59">
        <f t="shared" si="1"/>
        <v>1561967</v>
      </c>
      <c r="O22" s="59">
        <f t="shared" si="2"/>
        <v>558228</v>
      </c>
      <c r="P22" s="59">
        <f t="shared" si="3"/>
        <v>2120195</v>
      </c>
      <c r="Q22" s="6">
        <v>11</v>
      </c>
    </row>
    <row r="23" spans="2:17" ht="8.25">
      <c r="B23" s="11">
        <v>12</v>
      </c>
      <c r="C23" s="2"/>
      <c r="D23" s="54" t="s">
        <v>238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47"/>
      <c r="N23" s="59">
        <f t="shared" si="1"/>
        <v>0</v>
      </c>
      <c r="O23" s="59">
        <f t="shared" si="2"/>
        <v>0</v>
      </c>
      <c r="P23" s="59">
        <f t="shared" si="3"/>
        <v>0</v>
      </c>
      <c r="Q23" s="6">
        <v>12</v>
      </c>
    </row>
    <row r="24" spans="2:17" ht="8.25">
      <c r="B24" s="14">
        <v>13</v>
      </c>
      <c r="C24" s="15"/>
      <c r="D24" s="15" t="s">
        <v>239</v>
      </c>
      <c r="E24" s="49">
        <v>358228</v>
      </c>
      <c r="F24" s="49">
        <v>7019</v>
      </c>
      <c r="G24" s="49">
        <v>649516</v>
      </c>
      <c r="H24" s="49">
        <v>212005</v>
      </c>
      <c r="I24" s="49">
        <v>0</v>
      </c>
      <c r="J24" s="49">
        <v>700693</v>
      </c>
      <c r="K24" s="49">
        <v>5065</v>
      </c>
      <c r="L24" s="49">
        <v>201583</v>
      </c>
      <c r="M24" s="49"/>
      <c r="N24" s="49">
        <f t="shared" si="1"/>
        <v>1569233</v>
      </c>
      <c r="O24" s="49">
        <f t="shared" si="2"/>
        <v>564876</v>
      </c>
      <c r="P24" s="49">
        <f t="shared" si="3"/>
        <v>2134109</v>
      </c>
      <c r="Q24" s="20">
        <v>13</v>
      </c>
    </row>
    <row r="25" spans="2:17" ht="8.25">
      <c r="B25" s="14">
        <v>14</v>
      </c>
      <c r="C25" s="15"/>
      <c r="D25" s="15" t="s">
        <v>240</v>
      </c>
      <c r="E25" s="49">
        <v>575457</v>
      </c>
      <c r="F25" s="49">
        <v>59021</v>
      </c>
      <c r="G25" s="49">
        <v>-618503</v>
      </c>
      <c r="H25" s="49">
        <v>1952</v>
      </c>
      <c r="I25" s="49">
        <v>16530</v>
      </c>
      <c r="J25" s="49">
        <v>-362798</v>
      </c>
      <c r="K25" s="49">
        <v>46060</v>
      </c>
      <c r="L25" s="49">
        <v>793416</v>
      </c>
      <c r="M25" s="51"/>
      <c r="N25" s="49">
        <f t="shared" si="1"/>
        <v>-920328</v>
      </c>
      <c r="O25" s="49">
        <f t="shared" si="2"/>
        <v>1431463</v>
      </c>
      <c r="P25" s="49">
        <f t="shared" si="3"/>
        <v>511135</v>
      </c>
      <c r="Q25" s="20">
        <v>14</v>
      </c>
    </row>
    <row r="26" spans="2:17" ht="8.25">
      <c r="B26" s="11">
        <v>15</v>
      </c>
      <c r="C26" s="2" t="s">
        <v>241</v>
      </c>
      <c r="D26" s="54" t="s">
        <v>242</v>
      </c>
      <c r="E26" s="59">
        <v>6548419</v>
      </c>
      <c r="F26" s="59">
        <v>-26000</v>
      </c>
      <c r="G26" s="59">
        <v>-612128</v>
      </c>
      <c r="H26" s="59">
        <v>3952241</v>
      </c>
      <c r="I26" s="59">
        <v>327775</v>
      </c>
      <c r="J26" s="59">
        <v>3613153</v>
      </c>
      <c r="K26" s="59">
        <v>124566</v>
      </c>
      <c r="L26" s="59">
        <v>6053242</v>
      </c>
      <c r="M26" s="47"/>
      <c r="N26" s="59">
        <f t="shared" si="1"/>
        <v>6927266</v>
      </c>
      <c r="O26" s="59">
        <f t="shared" si="2"/>
        <v>13054002</v>
      </c>
      <c r="P26" s="59">
        <f t="shared" si="3"/>
        <v>19981268</v>
      </c>
      <c r="Q26" s="6">
        <v>15</v>
      </c>
    </row>
    <row r="27" spans="2:17" ht="8.25">
      <c r="B27" s="11"/>
      <c r="C27" s="2"/>
      <c r="D27" s="54" t="s">
        <v>243</v>
      </c>
      <c r="E27" s="48"/>
      <c r="F27" s="48"/>
      <c r="G27" s="48"/>
      <c r="H27" s="48"/>
      <c r="I27" s="48"/>
      <c r="J27" s="48"/>
      <c r="K27" s="48"/>
      <c r="L27" s="48"/>
      <c r="M27" s="47"/>
      <c r="N27" s="48"/>
      <c r="O27" s="48"/>
      <c r="P27" s="48"/>
      <c r="Q27" s="6"/>
    </row>
    <row r="28" spans="2:17" ht="8.25">
      <c r="B28" s="14"/>
      <c r="C28" s="15"/>
      <c r="D28" s="15" t="s">
        <v>244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20"/>
    </row>
    <row r="29" spans="2:17" ht="8.25"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2"/>
      <c r="N29" s="2"/>
      <c r="O29" s="2"/>
      <c r="P29" s="2"/>
      <c r="Q29" s="2"/>
    </row>
  </sheetData>
  <printOptions/>
  <pageMargins left="0.75" right="0.75" top="0.5" bottom="0.5" header="0" footer="0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selection activeCell="H4" sqref="H4"/>
    </sheetView>
  </sheetViews>
  <sheetFormatPr defaultColWidth="9.140625" defaultRowHeight="10.5" customHeight="1"/>
  <cols>
    <col min="1" max="1" width="2.57421875" style="24" customWidth="1"/>
    <col min="2" max="2" width="47.28125" style="24" bestFit="1" customWidth="1"/>
    <col min="3" max="10" width="8.8515625" style="24" customWidth="1"/>
    <col min="11" max="11" width="1.8515625" style="24" customWidth="1"/>
    <col min="12" max="14" width="8.8515625" style="24" customWidth="1"/>
    <col min="15" max="15" width="2.7109375" style="24" customWidth="1"/>
    <col min="16" max="16" width="2.28125" style="24" customWidth="1"/>
    <col min="17" max="16384" width="8.8515625" style="24" customWidth="1"/>
  </cols>
  <sheetData>
    <row r="1" spans="2:15" ht="8.25">
      <c r="B1" s="23" t="s">
        <v>604</v>
      </c>
      <c r="C1" s="23"/>
      <c r="D1" s="23"/>
      <c r="E1" s="23"/>
      <c r="F1" s="33"/>
      <c r="G1" s="33"/>
      <c r="H1" s="33"/>
      <c r="I1" s="4"/>
      <c r="J1" s="4"/>
      <c r="K1" s="4"/>
      <c r="L1" s="4"/>
      <c r="M1" s="2"/>
      <c r="N1" s="2"/>
      <c r="O1" s="2"/>
    </row>
    <row r="2" spans="1:10" ht="9.75" customHeight="1">
      <c r="A2" s="23" t="s">
        <v>583</v>
      </c>
      <c r="B2" s="64"/>
      <c r="C2" s="23"/>
      <c r="D2" s="23"/>
      <c r="E2" s="23"/>
      <c r="F2" s="23"/>
      <c r="G2" s="23"/>
      <c r="H2" s="2"/>
      <c r="I2" s="2"/>
      <c r="J2" s="2"/>
    </row>
    <row r="3" spans="1:10" ht="9.75" customHeight="1">
      <c r="A3" s="23" t="s">
        <v>0</v>
      </c>
      <c r="B3" s="23"/>
      <c r="C3" s="23"/>
      <c r="D3" s="23"/>
      <c r="E3" s="23"/>
      <c r="F3" s="23"/>
      <c r="G3" s="23"/>
      <c r="H3" s="2"/>
      <c r="I3" s="2"/>
      <c r="J3" s="2"/>
    </row>
    <row r="4" spans="1:10" ht="9.75" customHeight="1">
      <c r="A4" s="23" t="s">
        <v>608</v>
      </c>
      <c r="B4" s="23"/>
      <c r="C4" s="23"/>
      <c r="D4" s="23"/>
      <c r="E4" s="23"/>
      <c r="F4" s="23"/>
      <c r="G4" s="23"/>
      <c r="H4" s="2"/>
      <c r="I4" s="2"/>
      <c r="J4" s="2"/>
    </row>
    <row r="5" spans="1:10" ht="9.75" customHeight="1">
      <c r="A5" s="23" t="s">
        <v>1</v>
      </c>
      <c r="B5" s="23"/>
      <c r="C5" s="23"/>
      <c r="D5" s="23"/>
      <c r="E5" s="23"/>
      <c r="F5" s="23"/>
      <c r="G5" s="23"/>
      <c r="H5" s="2"/>
      <c r="I5" s="2"/>
      <c r="J5" s="2"/>
    </row>
    <row r="6" spans="1:15" ht="9.75" customHeight="1">
      <c r="A6" s="7"/>
      <c r="B6" s="8"/>
      <c r="C6" s="9" t="s">
        <v>2</v>
      </c>
      <c r="D6" s="9" t="s">
        <v>602</v>
      </c>
      <c r="E6" s="9" t="s">
        <v>603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30"/>
      <c r="L6" s="30" t="s">
        <v>572</v>
      </c>
      <c r="M6" s="30" t="s">
        <v>573</v>
      </c>
      <c r="N6" s="30" t="s">
        <v>574</v>
      </c>
      <c r="O6" s="30"/>
    </row>
    <row r="7" spans="1:15" ht="9" customHeight="1">
      <c r="A7" s="11"/>
      <c r="B7" s="31"/>
      <c r="C7" s="13" t="s">
        <v>8</v>
      </c>
      <c r="D7" s="13">
        <v>-2</v>
      </c>
      <c r="E7" s="13">
        <f aca="true" t="shared" si="0" ref="E7:J7">D7-1</f>
        <v>-3</v>
      </c>
      <c r="F7" s="13">
        <f t="shared" si="0"/>
        <v>-4</v>
      </c>
      <c r="G7" s="13">
        <f t="shared" si="0"/>
        <v>-5</v>
      </c>
      <c r="H7" s="13">
        <f t="shared" si="0"/>
        <v>-6</v>
      </c>
      <c r="I7" s="13">
        <f t="shared" si="0"/>
        <v>-7</v>
      </c>
      <c r="J7" s="13">
        <f t="shared" si="0"/>
        <v>-8</v>
      </c>
      <c r="K7" s="13"/>
      <c r="L7" s="13" t="s">
        <v>575</v>
      </c>
      <c r="M7" s="13" t="s">
        <v>575</v>
      </c>
      <c r="N7" s="13" t="s">
        <v>576</v>
      </c>
      <c r="O7" s="13"/>
    </row>
    <row r="8" spans="1:15" ht="9" customHeight="1">
      <c r="A8" s="14"/>
      <c r="B8" s="25"/>
      <c r="C8" s="32" t="s">
        <v>9</v>
      </c>
      <c r="D8" s="32" t="s">
        <v>10</v>
      </c>
      <c r="E8" s="32" t="s">
        <v>10</v>
      </c>
      <c r="F8" s="32" t="s">
        <v>10</v>
      </c>
      <c r="G8" s="32" t="s">
        <v>9</v>
      </c>
      <c r="H8" s="32" t="s">
        <v>10</v>
      </c>
      <c r="I8" s="32" t="s">
        <v>9</v>
      </c>
      <c r="J8" s="32" t="s">
        <v>9</v>
      </c>
      <c r="K8" s="32"/>
      <c r="L8" s="32"/>
      <c r="M8" s="32"/>
      <c r="N8" s="32"/>
      <c r="O8" s="32"/>
    </row>
    <row r="9" spans="1:15" ht="10.5" customHeight="1">
      <c r="A9" s="7"/>
      <c r="B9" s="29" t="s">
        <v>591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9" customHeight="1">
      <c r="A10" s="11">
        <v>1</v>
      </c>
      <c r="B10" s="31" t="s">
        <v>592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/>
      <c r="L10" s="28">
        <f aca="true" t="shared" si="1" ref="L10:L18">+D10+E10+F10+H10</f>
        <v>0</v>
      </c>
      <c r="M10" s="28">
        <f aca="true" t="shared" si="2" ref="M10:M18">+C10+G10+I10+J10</f>
        <v>0</v>
      </c>
      <c r="N10" s="28">
        <f aca="true" t="shared" si="3" ref="N10:N18">+M10+L10</f>
        <v>0</v>
      </c>
      <c r="O10" s="28">
        <v>1</v>
      </c>
    </row>
    <row r="11" spans="1:15" ht="9" customHeight="1">
      <c r="A11" s="11">
        <v>2</v>
      </c>
      <c r="B11" s="31" t="s">
        <v>593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f t="shared" si="1"/>
        <v>0</v>
      </c>
      <c r="M11" s="28">
        <f t="shared" si="2"/>
        <v>0</v>
      </c>
      <c r="N11" s="28">
        <f t="shared" si="3"/>
        <v>0</v>
      </c>
      <c r="O11" s="28">
        <v>2</v>
      </c>
    </row>
    <row r="12" spans="1:15" ht="9" customHeight="1">
      <c r="A12" s="11">
        <v>3</v>
      </c>
      <c r="B12" s="31" t="s">
        <v>594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/>
      <c r="L12" s="28">
        <f t="shared" si="1"/>
        <v>0</v>
      </c>
      <c r="M12" s="28">
        <f t="shared" si="2"/>
        <v>0</v>
      </c>
      <c r="N12" s="28">
        <f t="shared" si="3"/>
        <v>0</v>
      </c>
      <c r="O12" s="28">
        <v>3</v>
      </c>
    </row>
    <row r="13" spans="1:15" ht="9" customHeight="1">
      <c r="A13" s="11">
        <v>4</v>
      </c>
      <c r="B13" s="31" t="s">
        <v>595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/>
      <c r="L13" s="28">
        <f t="shared" si="1"/>
        <v>0</v>
      </c>
      <c r="M13" s="28">
        <f t="shared" si="2"/>
        <v>0</v>
      </c>
      <c r="N13" s="28">
        <f t="shared" si="3"/>
        <v>0</v>
      </c>
      <c r="O13" s="28">
        <v>4</v>
      </c>
    </row>
    <row r="14" spans="1:15" ht="9" customHeight="1">
      <c r="A14" s="11">
        <v>5</v>
      </c>
      <c r="B14" s="31" t="s">
        <v>596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>
        <f t="shared" si="1"/>
        <v>0</v>
      </c>
      <c r="M14" s="28">
        <f t="shared" si="2"/>
        <v>0</v>
      </c>
      <c r="N14" s="28">
        <f t="shared" si="3"/>
        <v>0</v>
      </c>
      <c r="O14" s="28">
        <v>5</v>
      </c>
    </row>
    <row r="15" spans="1:15" ht="9" customHeight="1">
      <c r="A15" s="11">
        <v>6</v>
      </c>
      <c r="B15" s="31" t="s">
        <v>597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>
        <f t="shared" si="1"/>
        <v>0</v>
      </c>
      <c r="M15" s="28">
        <f t="shared" si="2"/>
        <v>0</v>
      </c>
      <c r="N15" s="28">
        <f t="shared" si="3"/>
        <v>0</v>
      </c>
      <c r="O15" s="28">
        <v>6</v>
      </c>
    </row>
    <row r="16" spans="1:15" ht="9" customHeight="1">
      <c r="A16" s="11">
        <v>7</v>
      </c>
      <c r="B16" s="31" t="s">
        <v>598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/>
      <c r="L16" s="28">
        <f t="shared" si="1"/>
        <v>0</v>
      </c>
      <c r="M16" s="28">
        <f t="shared" si="2"/>
        <v>0</v>
      </c>
      <c r="N16" s="28">
        <f t="shared" si="3"/>
        <v>0</v>
      </c>
      <c r="O16" s="28">
        <v>7</v>
      </c>
    </row>
    <row r="17" spans="1:15" ht="9" customHeight="1">
      <c r="A17" s="11">
        <v>8</v>
      </c>
      <c r="B17" s="31" t="s">
        <v>11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/>
      <c r="L17" s="28">
        <f t="shared" si="1"/>
        <v>0</v>
      </c>
      <c r="M17" s="28">
        <f t="shared" si="2"/>
        <v>0</v>
      </c>
      <c r="N17" s="28">
        <f t="shared" si="3"/>
        <v>0</v>
      </c>
      <c r="O17" s="28">
        <v>8</v>
      </c>
    </row>
    <row r="18" spans="1:15" ht="9" customHeight="1">
      <c r="A18" s="14">
        <v>9</v>
      </c>
      <c r="B18" s="25" t="s">
        <v>599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/>
      <c r="L18" s="26">
        <f t="shared" si="1"/>
        <v>0</v>
      </c>
      <c r="M18" s="26">
        <f t="shared" si="2"/>
        <v>0</v>
      </c>
      <c r="N18" s="26">
        <f t="shared" si="3"/>
        <v>0</v>
      </c>
      <c r="O18" s="26">
        <v>9</v>
      </c>
    </row>
    <row r="19" spans="1:15" ht="10.5" customHeight="1">
      <c r="A19" s="11"/>
      <c r="B19" s="31" t="s">
        <v>12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0.5" customHeight="1">
      <c r="A20" s="11"/>
      <c r="B20" s="31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0.5" customHeight="1">
      <c r="A21" s="14">
        <v>10</v>
      </c>
      <c r="B21" s="25" t="s">
        <v>14</v>
      </c>
      <c r="C21" s="20">
        <v>951962</v>
      </c>
      <c r="D21" s="20">
        <v>66343</v>
      </c>
      <c r="E21" s="20">
        <v>32296</v>
      </c>
      <c r="F21" s="20">
        <v>203134</v>
      </c>
      <c r="G21" s="20">
        <v>40069</v>
      </c>
      <c r="H21" s="20">
        <v>337895</v>
      </c>
      <c r="I21" s="20">
        <v>50822</v>
      </c>
      <c r="J21" s="20">
        <v>1057696</v>
      </c>
      <c r="K21" s="49"/>
      <c r="L21" s="20">
        <f>+D21+E21+F21+H21</f>
        <v>639668</v>
      </c>
      <c r="M21" s="20">
        <f>+C21+G21+I21+J21</f>
        <v>2100549</v>
      </c>
      <c r="N21" s="20">
        <f>+M21+L21</f>
        <v>2740217</v>
      </c>
      <c r="O21" s="20">
        <v>10</v>
      </c>
    </row>
    <row r="22" spans="1:15" ht="9.75" customHeight="1">
      <c r="A22" s="11"/>
      <c r="B22" s="31" t="s">
        <v>15</v>
      </c>
      <c r="C22" s="6"/>
      <c r="D22" s="6"/>
      <c r="E22" s="6"/>
      <c r="F22" s="6"/>
      <c r="G22" s="6"/>
      <c r="H22" s="6"/>
      <c r="I22" s="6"/>
      <c r="J22" s="6"/>
      <c r="K22" s="48"/>
      <c r="L22" s="6"/>
      <c r="M22" s="6"/>
      <c r="N22" s="6"/>
      <c r="O22" s="28"/>
    </row>
    <row r="23" spans="1:15" ht="9.75" customHeight="1">
      <c r="A23" s="11"/>
      <c r="B23" s="31" t="s">
        <v>16</v>
      </c>
      <c r="C23" s="6"/>
      <c r="D23" s="6"/>
      <c r="E23" s="6"/>
      <c r="F23" s="6"/>
      <c r="G23" s="6"/>
      <c r="H23" s="6"/>
      <c r="I23" s="6"/>
      <c r="J23" s="6"/>
      <c r="K23" s="48"/>
      <c r="L23" s="6"/>
      <c r="M23" s="6"/>
      <c r="N23" s="6"/>
      <c r="O23" s="28"/>
    </row>
    <row r="24" spans="1:15" ht="9.75" customHeight="1">
      <c r="A24" s="11">
        <v>11</v>
      </c>
      <c r="B24" s="31" t="s">
        <v>17</v>
      </c>
      <c r="C24" s="6">
        <v>-19783</v>
      </c>
      <c r="D24" s="6">
        <v>0</v>
      </c>
      <c r="E24" s="6">
        <v>0</v>
      </c>
      <c r="F24" s="6">
        <v>12629</v>
      </c>
      <c r="G24" s="6">
        <v>-922</v>
      </c>
      <c r="H24" s="6">
        <v>-13222</v>
      </c>
      <c r="I24" s="6">
        <v>-4933</v>
      </c>
      <c r="J24" s="6">
        <v>-132624</v>
      </c>
      <c r="K24" s="47"/>
      <c r="L24" s="6">
        <f aca="true" t="shared" si="4" ref="L24:L33">+D24+E24+F24+H24</f>
        <v>-593</v>
      </c>
      <c r="M24" s="6">
        <f aca="true" t="shared" si="5" ref="M24:M33">+C24+G24+I24+J24</f>
        <v>-158262</v>
      </c>
      <c r="N24" s="6">
        <f aca="true" t="shared" si="6" ref="N24:N33">+M24+L24</f>
        <v>-158855</v>
      </c>
      <c r="O24" s="28">
        <v>11</v>
      </c>
    </row>
    <row r="25" spans="1:15" ht="9.75" customHeight="1">
      <c r="A25" s="11">
        <f aca="true" t="shared" si="7" ref="A25:A33">A24+1</f>
        <v>12</v>
      </c>
      <c r="B25" s="31" t="s">
        <v>18</v>
      </c>
      <c r="C25" s="6">
        <v>907885</v>
      </c>
      <c r="D25" s="6">
        <v>14206</v>
      </c>
      <c r="E25" s="6">
        <v>53997</v>
      </c>
      <c r="F25" s="6">
        <v>521921</v>
      </c>
      <c r="G25" s="6">
        <v>53525</v>
      </c>
      <c r="H25" s="6">
        <v>515355</v>
      </c>
      <c r="I25" s="6">
        <v>40089</v>
      </c>
      <c r="J25" s="6">
        <v>1117704</v>
      </c>
      <c r="K25" s="47"/>
      <c r="L25" s="6">
        <f t="shared" si="4"/>
        <v>1105479</v>
      </c>
      <c r="M25" s="6">
        <f t="shared" si="5"/>
        <v>2119203</v>
      </c>
      <c r="N25" s="6">
        <f t="shared" si="6"/>
        <v>3224682</v>
      </c>
      <c r="O25" s="28">
        <v>12</v>
      </c>
    </row>
    <row r="26" spans="1:15" ht="9.75" customHeight="1">
      <c r="A26" s="11">
        <f t="shared" si="7"/>
        <v>13</v>
      </c>
      <c r="B26" s="31" t="s">
        <v>19</v>
      </c>
      <c r="C26" s="6">
        <v>319287</v>
      </c>
      <c r="D26" s="6">
        <v>31804</v>
      </c>
      <c r="E26" s="6">
        <v>68070</v>
      </c>
      <c r="F26" s="6">
        <v>130977</v>
      </c>
      <c r="G26" s="6">
        <v>29479</v>
      </c>
      <c r="H26" s="6">
        <v>68776</v>
      </c>
      <c r="I26" s="6">
        <v>18556</v>
      </c>
      <c r="J26" s="6">
        <v>410873</v>
      </c>
      <c r="K26" s="47"/>
      <c r="L26" s="6">
        <f t="shared" si="4"/>
        <v>299627</v>
      </c>
      <c r="M26" s="6">
        <f t="shared" si="5"/>
        <v>778195</v>
      </c>
      <c r="N26" s="6">
        <f t="shared" si="6"/>
        <v>1077822</v>
      </c>
      <c r="O26" s="28">
        <v>13</v>
      </c>
    </row>
    <row r="27" spans="1:15" ht="9.75" customHeight="1">
      <c r="A27" s="11">
        <f t="shared" si="7"/>
        <v>14</v>
      </c>
      <c r="B27" s="31" t="s">
        <v>20</v>
      </c>
      <c r="C27" s="6">
        <v>18277</v>
      </c>
      <c r="D27" s="6">
        <v>-103</v>
      </c>
      <c r="E27" s="6">
        <v>-696</v>
      </c>
      <c r="F27" s="6">
        <v>0</v>
      </c>
      <c r="G27" s="6">
        <v>-29016</v>
      </c>
      <c r="H27" s="6">
        <v>-9708</v>
      </c>
      <c r="I27" s="6">
        <v>303</v>
      </c>
      <c r="J27" s="6">
        <v>-64280</v>
      </c>
      <c r="K27" s="47"/>
      <c r="L27" s="6">
        <f t="shared" si="4"/>
        <v>-10507</v>
      </c>
      <c r="M27" s="6">
        <f t="shared" si="5"/>
        <v>-74716</v>
      </c>
      <c r="N27" s="6">
        <f t="shared" si="6"/>
        <v>-85223</v>
      </c>
      <c r="O27" s="28">
        <v>14</v>
      </c>
    </row>
    <row r="28" spans="1:15" ht="9.75" customHeight="1">
      <c r="A28" s="11">
        <f t="shared" si="7"/>
        <v>15</v>
      </c>
      <c r="B28" s="31" t="s">
        <v>21</v>
      </c>
      <c r="C28" s="6">
        <v>125520</v>
      </c>
      <c r="D28" s="6">
        <v>-690</v>
      </c>
      <c r="E28" s="6">
        <v>136694</v>
      </c>
      <c r="F28" s="6">
        <v>-26142</v>
      </c>
      <c r="G28" s="6">
        <v>-626</v>
      </c>
      <c r="H28" s="6">
        <v>-52519</v>
      </c>
      <c r="I28" s="6">
        <v>-2887</v>
      </c>
      <c r="J28" s="6">
        <v>-74217</v>
      </c>
      <c r="K28" s="47"/>
      <c r="L28" s="6">
        <f t="shared" si="4"/>
        <v>57343</v>
      </c>
      <c r="M28" s="6">
        <f t="shared" si="5"/>
        <v>47790</v>
      </c>
      <c r="N28" s="6">
        <f t="shared" si="6"/>
        <v>105133</v>
      </c>
      <c r="O28" s="28">
        <v>15</v>
      </c>
    </row>
    <row r="29" spans="1:15" ht="9.75" customHeight="1">
      <c r="A29" s="11">
        <f t="shared" si="7"/>
        <v>16</v>
      </c>
      <c r="B29" s="31" t="s">
        <v>22</v>
      </c>
      <c r="C29" s="6">
        <v>29306</v>
      </c>
      <c r="D29" s="6">
        <v>2899</v>
      </c>
      <c r="E29" s="6">
        <v>3068</v>
      </c>
      <c r="F29" s="6">
        <v>-19877</v>
      </c>
      <c r="G29" s="6">
        <v>-16135</v>
      </c>
      <c r="H29" s="6">
        <v>47942</v>
      </c>
      <c r="I29" s="6">
        <v>4021</v>
      </c>
      <c r="J29" s="6">
        <v>183980</v>
      </c>
      <c r="K29" s="47"/>
      <c r="L29" s="6">
        <f t="shared" si="4"/>
        <v>34032</v>
      </c>
      <c r="M29" s="6">
        <f t="shared" si="5"/>
        <v>201172</v>
      </c>
      <c r="N29" s="6">
        <f t="shared" si="6"/>
        <v>235204</v>
      </c>
      <c r="O29" s="28">
        <v>16</v>
      </c>
    </row>
    <row r="30" spans="1:15" ht="9.75" customHeight="1">
      <c r="A30" s="11">
        <f t="shared" si="7"/>
        <v>17</v>
      </c>
      <c r="B30" s="31" t="s">
        <v>23</v>
      </c>
      <c r="C30" s="6">
        <v>102673</v>
      </c>
      <c r="D30" s="6">
        <v>-55376</v>
      </c>
      <c r="E30" s="6">
        <v>-54292</v>
      </c>
      <c r="F30" s="6">
        <v>16122</v>
      </c>
      <c r="G30" s="6">
        <v>7211</v>
      </c>
      <c r="H30" s="6">
        <v>-82131</v>
      </c>
      <c r="I30" s="6">
        <v>-27230</v>
      </c>
      <c r="J30" s="6">
        <v>-156491</v>
      </c>
      <c r="K30" s="47"/>
      <c r="L30" s="6">
        <f t="shared" si="4"/>
        <v>-175677</v>
      </c>
      <c r="M30" s="6">
        <f t="shared" si="5"/>
        <v>-73837</v>
      </c>
      <c r="N30" s="6">
        <f t="shared" si="6"/>
        <v>-249514</v>
      </c>
      <c r="O30" s="28">
        <v>17</v>
      </c>
    </row>
    <row r="31" spans="1:15" ht="9.75" customHeight="1">
      <c r="A31" s="11">
        <f t="shared" si="7"/>
        <v>18</v>
      </c>
      <c r="B31" s="31" t="s">
        <v>24</v>
      </c>
      <c r="C31" s="6">
        <v>-100080</v>
      </c>
      <c r="D31" s="6">
        <v>-18233</v>
      </c>
      <c r="E31" s="6">
        <v>-16590</v>
      </c>
      <c r="F31" s="6">
        <v>8253</v>
      </c>
      <c r="G31" s="6">
        <v>-21995</v>
      </c>
      <c r="H31" s="6">
        <v>-25006</v>
      </c>
      <c r="I31" s="6">
        <v>-675</v>
      </c>
      <c r="J31" s="6">
        <v>-305257</v>
      </c>
      <c r="K31" s="47"/>
      <c r="L31" s="6">
        <f t="shared" si="4"/>
        <v>-51576</v>
      </c>
      <c r="M31" s="6">
        <f t="shared" si="5"/>
        <v>-428007</v>
      </c>
      <c r="N31" s="6">
        <f t="shared" si="6"/>
        <v>-479583</v>
      </c>
      <c r="O31" s="28">
        <v>18</v>
      </c>
    </row>
    <row r="32" spans="1:15" ht="9.75" customHeight="1">
      <c r="A32" s="11">
        <f t="shared" si="7"/>
        <v>19</v>
      </c>
      <c r="B32" s="31" t="s">
        <v>25</v>
      </c>
      <c r="C32" s="6">
        <v>2335047</v>
      </c>
      <c r="D32" s="6">
        <v>40850</v>
      </c>
      <c r="E32" s="6">
        <v>222547</v>
      </c>
      <c r="F32" s="6">
        <v>847017</v>
      </c>
      <c r="G32" s="6">
        <v>61590</v>
      </c>
      <c r="H32" s="6">
        <v>787382</v>
      </c>
      <c r="I32" s="6">
        <v>78066</v>
      </c>
      <c r="J32" s="6">
        <v>2037384</v>
      </c>
      <c r="K32" s="47"/>
      <c r="L32" s="6">
        <f t="shared" si="4"/>
        <v>1897796</v>
      </c>
      <c r="M32" s="6">
        <f t="shared" si="5"/>
        <v>4512087</v>
      </c>
      <c r="N32" s="6">
        <f t="shared" si="6"/>
        <v>6409883</v>
      </c>
      <c r="O32" s="28">
        <v>19</v>
      </c>
    </row>
    <row r="33" spans="1:15" ht="9.75" customHeight="1">
      <c r="A33" s="11">
        <f t="shared" si="7"/>
        <v>20</v>
      </c>
      <c r="B33" s="31" t="s">
        <v>26</v>
      </c>
      <c r="C33" s="6">
        <v>0</v>
      </c>
      <c r="D33" s="6">
        <v>0</v>
      </c>
      <c r="E33" s="6">
        <v>0</v>
      </c>
      <c r="F33" s="6">
        <v>0</v>
      </c>
      <c r="G33" s="6">
        <v>-382</v>
      </c>
      <c r="H33" s="6">
        <v>0</v>
      </c>
      <c r="I33" s="6">
        <v>0</v>
      </c>
      <c r="J33" s="6">
        <v>0</v>
      </c>
      <c r="K33" s="48"/>
      <c r="L33" s="6">
        <f t="shared" si="4"/>
        <v>0</v>
      </c>
      <c r="M33" s="6">
        <f t="shared" si="5"/>
        <v>-382</v>
      </c>
      <c r="N33" s="6">
        <f t="shared" si="6"/>
        <v>-382</v>
      </c>
      <c r="O33" s="28">
        <v>20</v>
      </c>
    </row>
    <row r="34" spans="1:15" ht="9.75" customHeight="1">
      <c r="A34" s="14"/>
      <c r="B34" s="25" t="s">
        <v>27</v>
      </c>
      <c r="C34" s="20"/>
      <c r="D34" s="20"/>
      <c r="E34" s="20"/>
      <c r="F34" s="20"/>
      <c r="G34" s="20"/>
      <c r="H34" s="20"/>
      <c r="I34" s="20"/>
      <c r="J34" s="20"/>
      <c r="K34" s="49"/>
      <c r="L34" s="20"/>
      <c r="M34" s="20"/>
      <c r="N34" s="20"/>
      <c r="O34" s="20"/>
    </row>
    <row r="35" spans="1:15" ht="10.5" customHeight="1">
      <c r="A35" s="14">
        <f>A33+1</f>
        <v>21</v>
      </c>
      <c r="B35" s="25" t="s">
        <v>28</v>
      </c>
      <c r="C35" s="20">
        <v>2335047</v>
      </c>
      <c r="D35" s="20">
        <v>40850</v>
      </c>
      <c r="E35" s="20">
        <v>222547</v>
      </c>
      <c r="F35" s="20">
        <v>847017</v>
      </c>
      <c r="G35" s="20">
        <v>61208</v>
      </c>
      <c r="H35" s="20">
        <v>787382</v>
      </c>
      <c r="I35" s="20">
        <v>78066</v>
      </c>
      <c r="J35" s="20">
        <v>2037384</v>
      </c>
      <c r="K35" s="51"/>
      <c r="L35" s="20">
        <f>+D35+E35+F35+H35</f>
        <v>1897796</v>
      </c>
      <c r="M35" s="20">
        <f>+C35+G35+I35+J35</f>
        <v>4511705</v>
      </c>
      <c r="N35" s="20">
        <f>+M35+L35</f>
        <v>6409501</v>
      </c>
      <c r="O35" s="20">
        <v>21</v>
      </c>
    </row>
    <row r="36" spans="1:15" ht="9.75" customHeight="1">
      <c r="A36" s="11"/>
      <c r="B36" s="31" t="s">
        <v>29</v>
      </c>
      <c r="C36" s="28"/>
      <c r="D36" s="28"/>
      <c r="E36" s="28"/>
      <c r="F36" s="28"/>
      <c r="G36" s="28"/>
      <c r="H36" s="28"/>
      <c r="I36" s="28"/>
      <c r="J36" s="28"/>
      <c r="K36" s="48"/>
      <c r="L36" s="28"/>
      <c r="M36" s="28"/>
      <c r="N36" s="28"/>
      <c r="O36" s="28"/>
    </row>
    <row r="37" spans="1:15" ht="9.75" customHeight="1">
      <c r="A37" s="11">
        <v>22</v>
      </c>
      <c r="B37" s="31" t="s">
        <v>30</v>
      </c>
      <c r="C37" s="6">
        <v>21548</v>
      </c>
      <c r="D37" s="6">
        <v>-2780</v>
      </c>
      <c r="E37" s="6">
        <v>-3973</v>
      </c>
      <c r="F37" s="6">
        <v>-3734</v>
      </c>
      <c r="G37" s="6">
        <v>8451</v>
      </c>
      <c r="H37" s="6">
        <v>46396</v>
      </c>
      <c r="I37" s="6">
        <v>5220</v>
      </c>
      <c r="J37" s="6">
        <v>316563</v>
      </c>
      <c r="K37" s="47"/>
      <c r="L37" s="6">
        <f aca="true" t="shared" si="8" ref="L37:L45">+D37+E37+F37+H37</f>
        <v>35909</v>
      </c>
      <c r="M37" s="6">
        <f aca="true" t="shared" si="9" ref="M37:M45">+C37+G37+I37+J37</f>
        <v>351782</v>
      </c>
      <c r="N37" s="6">
        <f aca="true" t="shared" si="10" ref="N37:N45">+M37+L37</f>
        <v>387691</v>
      </c>
      <c r="O37" s="28">
        <v>22</v>
      </c>
    </row>
    <row r="38" spans="1:15" ht="9.75" customHeight="1">
      <c r="A38" s="11">
        <f>A37+1</f>
        <v>23</v>
      </c>
      <c r="B38" s="31" t="s">
        <v>31</v>
      </c>
      <c r="C38" s="6">
        <v>-1459187</v>
      </c>
      <c r="D38" s="6">
        <v>-33620</v>
      </c>
      <c r="E38" s="6">
        <v>-96773</v>
      </c>
      <c r="F38" s="6">
        <v>-848263</v>
      </c>
      <c r="G38" s="6">
        <v>-57411</v>
      </c>
      <c r="H38" s="6">
        <v>-774078</v>
      </c>
      <c r="I38" s="6">
        <v>-51419</v>
      </c>
      <c r="J38" s="6">
        <v>-1686913</v>
      </c>
      <c r="K38" s="47"/>
      <c r="L38" s="6">
        <f t="shared" si="8"/>
        <v>-1752734</v>
      </c>
      <c r="M38" s="6">
        <f t="shared" si="9"/>
        <v>-3254930</v>
      </c>
      <c r="N38" s="6">
        <f t="shared" si="10"/>
        <v>-5007664</v>
      </c>
      <c r="O38" s="28">
        <v>23</v>
      </c>
    </row>
    <row r="39" spans="1:15" ht="9.75" customHeight="1">
      <c r="A39" s="11">
        <f>A38+1</f>
        <v>24</v>
      </c>
      <c r="B39" s="31" t="s">
        <v>32</v>
      </c>
      <c r="C39" s="6">
        <v>0</v>
      </c>
      <c r="D39" s="6">
        <v>0</v>
      </c>
      <c r="E39" s="6">
        <v>0</v>
      </c>
      <c r="F39" s="6">
        <v>-220000</v>
      </c>
      <c r="G39" s="6">
        <v>0</v>
      </c>
      <c r="H39" s="6">
        <v>1009</v>
      </c>
      <c r="I39" s="6">
        <v>0</v>
      </c>
      <c r="J39" s="6">
        <v>0</v>
      </c>
      <c r="K39" s="48"/>
      <c r="L39" s="6">
        <f t="shared" si="8"/>
        <v>-218991</v>
      </c>
      <c r="M39" s="6">
        <f t="shared" si="9"/>
        <v>0</v>
      </c>
      <c r="N39" s="6">
        <f t="shared" si="10"/>
        <v>-218991</v>
      </c>
      <c r="O39" s="28">
        <v>24</v>
      </c>
    </row>
    <row r="40" spans="1:15" ht="9.75" customHeight="1">
      <c r="A40" s="11"/>
      <c r="B40" s="31" t="s">
        <v>33</v>
      </c>
      <c r="C40" s="6"/>
      <c r="D40" s="6"/>
      <c r="E40" s="6"/>
      <c r="F40" s="6"/>
      <c r="G40" s="6"/>
      <c r="H40" s="6"/>
      <c r="I40" s="6"/>
      <c r="J40" s="6"/>
      <c r="K40" s="47"/>
      <c r="L40" s="6">
        <f t="shared" si="8"/>
        <v>0</v>
      </c>
      <c r="M40" s="6">
        <f t="shared" si="9"/>
        <v>0</v>
      </c>
      <c r="N40" s="6">
        <f t="shared" si="10"/>
        <v>0</v>
      </c>
      <c r="O40" s="28"/>
    </row>
    <row r="41" spans="1:15" ht="9.75" customHeight="1">
      <c r="A41" s="11">
        <f>A39+1</f>
        <v>25</v>
      </c>
      <c r="B41" s="31" t="s">
        <v>34</v>
      </c>
      <c r="C41" s="6">
        <v>0</v>
      </c>
      <c r="D41" s="6">
        <v>0</v>
      </c>
      <c r="E41" s="6">
        <v>0</v>
      </c>
      <c r="F41" s="6">
        <v>61045</v>
      </c>
      <c r="G41" s="6">
        <v>3539</v>
      </c>
      <c r="H41" s="6">
        <v>57486</v>
      </c>
      <c r="I41" s="6">
        <v>16</v>
      </c>
      <c r="J41" s="6">
        <v>-1405</v>
      </c>
      <c r="K41" s="47"/>
      <c r="L41" s="6">
        <f t="shared" si="8"/>
        <v>118531</v>
      </c>
      <c r="M41" s="6">
        <f t="shared" si="9"/>
        <v>2150</v>
      </c>
      <c r="N41" s="6">
        <f t="shared" si="10"/>
        <v>120681</v>
      </c>
      <c r="O41" s="28">
        <v>25</v>
      </c>
    </row>
    <row r="42" spans="1:15" ht="9.75" customHeight="1">
      <c r="A42" s="11">
        <f>A41+1</f>
        <v>26</v>
      </c>
      <c r="B42" s="31" t="s">
        <v>35</v>
      </c>
      <c r="C42" s="6">
        <v>0</v>
      </c>
      <c r="D42" s="6">
        <v>0</v>
      </c>
      <c r="E42" s="6">
        <v>0</v>
      </c>
      <c r="F42" s="6">
        <v>-39700</v>
      </c>
      <c r="G42" s="6">
        <v>0</v>
      </c>
      <c r="H42" s="6">
        <v>-89328</v>
      </c>
      <c r="I42" s="6">
        <v>-1025</v>
      </c>
      <c r="J42" s="6">
        <v>0</v>
      </c>
      <c r="K42" s="47"/>
      <c r="L42" s="6">
        <f t="shared" si="8"/>
        <v>-129028</v>
      </c>
      <c r="M42" s="6">
        <f t="shared" si="9"/>
        <v>-1025</v>
      </c>
      <c r="N42" s="6">
        <f t="shared" si="10"/>
        <v>-130053</v>
      </c>
      <c r="O42" s="28">
        <v>26</v>
      </c>
    </row>
    <row r="43" spans="1:15" ht="9.75" customHeight="1">
      <c r="A43" s="11">
        <f>A42+1</f>
        <v>27</v>
      </c>
      <c r="B43" s="31" t="s">
        <v>36</v>
      </c>
      <c r="C43" s="6">
        <v>0</v>
      </c>
      <c r="D43" s="6">
        <v>1582</v>
      </c>
      <c r="E43" s="6">
        <v>14109</v>
      </c>
      <c r="F43" s="6">
        <v>0</v>
      </c>
      <c r="G43" s="6">
        <v>0</v>
      </c>
      <c r="H43" s="6">
        <v>-102513</v>
      </c>
      <c r="I43" s="6">
        <v>0</v>
      </c>
      <c r="J43" s="6">
        <v>179</v>
      </c>
      <c r="K43" s="47"/>
      <c r="L43" s="6">
        <f t="shared" si="8"/>
        <v>-86822</v>
      </c>
      <c r="M43" s="6">
        <f t="shared" si="9"/>
        <v>179</v>
      </c>
      <c r="N43" s="6">
        <f t="shared" si="10"/>
        <v>-86643</v>
      </c>
      <c r="O43" s="28">
        <v>27</v>
      </c>
    </row>
    <row r="44" spans="1:15" ht="9.75" customHeight="1">
      <c r="A44" s="14">
        <f>A43+1</f>
        <v>28</v>
      </c>
      <c r="B44" s="25" t="s">
        <v>11</v>
      </c>
      <c r="C44" s="20">
        <v>-127417</v>
      </c>
      <c r="D44" s="20">
        <v>0</v>
      </c>
      <c r="E44" s="20">
        <v>0</v>
      </c>
      <c r="F44" s="20">
        <v>-21342</v>
      </c>
      <c r="G44" s="20">
        <v>0</v>
      </c>
      <c r="H44" s="20">
        <v>163854</v>
      </c>
      <c r="I44" s="20">
        <v>28802</v>
      </c>
      <c r="J44" s="20">
        <v>-147695</v>
      </c>
      <c r="K44" s="49"/>
      <c r="L44" s="20">
        <f t="shared" si="8"/>
        <v>142512</v>
      </c>
      <c r="M44" s="20">
        <f t="shared" si="9"/>
        <v>-246310</v>
      </c>
      <c r="N44" s="20">
        <f t="shared" si="10"/>
        <v>-103798</v>
      </c>
      <c r="O44" s="20">
        <v>28</v>
      </c>
    </row>
    <row r="45" spans="1:15" ht="9.75" customHeight="1">
      <c r="A45" s="14">
        <f>A44+1</f>
        <v>29</v>
      </c>
      <c r="B45" s="25" t="s">
        <v>37</v>
      </c>
      <c r="C45" s="20">
        <v>-1565056</v>
      </c>
      <c r="D45" s="20">
        <v>-34818</v>
      </c>
      <c r="E45" s="20">
        <v>-86637</v>
      </c>
      <c r="F45" s="20">
        <v>-1071994</v>
      </c>
      <c r="G45" s="20">
        <v>-45421</v>
      </c>
      <c r="H45" s="20">
        <v>-697174</v>
      </c>
      <c r="I45" s="20">
        <v>-18406</v>
      </c>
      <c r="J45" s="20">
        <v>-1519271</v>
      </c>
      <c r="K45" s="51"/>
      <c r="L45" s="20">
        <f t="shared" si="8"/>
        <v>-1890623</v>
      </c>
      <c r="M45" s="20">
        <f t="shared" si="9"/>
        <v>-3148154</v>
      </c>
      <c r="N45" s="20">
        <f t="shared" si="10"/>
        <v>-5038777</v>
      </c>
      <c r="O45" s="20">
        <v>29</v>
      </c>
    </row>
    <row r="46" spans="1:15" ht="9.75" customHeight="1">
      <c r="A46" s="11"/>
      <c r="B46" s="31" t="s">
        <v>38</v>
      </c>
      <c r="C46" s="6"/>
      <c r="D46" s="6"/>
      <c r="E46" s="6"/>
      <c r="F46" s="6"/>
      <c r="G46" s="6"/>
      <c r="H46" s="6"/>
      <c r="I46" s="6"/>
      <c r="J46" s="6"/>
      <c r="K46" s="48"/>
      <c r="L46" s="6"/>
      <c r="M46" s="6"/>
      <c r="N46" s="6"/>
      <c r="O46" s="28"/>
    </row>
    <row r="47" spans="1:15" ht="9.75" customHeight="1">
      <c r="A47" s="11">
        <v>30</v>
      </c>
      <c r="B47" s="31" t="s">
        <v>39</v>
      </c>
      <c r="C47" s="6">
        <v>0</v>
      </c>
      <c r="D47" s="6">
        <v>0</v>
      </c>
      <c r="E47" s="6">
        <v>4582</v>
      </c>
      <c r="F47" s="6">
        <v>-204</v>
      </c>
      <c r="G47" s="6">
        <v>39867</v>
      </c>
      <c r="H47" s="6">
        <v>479704</v>
      </c>
      <c r="I47" s="6">
        <v>0</v>
      </c>
      <c r="J47" s="6">
        <v>124077</v>
      </c>
      <c r="K47" s="47"/>
      <c r="L47" s="6">
        <f aca="true" t="shared" si="11" ref="L47:L56">+D47+E47+F47+H47</f>
        <v>484082</v>
      </c>
      <c r="M47" s="6">
        <f aca="true" t="shared" si="12" ref="M47:M56">+C47+G47+I47+J47</f>
        <v>163944</v>
      </c>
      <c r="N47" s="6">
        <f aca="true" t="shared" si="13" ref="N47:N56">+M47+L47</f>
        <v>648026</v>
      </c>
      <c r="O47" s="28">
        <v>30</v>
      </c>
    </row>
    <row r="48" spans="1:15" ht="9.75" customHeight="1">
      <c r="A48" s="11">
        <f aca="true" t="shared" si="14" ref="A48:A56">A47+1</f>
        <v>31</v>
      </c>
      <c r="B48" s="31" t="s">
        <v>40</v>
      </c>
      <c r="C48" s="6">
        <v>-277356</v>
      </c>
      <c r="D48" s="6">
        <v>0</v>
      </c>
      <c r="E48" s="6">
        <v>-106395</v>
      </c>
      <c r="F48" s="6">
        <v>-185239</v>
      </c>
      <c r="G48" s="6">
        <v>-50009</v>
      </c>
      <c r="H48" s="6">
        <v>-390200</v>
      </c>
      <c r="I48" s="6">
        <v>-18517</v>
      </c>
      <c r="J48" s="6">
        <v>-367651</v>
      </c>
      <c r="K48" s="47"/>
      <c r="L48" s="6">
        <f t="shared" si="11"/>
        <v>-681834</v>
      </c>
      <c r="M48" s="6">
        <f t="shared" si="12"/>
        <v>-713533</v>
      </c>
      <c r="N48" s="6">
        <f t="shared" si="13"/>
        <v>-1395367</v>
      </c>
      <c r="O48" s="28">
        <v>31</v>
      </c>
    </row>
    <row r="49" spans="1:15" ht="9.75" customHeight="1">
      <c r="A49" s="11">
        <f t="shared" si="14"/>
        <v>32</v>
      </c>
      <c r="B49" s="31" t="s">
        <v>41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47"/>
      <c r="L49" s="6">
        <f t="shared" si="11"/>
        <v>0</v>
      </c>
      <c r="M49" s="6">
        <f t="shared" si="12"/>
        <v>0</v>
      </c>
      <c r="N49" s="6">
        <f t="shared" si="13"/>
        <v>0</v>
      </c>
      <c r="O49" s="28">
        <v>32</v>
      </c>
    </row>
    <row r="50" spans="1:15" ht="9.75" customHeight="1">
      <c r="A50" s="11">
        <f t="shared" si="14"/>
        <v>33</v>
      </c>
      <c r="B50" s="31" t="s">
        <v>42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47"/>
      <c r="L50" s="6">
        <f t="shared" si="11"/>
        <v>0</v>
      </c>
      <c r="M50" s="6">
        <f t="shared" si="12"/>
        <v>0</v>
      </c>
      <c r="N50" s="6">
        <f t="shared" si="13"/>
        <v>0</v>
      </c>
      <c r="O50" s="28">
        <v>33</v>
      </c>
    </row>
    <row r="51" spans="1:15" ht="9.75" customHeight="1">
      <c r="A51" s="11">
        <f t="shared" si="14"/>
        <v>34</v>
      </c>
      <c r="B51" s="31" t="s">
        <v>43</v>
      </c>
      <c r="C51" s="6">
        <v>-358228</v>
      </c>
      <c r="D51" s="6">
        <v>0</v>
      </c>
      <c r="E51" s="6">
        <v>-650056</v>
      </c>
      <c r="F51" s="6">
        <v>-212005</v>
      </c>
      <c r="G51" s="6">
        <v>0</v>
      </c>
      <c r="H51" s="6">
        <v>-595</v>
      </c>
      <c r="I51" s="6">
        <v>0</v>
      </c>
      <c r="J51" s="6">
        <v>-200000</v>
      </c>
      <c r="K51" s="47"/>
      <c r="L51" s="6">
        <f t="shared" si="11"/>
        <v>-862656</v>
      </c>
      <c r="M51" s="6">
        <f t="shared" si="12"/>
        <v>-558228</v>
      </c>
      <c r="N51" s="6">
        <f t="shared" si="13"/>
        <v>-1420884</v>
      </c>
      <c r="O51" s="28">
        <v>34</v>
      </c>
    </row>
    <row r="52" spans="1:15" ht="9.75" customHeight="1">
      <c r="A52" s="14">
        <f t="shared" si="14"/>
        <v>35</v>
      </c>
      <c r="B52" s="25" t="s">
        <v>11</v>
      </c>
      <c r="C52" s="20">
        <v>-179921</v>
      </c>
      <c r="D52" s="20">
        <v>-20000</v>
      </c>
      <c r="E52" s="20">
        <v>600000</v>
      </c>
      <c r="F52" s="20">
        <v>621304</v>
      </c>
      <c r="G52" s="20">
        <v>0</v>
      </c>
      <c r="H52" s="20">
        <v>0</v>
      </c>
      <c r="I52" s="20">
        <v>3450</v>
      </c>
      <c r="J52" s="20">
        <v>-80521</v>
      </c>
      <c r="K52" s="47"/>
      <c r="L52" s="20">
        <f t="shared" si="11"/>
        <v>1201304</v>
      </c>
      <c r="M52" s="20">
        <f t="shared" si="12"/>
        <v>-256992</v>
      </c>
      <c r="N52" s="20">
        <f t="shared" si="13"/>
        <v>944312</v>
      </c>
      <c r="O52" s="20">
        <v>35</v>
      </c>
    </row>
    <row r="53" spans="1:15" ht="9.75" customHeight="1">
      <c r="A53" s="14">
        <f t="shared" si="14"/>
        <v>36</v>
      </c>
      <c r="B53" s="25" t="s">
        <v>44</v>
      </c>
      <c r="C53" s="20">
        <v>-815505</v>
      </c>
      <c r="D53" s="20">
        <v>-20000</v>
      </c>
      <c r="E53" s="20">
        <v>-151869</v>
      </c>
      <c r="F53" s="20">
        <v>223856</v>
      </c>
      <c r="G53" s="20">
        <v>-10142</v>
      </c>
      <c r="H53" s="20">
        <v>88909</v>
      </c>
      <c r="I53" s="20">
        <v>-15067</v>
      </c>
      <c r="J53" s="20">
        <v>-524095</v>
      </c>
      <c r="K53" s="51"/>
      <c r="L53" s="20">
        <f t="shared" si="11"/>
        <v>140896</v>
      </c>
      <c r="M53" s="20">
        <f t="shared" si="12"/>
        <v>-1364809</v>
      </c>
      <c r="N53" s="20">
        <f t="shared" si="13"/>
        <v>-1223913</v>
      </c>
      <c r="O53" s="20">
        <v>36</v>
      </c>
    </row>
    <row r="54" spans="1:15" ht="9.75" customHeight="1">
      <c r="A54" s="14">
        <f t="shared" si="14"/>
        <v>37</v>
      </c>
      <c r="B54" s="25" t="s">
        <v>45</v>
      </c>
      <c r="C54" s="20">
        <v>-45514</v>
      </c>
      <c r="D54" s="20">
        <v>-13968</v>
      </c>
      <c r="E54" s="20">
        <v>-15959</v>
      </c>
      <c r="F54" s="20">
        <v>-1121</v>
      </c>
      <c r="G54" s="20">
        <v>5645</v>
      </c>
      <c r="H54" s="20">
        <v>179117</v>
      </c>
      <c r="I54" s="20">
        <v>44593</v>
      </c>
      <c r="J54" s="20">
        <v>-5982</v>
      </c>
      <c r="K54" s="51"/>
      <c r="L54" s="20">
        <f t="shared" si="11"/>
        <v>148069</v>
      </c>
      <c r="M54" s="20">
        <f t="shared" si="12"/>
        <v>-1258</v>
      </c>
      <c r="N54" s="20">
        <f t="shared" si="13"/>
        <v>146811</v>
      </c>
      <c r="O54" s="20">
        <v>37</v>
      </c>
    </row>
    <row r="55" spans="1:15" ht="9.75" customHeight="1">
      <c r="A55" s="11">
        <f t="shared" si="14"/>
        <v>38</v>
      </c>
      <c r="B55" s="31" t="s">
        <v>46</v>
      </c>
      <c r="C55" s="6">
        <v>123423</v>
      </c>
      <c r="D55" s="6">
        <v>14789</v>
      </c>
      <c r="E55" s="6">
        <v>5146</v>
      </c>
      <c r="F55" s="6">
        <v>28112</v>
      </c>
      <c r="G55" s="6">
        <v>17469</v>
      </c>
      <c r="H55" s="6">
        <v>0</v>
      </c>
      <c r="I55" s="6">
        <v>3744</v>
      </c>
      <c r="J55" s="6">
        <v>85011</v>
      </c>
      <c r="K55" s="47"/>
      <c r="L55" s="6">
        <f t="shared" si="11"/>
        <v>48047</v>
      </c>
      <c r="M55" s="6">
        <f t="shared" si="12"/>
        <v>229647</v>
      </c>
      <c r="N55" s="6">
        <f t="shared" si="13"/>
        <v>277694</v>
      </c>
      <c r="O55" s="28">
        <v>38</v>
      </c>
    </row>
    <row r="56" spans="1:15" ht="9.75" customHeight="1">
      <c r="A56" s="14">
        <f t="shared" si="14"/>
        <v>39</v>
      </c>
      <c r="B56" s="25" t="s">
        <v>47</v>
      </c>
      <c r="C56" s="20">
        <v>77909</v>
      </c>
      <c r="D56" s="20">
        <v>821</v>
      </c>
      <c r="E56" s="20">
        <v>-10813</v>
      </c>
      <c r="F56" s="20">
        <v>26991</v>
      </c>
      <c r="G56" s="20">
        <v>23114</v>
      </c>
      <c r="H56" s="20">
        <v>179117</v>
      </c>
      <c r="I56" s="20">
        <v>48337</v>
      </c>
      <c r="J56" s="20">
        <v>79029</v>
      </c>
      <c r="K56" s="49"/>
      <c r="L56" s="20">
        <f t="shared" si="11"/>
        <v>196116</v>
      </c>
      <c r="M56" s="20">
        <f t="shared" si="12"/>
        <v>228389</v>
      </c>
      <c r="N56" s="20">
        <f t="shared" si="13"/>
        <v>424505</v>
      </c>
      <c r="O56" s="20">
        <v>39</v>
      </c>
    </row>
    <row r="57" spans="1:15" ht="9.75" customHeight="1">
      <c r="A57" s="11"/>
      <c r="B57" s="31" t="s">
        <v>48</v>
      </c>
      <c r="C57" s="6"/>
      <c r="D57" s="6"/>
      <c r="E57" s="6"/>
      <c r="F57" s="6"/>
      <c r="G57" s="6"/>
      <c r="H57" s="6"/>
      <c r="I57" s="6"/>
      <c r="J57" s="6"/>
      <c r="K57" s="48"/>
      <c r="L57" s="6"/>
      <c r="M57" s="6"/>
      <c r="N57" s="6"/>
      <c r="O57" s="28"/>
    </row>
    <row r="58" spans="1:15" ht="9.75" customHeight="1">
      <c r="A58" s="11">
        <v>40</v>
      </c>
      <c r="B58" s="37" t="s">
        <v>49</v>
      </c>
      <c r="C58" s="6">
        <v>212363</v>
      </c>
      <c r="D58" s="6">
        <v>7315</v>
      </c>
      <c r="E58" s="6">
        <v>88989</v>
      </c>
      <c r="F58" s="6">
        <v>97741</v>
      </c>
      <c r="G58" s="6">
        <v>50158</v>
      </c>
      <c r="H58" s="6">
        <v>74920</v>
      </c>
      <c r="I58" s="6">
        <v>31642</v>
      </c>
      <c r="J58" s="6">
        <v>1</v>
      </c>
      <c r="K58" s="47"/>
      <c r="L58" s="6">
        <f>+D58+E58+F58+H58</f>
        <v>268965</v>
      </c>
      <c r="M58" s="6">
        <f>+C58+G58+I58+J58</f>
        <v>294164</v>
      </c>
      <c r="N58" s="6">
        <f>+M58+L58</f>
        <v>563129</v>
      </c>
      <c r="O58" s="28">
        <v>40</v>
      </c>
    </row>
    <row r="59" spans="1:15" ht="9.75" customHeight="1">
      <c r="A59" s="14">
        <v>41</v>
      </c>
      <c r="B59" s="25" t="s">
        <v>50</v>
      </c>
      <c r="C59" s="20">
        <v>278181</v>
      </c>
      <c r="D59" s="20">
        <v>9422</v>
      </c>
      <c r="E59" s="20">
        <v>2415</v>
      </c>
      <c r="F59" s="20">
        <v>59142</v>
      </c>
      <c r="G59" s="20">
        <v>-46650</v>
      </c>
      <c r="H59" s="20">
        <v>64799</v>
      </c>
      <c r="I59" s="20">
        <v>3804</v>
      </c>
      <c r="J59" s="20">
        <v>111000</v>
      </c>
      <c r="K59" s="49"/>
      <c r="L59" s="20">
        <f>+D59+E59+F59+H59</f>
        <v>135778</v>
      </c>
      <c r="M59" s="20">
        <f>+C59+G59+I59+J59</f>
        <v>346335</v>
      </c>
      <c r="N59" s="20">
        <f>+M59+L59</f>
        <v>482113</v>
      </c>
      <c r="O59" s="20">
        <v>41</v>
      </c>
    </row>
  </sheetData>
  <printOptions/>
  <pageMargins left="0.75" right="0.75" top="0.15" bottom="0.25" header="0" footer="0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304"/>
  <sheetViews>
    <sheetView showGridLines="0" defaultGridColor="0" zoomScale="75" zoomScaleNormal="75" colorId="22" workbookViewId="0" topLeftCell="A1">
      <selection activeCell="A1" sqref="A1"/>
    </sheetView>
  </sheetViews>
  <sheetFormatPr defaultColWidth="9.7109375" defaultRowHeight="10.5" customHeight="1"/>
  <cols>
    <col min="1" max="1" width="4.28125" style="2" customWidth="1"/>
    <col min="2" max="2" width="3.421875" style="24" customWidth="1"/>
    <col min="3" max="3" width="32.28125" style="24" bestFit="1" customWidth="1"/>
    <col min="4" max="11" width="9.7109375" style="24" customWidth="1"/>
    <col min="12" max="12" width="2.28125" style="24" customWidth="1"/>
    <col min="13" max="15" width="9.7109375" style="24" customWidth="1"/>
    <col min="16" max="16" width="3.57421875" style="24" customWidth="1"/>
    <col min="17" max="16384" width="9.7109375" style="24" customWidth="1"/>
  </cols>
  <sheetData>
    <row r="1" spans="1:16" ht="10.5" customHeight="1">
      <c r="A1" s="23" t="s">
        <v>604</v>
      </c>
      <c r="B1" s="23"/>
      <c r="C1" s="23"/>
      <c r="D1" s="23"/>
      <c r="E1" s="39"/>
      <c r="F1" s="23"/>
      <c r="G1" s="39"/>
      <c r="H1" s="39"/>
      <c r="I1" s="38"/>
      <c r="J1" s="38"/>
      <c r="K1" s="38"/>
      <c r="L1" s="2"/>
      <c r="M1" s="2"/>
      <c r="N1" s="2"/>
      <c r="O1" s="2"/>
      <c r="P1" s="2"/>
    </row>
    <row r="2" spans="1:16" ht="10.5" customHeight="1">
      <c r="A2" s="23" t="s">
        <v>584</v>
      </c>
      <c r="B2" s="23"/>
      <c r="C2" s="23"/>
      <c r="D2" s="23"/>
      <c r="E2" s="39"/>
      <c r="F2" s="23"/>
      <c r="G2" s="39"/>
      <c r="H2" s="39"/>
      <c r="I2" s="38"/>
      <c r="J2" s="38"/>
      <c r="K2" s="38"/>
      <c r="L2" s="2"/>
      <c r="M2" s="2"/>
      <c r="N2" s="2"/>
      <c r="O2" s="2"/>
      <c r="P2" s="2"/>
    </row>
    <row r="3" spans="1:16" ht="10.5" customHeight="1">
      <c r="A3" s="23" t="s">
        <v>245</v>
      </c>
      <c r="B3" s="23"/>
      <c r="C3" s="23"/>
      <c r="D3" s="23"/>
      <c r="E3" s="39"/>
      <c r="F3" s="23"/>
      <c r="G3" s="39"/>
      <c r="H3" s="39"/>
      <c r="I3" s="38"/>
      <c r="J3" s="38"/>
      <c r="K3" s="38"/>
      <c r="L3" s="2"/>
      <c r="M3" s="2"/>
      <c r="N3" s="2"/>
      <c r="O3" s="2"/>
      <c r="P3" s="2"/>
    </row>
    <row r="4" spans="1:16" ht="10.5" customHeight="1">
      <c r="A4" s="23" t="s">
        <v>609</v>
      </c>
      <c r="B4" s="23"/>
      <c r="C4" s="23"/>
      <c r="D4" s="39"/>
      <c r="E4" s="39"/>
      <c r="F4" s="39"/>
      <c r="G4" s="39"/>
      <c r="H4" s="39"/>
      <c r="I4" s="38"/>
      <c r="J4" s="38"/>
      <c r="K4" s="38"/>
      <c r="L4" s="2"/>
      <c r="M4" s="2"/>
      <c r="N4" s="2"/>
      <c r="O4" s="2"/>
      <c r="P4" s="2"/>
    </row>
    <row r="5" spans="1:16" ht="10.5" customHeight="1">
      <c r="A5" s="23" t="s">
        <v>1</v>
      </c>
      <c r="B5" s="23"/>
      <c r="C5" s="23"/>
      <c r="D5" s="23"/>
      <c r="E5" s="33"/>
      <c r="F5" s="23"/>
      <c r="G5" s="39"/>
      <c r="H5" s="33"/>
      <c r="I5" s="38"/>
      <c r="J5" s="38"/>
      <c r="K5" s="38"/>
      <c r="L5" s="2"/>
      <c r="M5" s="2"/>
      <c r="N5" s="2"/>
      <c r="O5" s="2"/>
      <c r="P5" s="2"/>
    </row>
    <row r="6" spans="1:16" ht="10.5" customHeight="1">
      <c r="A6" s="7"/>
      <c r="B6" s="8"/>
      <c r="C6" s="8"/>
      <c r="D6" s="9" t="s">
        <v>2</v>
      </c>
      <c r="E6" s="9" t="s">
        <v>602</v>
      </c>
      <c r="F6" s="10" t="s">
        <v>603</v>
      </c>
      <c r="G6" s="10" t="s">
        <v>3</v>
      </c>
      <c r="H6" s="9" t="s">
        <v>4</v>
      </c>
      <c r="I6" s="9" t="s">
        <v>5</v>
      </c>
      <c r="J6" s="9" t="s">
        <v>6</v>
      </c>
      <c r="K6" s="9" t="s">
        <v>7</v>
      </c>
      <c r="L6" s="40"/>
      <c r="M6" s="40" t="s">
        <v>572</v>
      </c>
      <c r="N6" s="40" t="s">
        <v>573</v>
      </c>
      <c r="O6" s="40" t="s">
        <v>574</v>
      </c>
      <c r="P6" s="30"/>
    </row>
    <row r="7" spans="1:16" ht="10.5" customHeight="1">
      <c r="A7" s="11"/>
      <c r="B7" s="2"/>
      <c r="C7" s="2"/>
      <c r="D7" s="41" t="s">
        <v>8</v>
      </c>
      <c r="E7" s="41">
        <v>-2</v>
      </c>
      <c r="F7" s="41">
        <f aca="true" t="shared" si="0" ref="F7:K7">E7-1</f>
        <v>-3</v>
      </c>
      <c r="G7" s="41">
        <f t="shared" si="0"/>
        <v>-4</v>
      </c>
      <c r="H7" s="41">
        <f t="shared" si="0"/>
        <v>-5</v>
      </c>
      <c r="I7" s="41">
        <f t="shared" si="0"/>
        <v>-6</v>
      </c>
      <c r="J7" s="41">
        <f t="shared" si="0"/>
        <v>-7</v>
      </c>
      <c r="K7" s="41">
        <f t="shared" si="0"/>
        <v>-8</v>
      </c>
      <c r="L7" s="41"/>
      <c r="M7" s="41" t="s">
        <v>575</v>
      </c>
      <c r="N7" s="41" t="s">
        <v>575</v>
      </c>
      <c r="O7" s="41" t="s">
        <v>576</v>
      </c>
      <c r="P7" s="13"/>
    </row>
    <row r="8" spans="1:16" ht="10.5" customHeight="1">
      <c r="A8" s="14"/>
      <c r="B8" s="15"/>
      <c r="C8" s="15"/>
      <c r="D8" s="42" t="s">
        <v>9</v>
      </c>
      <c r="E8" s="42" t="s">
        <v>10</v>
      </c>
      <c r="F8" s="42" t="s">
        <v>10</v>
      </c>
      <c r="G8" s="42" t="s">
        <v>10</v>
      </c>
      <c r="H8" s="42" t="s">
        <v>9</v>
      </c>
      <c r="I8" s="42" t="s">
        <v>10</v>
      </c>
      <c r="J8" s="42" t="s">
        <v>9</v>
      </c>
      <c r="K8" s="42" t="s">
        <v>9</v>
      </c>
      <c r="L8" s="42"/>
      <c r="M8" s="42"/>
      <c r="N8" s="42"/>
      <c r="O8" s="42"/>
      <c r="P8" s="32"/>
    </row>
    <row r="9" spans="1:16" ht="10.5" customHeight="1">
      <c r="A9" s="11"/>
      <c r="B9" s="2" t="s">
        <v>246</v>
      </c>
      <c r="C9" s="3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0.5" customHeight="1">
      <c r="A10" s="11"/>
      <c r="B10" s="2" t="s">
        <v>247</v>
      </c>
      <c r="C10" s="3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0.5" customHeight="1">
      <c r="A11" s="11">
        <v>1</v>
      </c>
      <c r="B11" s="2"/>
      <c r="C11" s="54" t="s">
        <v>248</v>
      </c>
      <c r="D11" s="65">
        <v>13129</v>
      </c>
      <c r="E11" s="65">
        <v>350</v>
      </c>
      <c r="F11" s="65">
        <v>1523</v>
      </c>
      <c r="G11" s="65">
        <v>23873</v>
      </c>
      <c r="H11" s="65">
        <v>4262</v>
      </c>
      <c r="I11" s="65">
        <v>4373</v>
      </c>
      <c r="J11" s="65">
        <v>2562</v>
      </c>
      <c r="K11" s="65">
        <v>18216</v>
      </c>
      <c r="L11" s="47"/>
      <c r="M11" s="47">
        <f>+E11+F11+G11+I11</f>
        <v>30119</v>
      </c>
      <c r="N11" s="47">
        <f>+D11+H11+J11+K11</f>
        <v>38169</v>
      </c>
      <c r="O11" s="47">
        <f>+N11+M11</f>
        <v>68288</v>
      </c>
      <c r="P11" s="28">
        <v>1</v>
      </c>
    </row>
    <row r="12" spans="1:16" ht="10.5" customHeight="1">
      <c r="A12" s="11">
        <f>A11+1</f>
        <v>2</v>
      </c>
      <c r="B12" s="2"/>
      <c r="C12" s="2" t="s">
        <v>249</v>
      </c>
      <c r="D12" s="65">
        <v>8574</v>
      </c>
      <c r="E12" s="65">
        <v>-25</v>
      </c>
      <c r="F12" s="65">
        <v>399</v>
      </c>
      <c r="G12" s="65">
        <v>7357</v>
      </c>
      <c r="H12" s="65">
        <v>244</v>
      </c>
      <c r="I12" s="65">
        <v>1102</v>
      </c>
      <c r="J12" s="65">
        <v>536</v>
      </c>
      <c r="K12" s="65">
        <v>8210</v>
      </c>
      <c r="L12" s="47"/>
      <c r="M12" s="47">
        <f>+E12+F12+G12+I12</f>
        <v>8833</v>
      </c>
      <c r="N12" s="47">
        <f>+D12+H12+J12+K12</f>
        <v>17564</v>
      </c>
      <c r="O12" s="47">
        <f>+N12+M12</f>
        <v>26397</v>
      </c>
      <c r="P12" s="28">
        <v>2</v>
      </c>
    </row>
    <row r="13" spans="1:16" ht="10.5" customHeight="1">
      <c r="A13" s="11">
        <f>A12+1</f>
        <v>3</v>
      </c>
      <c r="B13" s="2"/>
      <c r="C13" s="2" t="s">
        <v>250</v>
      </c>
      <c r="D13" s="65">
        <v>7565</v>
      </c>
      <c r="E13" s="65">
        <v>201</v>
      </c>
      <c r="F13" s="65">
        <v>761</v>
      </c>
      <c r="G13" s="65">
        <v>26353</v>
      </c>
      <c r="H13" s="65">
        <v>878</v>
      </c>
      <c r="I13" s="65">
        <v>1386</v>
      </c>
      <c r="J13" s="65">
        <v>652</v>
      </c>
      <c r="K13" s="65">
        <v>6480</v>
      </c>
      <c r="L13" s="47"/>
      <c r="M13" s="47">
        <f>+E13+F13+G13+I13</f>
        <v>28701</v>
      </c>
      <c r="N13" s="47">
        <f>+D13+H13+J13+K13</f>
        <v>15575</v>
      </c>
      <c r="O13" s="47">
        <f>+N13+M13</f>
        <v>44276</v>
      </c>
      <c r="P13" s="28">
        <v>3</v>
      </c>
    </row>
    <row r="14" spans="1:16" ht="10.5" customHeight="1">
      <c r="A14" s="11">
        <f>A13+1</f>
        <v>4</v>
      </c>
      <c r="B14" s="2"/>
      <c r="C14" s="2" t="s">
        <v>251</v>
      </c>
      <c r="D14" s="65">
        <v>3532</v>
      </c>
      <c r="E14" s="65">
        <v>789</v>
      </c>
      <c r="F14" s="65">
        <v>782</v>
      </c>
      <c r="G14" s="65">
        <v>800</v>
      </c>
      <c r="H14" s="65">
        <v>319</v>
      </c>
      <c r="I14" s="65">
        <v>8885</v>
      </c>
      <c r="J14" s="65">
        <v>434</v>
      </c>
      <c r="K14" s="65">
        <v>3367</v>
      </c>
      <c r="L14" s="47"/>
      <c r="M14" s="47">
        <f>+E14+F14+G14+I14</f>
        <v>11256</v>
      </c>
      <c r="N14" s="47">
        <f>+D14+H14+J14+K14</f>
        <v>7652</v>
      </c>
      <c r="O14" s="47">
        <f>+N14+M14</f>
        <v>18908</v>
      </c>
      <c r="P14" s="28">
        <v>4</v>
      </c>
    </row>
    <row r="15" spans="1:16" ht="10.5" customHeight="1">
      <c r="A15" s="14">
        <f>A14+1</f>
        <v>5</v>
      </c>
      <c r="B15" s="15"/>
      <c r="C15" s="15" t="s">
        <v>252</v>
      </c>
      <c r="D15" s="66">
        <v>17649</v>
      </c>
      <c r="E15" s="66">
        <v>1554</v>
      </c>
      <c r="F15" s="66">
        <v>3023</v>
      </c>
      <c r="G15" s="66">
        <v>35989</v>
      </c>
      <c r="H15" s="66">
        <v>640</v>
      </c>
      <c r="I15" s="66">
        <v>1569</v>
      </c>
      <c r="J15" s="66">
        <v>1373</v>
      </c>
      <c r="K15" s="66">
        <v>9117</v>
      </c>
      <c r="L15" s="49"/>
      <c r="M15" s="49">
        <f>+E15+F15+G15+I15</f>
        <v>42135</v>
      </c>
      <c r="N15" s="49">
        <f>+D15+H15+J15+K15</f>
        <v>28779</v>
      </c>
      <c r="O15" s="49">
        <f>+N15+M15</f>
        <v>70914</v>
      </c>
      <c r="P15" s="20">
        <v>5</v>
      </c>
    </row>
    <row r="16" spans="1:16" ht="10.5" customHeight="1">
      <c r="A16" s="11"/>
      <c r="B16" s="2" t="s">
        <v>253</v>
      </c>
      <c r="C16" s="54"/>
      <c r="D16" s="65"/>
      <c r="E16" s="65"/>
      <c r="F16" s="65"/>
      <c r="G16" s="65"/>
      <c r="H16" s="65"/>
      <c r="I16" s="65"/>
      <c r="J16" s="65"/>
      <c r="K16" s="65"/>
      <c r="L16" s="6"/>
      <c r="M16" s="6"/>
      <c r="N16" s="6"/>
      <c r="O16" s="6"/>
      <c r="P16" s="28"/>
    </row>
    <row r="17" spans="1:16" ht="10.5" customHeight="1">
      <c r="A17" s="11">
        <v>6</v>
      </c>
      <c r="B17" s="2"/>
      <c r="C17" s="54" t="s">
        <v>254</v>
      </c>
      <c r="D17" s="65">
        <v>56608</v>
      </c>
      <c r="E17" s="65">
        <v>5696</v>
      </c>
      <c r="F17" s="65">
        <v>9249</v>
      </c>
      <c r="G17" s="65">
        <v>40830</v>
      </c>
      <c r="H17" s="65">
        <v>3513</v>
      </c>
      <c r="I17" s="65">
        <v>30870</v>
      </c>
      <c r="J17" s="65">
        <v>2919</v>
      </c>
      <c r="K17" s="65">
        <v>33197</v>
      </c>
      <c r="L17" s="47"/>
      <c r="M17" s="47">
        <f aca="true" t="shared" si="1" ref="M17:M53">+E17+F17+G17+I17</f>
        <v>86645</v>
      </c>
      <c r="N17" s="47">
        <f aca="true" t="shared" si="2" ref="N17:N53">+D17+H17+J17+K17</f>
        <v>96237</v>
      </c>
      <c r="O17" s="47">
        <f aca="true" t="shared" si="3" ref="O17:O53">+N17+M17</f>
        <v>182882</v>
      </c>
      <c r="P17" s="28">
        <v>6</v>
      </c>
    </row>
    <row r="18" spans="1:16" ht="10.5" customHeight="1">
      <c r="A18" s="11">
        <f aca="true" t="shared" si="4" ref="A18:A24">A17+1</f>
        <v>7</v>
      </c>
      <c r="B18" s="2"/>
      <c r="C18" s="2" t="s">
        <v>255</v>
      </c>
      <c r="D18" s="65">
        <v>7752</v>
      </c>
      <c r="E18" s="65">
        <v>108</v>
      </c>
      <c r="F18" s="65">
        <v>1680</v>
      </c>
      <c r="G18" s="65">
        <v>10078</v>
      </c>
      <c r="H18" s="65">
        <v>84</v>
      </c>
      <c r="I18" s="65">
        <v>1881</v>
      </c>
      <c r="J18" s="65">
        <v>647</v>
      </c>
      <c r="K18" s="65">
        <v>8426</v>
      </c>
      <c r="L18" s="47"/>
      <c r="M18" s="47">
        <f t="shared" si="1"/>
        <v>13747</v>
      </c>
      <c r="N18" s="47">
        <f t="shared" si="2"/>
        <v>16909</v>
      </c>
      <c r="O18" s="47">
        <f t="shared" si="3"/>
        <v>30656</v>
      </c>
      <c r="P18" s="28">
        <v>7</v>
      </c>
    </row>
    <row r="19" spans="1:16" ht="10.5" customHeight="1">
      <c r="A19" s="11">
        <f t="shared" si="4"/>
        <v>8</v>
      </c>
      <c r="B19" s="2"/>
      <c r="C19" s="2" t="s">
        <v>256</v>
      </c>
      <c r="D19" s="65">
        <v>521</v>
      </c>
      <c r="E19" s="65">
        <v>50</v>
      </c>
      <c r="F19" s="65">
        <v>0</v>
      </c>
      <c r="G19" s="65">
        <v>102</v>
      </c>
      <c r="H19" s="65">
        <v>0</v>
      </c>
      <c r="I19" s="65">
        <v>148</v>
      </c>
      <c r="J19" s="65">
        <v>9</v>
      </c>
      <c r="K19" s="65">
        <v>1587</v>
      </c>
      <c r="L19" s="47"/>
      <c r="M19" s="47">
        <f t="shared" si="1"/>
        <v>300</v>
      </c>
      <c r="N19" s="47">
        <f t="shared" si="2"/>
        <v>2117</v>
      </c>
      <c r="O19" s="47">
        <f t="shared" si="3"/>
        <v>2417</v>
      </c>
      <c r="P19" s="28">
        <v>8</v>
      </c>
    </row>
    <row r="20" spans="1:16" ht="10.5" customHeight="1">
      <c r="A20" s="11">
        <f t="shared" si="4"/>
        <v>9</v>
      </c>
      <c r="B20" s="2"/>
      <c r="C20" s="2" t="s">
        <v>257</v>
      </c>
      <c r="D20" s="65">
        <v>56</v>
      </c>
      <c r="E20" s="65">
        <v>0</v>
      </c>
      <c r="F20" s="65">
        <v>0</v>
      </c>
      <c r="G20" s="65">
        <v>817</v>
      </c>
      <c r="H20" s="65">
        <v>0</v>
      </c>
      <c r="I20" s="65">
        <v>0</v>
      </c>
      <c r="J20" s="65">
        <v>0</v>
      </c>
      <c r="K20" s="65">
        <v>404</v>
      </c>
      <c r="L20" s="47"/>
      <c r="M20" s="47">
        <f t="shared" si="1"/>
        <v>817</v>
      </c>
      <c r="N20" s="47">
        <f t="shared" si="2"/>
        <v>460</v>
      </c>
      <c r="O20" s="47">
        <f t="shared" si="3"/>
        <v>1277</v>
      </c>
      <c r="P20" s="28">
        <v>9</v>
      </c>
    </row>
    <row r="21" spans="1:16" ht="10.5" customHeight="1">
      <c r="A21" s="11">
        <f t="shared" si="4"/>
        <v>10</v>
      </c>
      <c r="B21" s="2"/>
      <c r="C21" s="54" t="s">
        <v>258</v>
      </c>
      <c r="D21" s="65">
        <v>20134</v>
      </c>
      <c r="E21" s="65">
        <v>768</v>
      </c>
      <c r="F21" s="65">
        <v>1742</v>
      </c>
      <c r="G21" s="65">
        <v>19992</v>
      </c>
      <c r="H21" s="65">
        <v>1538</v>
      </c>
      <c r="I21" s="65">
        <v>20897</v>
      </c>
      <c r="J21" s="65">
        <v>2102</v>
      </c>
      <c r="K21" s="65">
        <v>20500</v>
      </c>
      <c r="L21" s="47"/>
      <c r="M21" s="47">
        <f t="shared" si="1"/>
        <v>43399</v>
      </c>
      <c r="N21" s="47">
        <f t="shared" si="2"/>
        <v>44274</v>
      </c>
      <c r="O21" s="47">
        <f t="shared" si="3"/>
        <v>87673</v>
      </c>
      <c r="P21" s="28">
        <v>10</v>
      </c>
    </row>
    <row r="22" spans="1:16" ht="10.5" customHeight="1">
      <c r="A22" s="11">
        <f t="shared" si="4"/>
        <v>11</v>
      </c>
      <c r="B22" s="2"/>
      <c r="C22" s="54" t="s">
        <v>259</v>
      </c>
      <c r="D22" s="65">
        <v>2747</v>
      </c>
      <c r="E22" s="65">
        <v>2</v>
      </c>
      <c r="F22" s="65">
        <v>12</v>
      </c>
      <c r="G22" s="65">
        <v>117</v>
      </c>
      <c r="H22" s="65">
        <v>34</v>
      </c>
      <c r="I22" s="65">
        <v>1105</v>
      </c>
      <c r="J22" s="65">
        <v>81</v>
      </c>
      <c r="K22" s="65">
        <v>5322</v>
      </c>
      <c r="L22" s="47"/>
      <c r="M22" s="47">
        <f t="shared" si="1"/>
        <v>1236</v>
      </c>
      <c r="N22" s="47">
        <f t="shared" si="2"/>
        <v>8184</v>
      </c>
      <c r="O22" s="47">
        <f t="shared" si="3"/>
        <v>9420</v>
      </c>
      <c r="P22" s="28">
        <v>11</v>
      </c>
    </row>
    <row r="23" spans="1:16" ht="10.5" customHeight="1">
      <c r="A23" s="11">
        <f t="shared" si="4"/>
        <v>12</v>
      </c>
      <c r="B23" s="2"/>
      <c r="C23" s="54" t="s">
        <v>260</v>
      </c>
      <c r="D23" s="65">
        <v>1300</v>
      </c>
      <c r="E23" s="65">
        <v>-239</v>
      </c>
      <c r="F23" s="65">
        <v>34</v>
      </c>
      <c r="G23" s="65">
        <v>3488</v>
      </c>
      <c r="H23" s="65">
        <v>-1566</v>
      </c>
      <c r="I23" s="65">
        <v>5748</v>
      </c>
      <c r="J23" s="65">
        <v>1034</v>
      </c>
      <c r="K23" s="65">
        <v>10253</v>
      </c>
      <c r="L23" s="47"/>
      <c r="M23" s="47">
        <f t="shared" si="1"/>
        <v>9031</v>
      </c>
      <c r="N23" s="47">
        <f t="shared" si="2"/>
        <v>11021</v>
      </c>
      <c r="O23" s="47">
        <f t="shared" si="3"/>
        <v>20052</v>
      </c>
      <c r="P23" s="28">
        <v>12</v>
      </c>
    </row>
    <row r="24" spans="1:16" ht="10.5" customHeight="1">
      <c r="A24" s="11">
        <f t="shared" si="4"/>
        <v>13</v>
      </c>
      <c r="B24" s="2"/>
      <c r="C24" s="2" t="s">
        <v>261</v>
      </c>
      <c r="D24" s="65">
        <v>181</v>
      </c>
      <c r="E24" s="65">
        <v>10</v>
      </c>
      <c r="F24" s="65">
        <v>0</v>
      </c>
      <c r="G24" s="65">
        <v>2473</v>
      </c>
      <c r="H24" s="65">
        <v>274</v>
      </c>
      <c r="I24" s="65">
        <v>521</v>
      </c>
      <c r="J24" s="65">
        <v>262</v>
      </c>
      <c r="K24" s="65">
        <v>2751</v>
      </c>
      <c r="L24" s="47"/>
      <c r="M24" s="47">
        <f t="shared" si="1"/>
        <v>3004</v>
      </c>
      <c r="N24" s="47">
        <f t="shared" si="2"/>
        <v>3468</v>
      </c>
      <c r="O24" s="47">
        <f t="shared" si="3"/>
        <v>6472</v>
      </c>
      <c r="P24" s="28">
        <v>13</v>
      </c>
    </row>
    <row r="25" spans="1:16" ht="10.5" customHeight="1">
      <c r="A25" s="11">
        <v>14</v>
      </c>
      <c r="B25" s="2"/>
      <c r="C25" s="2" t="s">
        <v>262</v>
      </c>
      <c r="D25" s="65">
        <v>81543</v>
      </c>
      <c r="E25" s="65">
        <v>791</v>
      </c>
      <c r="F25" s="65">
        <v>1912</v>
      </c>
      <c r="G25" s="65">
        <v>38487</v>
      </c>
      <c r="H25" s="65">
        <v>5583</v>
      </c>
      <c r="I25" s="65">
        <v>71218</v>
      </c>
      <c r="J25" s="65">
        <v>5444</v>
      </c>
      <c r="K25" s="65">
        <v>97493</v>
      </c>
      <c r="L25" s="47"/>
      <c r="M25" s="47">
        <f t="shared" si="1"/>
        <v>112408</v>
      </c>
      <c r="N25" s="47">
        <f t="shared" si="2"/>
        <v>190063</v>
      </c>
      <c r="O25" s="47">
        <f t="shared" si="3"/>
        <v>302471</v>
      </c>
      <c r="P25" s="28">
        <v>14</v>
      </c>
    </row>
    <row r="26" spans="1:16" ht="10.5" customHeight="1">
      <c r="A26" s="11">
        <f>A25+1</f>
        <v>15</v>
      </c>
      <c r="B26" s="2"/>
      <c r="C26" s="2" t="s">
        <v>263</v>
      </c>
      <c r="D26" s="65">
        <v>11013</v>
      </c>
      <c r="E26" s="65">
        <v>213</v>
      </c>
      <c r="F26" s="65">
        <v>2</v>
      </c>
      <c r="G26" s="65">
        <v>8496</v>
      </c>
      <c r="H26" s="65">
        <v>985</v>
      </c>
      <c r="I26" s="65">
        <v>5432</v>
      </c>
      <c r="J26" s="65">
        <v>1457</v>
      </c>
      <c r="K26" s="65">
        <v>27390</v>
      </c>
      <c r="L26" s="47"/>
      <c r="M26" s="47">
        <f t="shared" si="1"/>
        <v>14143</v>
      </c>
      <c r="N26" s="47">
        <f t="shared" si="2"/>
        <v>40845</v>
      </c>
      <c r="O26" s="47">
        <f t="shared" si="3"/>
        <v>54988</v>
      </c>
      <c r="P26" s="28">
        <v>15</v>
      </c>
    </row>
    <row r="27" spans="1:16" ht="10.5" customHeight="1">
      <c r="A27" s="11">
        <f>A26+1</f>
        <v>16</v>
      </c>
      <c r="B27" s="2"/>
      <c r="C27" s="54" t="s">
        <v>264</v>
      </c>
      <c r="D27" s="65">
        <v>7443</v>
      </c>
      <c r="E27" s="65">
        <v>4</v>
      </c>
      <c r="F27" s="65">
        <v>75</v>
      </c>
      <c r="G27" s="65">
        <v>22306</v>
      </c>
      <c r="H27" s="65">
        <v>1738</v>
      </c>
      <c r="I27" s="65">
        <v>6746</v>
      </c>
      <c r="J27" s="65">
        <v>1248</v>
      </c>
      <c r="K27" s="65">
        <v>172</v>
      </c>
      <c r="L27" s="47"/>
      <c r="M27" s="47">
        <f t="shared" si="1"/>
        <v>29131</v>
      </c>
      <c r="N27" s="47">
        <f t="shared" si="2"/>
        <v>10601</v>
      </c>
      <c r="O27" s="47">
        <f t="shared" si="3"/>
        <v>39732</v>
      </c>
      <c r="P27" s="28">
        <v>16</v>
      </c>
    </row>
    <row r="28" spans="1:16" ht="10.5" customHeight="1">
      <c r="A28" s="11">
        <f>A27+1</f>
        <v>17</v>
      </c>
      <c r="B28" s="2"/>
      <c r="C28" s="54" t="s">
        <v>265</v>
      </c>
      <c r="D28" s="65">
        <v>1032</v>
      </c>
      <c r="E28" s="65">
        <v>2</v>
      </c>
      <c r="F28" s="65">
        <v>4</v>
      </c>
      <c r="G28" s="65">
        <v>1932</v>
      </c>
      <c r="H28" s="65">
        <v>157</v>
      </c>
      <c r="I28" s="65">
        <v>547</v>
      </c>
      <c r="J28" s="65">
        <v>277</v>
      </c>
      <c r="K28" s="65">
        <v>37</v>
      </c>
      <c r="L28" s="47"/>
      <c r="M28" s="47">
        <f t="shared" si="1"/>
        <v>2485</v>
      </c>
      <c r="N28" s="47">
        <f t="shared" si="2"/>
        <v>1503</v>
      </c>
      <c r="O28" s="47">
        <f t="shared" si="3"/>
        <v>3988</v>
      </c>
      <c r="P28" s="28">
        <v>17</v>
      </c>
    </row>
    <row r="29" spans="1:16" ht="10.5" customHeight="1">
      <c r="A29" s="11">
        <v>18</v>
      </c>
      <c r="B29" s="2"/>
      <c r="C29" s="54" t="s">
        <v>266</v>
      </c>
      <c r="D29" s="65">
        <v>232</v>
      </c>
      <c r="E29" s="65">
        <v>0</v>
      </c>
      <c r="F29" s="65">
        <v>0</v>
      </c>
      <c r="G29" s="65">
        <v>3135</v>
      </c>
      <c r="H29" s="65">
        <v>766</v>
      </c>
      <c r="I29" s="65">
        <v>6505</v>
      </c>
      <c r="J29" s="65">
        <v>375</v>
      </c>
      <c r="K29" s="65">
        <v>1104</v>
      </c>
      <c r="L29" s="47"/>
      <c r="M29" s="47">
        <f t="shared" si="1"/>
        <v>9640</v>
      </c>
      <c r="N29" s="47">
        <f t="shared" si="2"/>
        <v>2477</v>
      </c>
      <c r="O29" s="47">
        <f t="shared" si="3"/>
        <v>12117</v>
      </c>
      <c r="P29" s="28">
        <v>18</v>
      </c>
    </row>
    <row r="30" spans="1:16" ht="10.5" customHeight="1">
      <c r="A30" s="11">
        <f aca="true" t="shared" si="5" ref="A30:A41">A29+1</f>
        <v>19</v>
      </c>
      <c r="B30" s="2"/>
      <c r="C30" s="2" t="s">
        <v>267</v>
      </c>
      <c r="D30" s="65">
        <v>29</v>
      </c>
      <c r="E30" s="65">
        <v>1</v>
      </c>
      <c r="F30" s="65">
        <v>0</v>
      </c>
      <c r="G30" s="65">
        <v>702</v>
      </c>
      <c r="H30" s="65">
        <v>276</v>
      </c>
      <c r="I30" s="65">
        <v>0</v>
      </c>
      <c r="J30" s="65">
        <v>46</v>
      </c>
      <c r="K30" s="65">
        <v>273</v>
      </c>
      <c r="L30" s="47"/>
      <c r="M30" s="47">
        <f t="shared" si="1"/>
        <v>703</v>
      </c>
      <c r="N30" s="47">
        <f t="shared" si="2"/>
        <v>624</v>
      </c>
      <c r="O30" s="47">
        <f t="shared" si="3"/>
        <v>1327</v>
      </c>
      <c r="P30" s="28">
        <v>19</v>
      </c>
    </row>
    <row r="31" spans="1:16" ht="10.5" customHeight="1">
      <c r="A31" s="11">
        <f t="shared" si="5"/>
        <v>20</v>
      </c>
      <c r="B31" s="2"/>
      <c r="C31" s="2" t="s">
        <v>268</v>
      </c>
      <c r="D31" s="65">
        <v>0</v>
      </c>
      <c r="E31" s="65">
        <v>0</v>
      </c>
      <c r="F31" s="65">
        <v>0</v>
      </c>
      <c r="G31" s="65">
        <v>0</v>
      </c>
      <c r="H31" s="65">
        <v>1494</v>
      </c>
      <c r="I31" s="65">
        <v>24</v>
      </c>
      <c r="J31" s="65">
        <v>89</v>
      </c>
      <c r="K31" s="65">
        <v>97</v>
      </c>
      <c r="L31" s="47"/>
      <c r="M31" s="47">
        <f t="shared" si="1"/>
        <v>24</v>
      </c>
      <c r="N31" s="47">
        <f t="shared" si="2"/>
        <v>1680</v>
      </c>
      <c r="O31" s="47">
        <f t="shared" si="3"/>
        <v>1704</v>
      </c>
      <c r="P31" s="28">
        <v>20</v>
      </c>
    </row>
    <row r="32" spans="1:16" ht="10.5" customHeight="1">
      <c r="A32" s="11">
        <f t="shared" si="5"/>
        <v>21</v>
      </c>
      <c r="B32" s="2"/>
      <c r="C32" s="2" t="s">
        <v>269</v>
      </c>
      <c r="D32" s="65">
        <v>58273</v>
      </c>
      <c r="E32" s="65">
        <v>3846</v>
      </c>
      <c r="F32" s="65">
        <v>7392</v>
      </c>
      <c r="G32" s="65">
        <v>52288</v>
      </c>
      <c r="H32" s="65">
        <v>2702</v>
      </c>
      <c r="I32" s="65">
        <v>21583</v>
      </c>
      <c r="J32" s="65">
        <v>4189</v>
      </c>
      <c r="K32" s="65">
        <v>54407</v>
      </c>
      <c r="L32" s="47"/>
      <c r="M32" s="47">
        <f t="shared" si="1"/>
        <v>85109</v>
      </c>
      <c r="N32" s="47">
        <f t="shared" si="2"/>
        <v>119571</v>
      </c>
      <c r="O32" s="47">
        <f t="shared" si="3"/>
        <v>204680</v>
      </c>
      <c r="P32" s="28">
        <v>21</v>
      </c>
    </row>
    <row r="33" spans="1:16" ht="10.5" customHeight="1">
      <c r="A33" s="11">
        <f t="shared" si="5"/>
        <v>22</v>
      </c>
      <c r="B33" s="2"/>
      <c r="C33" s="54" t="s">
        <v>270</v>
      </c>
      <c r="D33" s="65">
        <v>8014</v>
      </c>
      <c r="E33" s="65">
        <v>26</v>
      </c>
      <c r="F33" s="65">
        <v>-50</v>
      </c>
      <c r="G33" s="65">
        <v>12601</v>
      </c>
      <c r="H33" s="65">
        <v>7</v>
      </c>
      <c r="I33" s="65">
        <v>1136</v>
      </c>
      <c r="J33" s="65">
        <v>1958</v>
      </c>
      <c r="K33" s="65">
        <v>13315</v>
      </c>
      <c r="L33" s="47"/>
      <c r="M33" s="47">
        <f t="shared" si="1"/>
        <v>13713</v>
      </c>
      <c r="N33" s="47">
        <f t="shared" si="2"/>
        <v>23294</v>
      </c>
      <c r="O33" s="47">
        <f t="shared" si="3"/>
        <v>37007</v>
      </c>
      <c r="P33" s="28">
        <v>22</v>
      </c>
    </row>
    <row r="34" spans="1:16" ht="10.5" customHeight="1">
      <c r="A34" s="11">
        <f t="shared" si="5"/>
        <v>23</v>
      </c>
      <c r="B34" s="2"/>
      <c r="C34" s="54" t="s">
        <v>271</v>
      </c>
      <c r="D34" s="65">
        <v>26258</v>
      </c>
      <c r="E34" s="65">
        <v>1428</v>
      </c>
      <c r="F34" s="65">
        <v>-228</v>
      </c>
      <c r="G34" s="65">
        <v>23964</v>
      </c>
      <c r="H34" s="65">
        <v>3492</v>
      </c>
      <c r="I34" s="65">
        <v>25757</v>
      </c>
      <c r="J34" s="65">
        <v>2873</v>
      </c>
      <c r="K34" s="65">
        <v>31965</v>
      </c>
      <c r="L34" s="47"/>
      <c r="M34" s="47">
        <f t="shared" si="1"/>
        <v>50921</v>
      </c>
      <c r="N34" s="47">
        <f t="shared" si="2"/>
        <v>64588</v>
      </c>
      <c r="O34" s="47">
        <f t="shared" si="3"/>
        <v>115509</v>
      </c>
      <c r="P34" s="28">
        <v>23</v>
      </c>
    </row>
    <row r="35" spans="1:16" ht="10.5" customHeight="1">
      <c r="A35" s="11">
        <f t="shared" si="5"/>
        <v>24</v>
      </c>
      <c r="B35" s="2"/>
      <c r="C35" s="54" t="s">
        <v>272</v>
      </c>
      <c r="D35" s="65">
        <v>1629</v>
      </c>
      <c r="E35" s="65">
        <v>31</v>
      </c>
      <c r="F35" s="65">
        <v>0</v>
      </c>
      <c r="G35" s="65">
        <v>1003</v>
      </c>
      <c r="H35" s="65">
        <v>0</v>
      </c>
      <c r="I35" s="65">
        <v>856</v>
      </c>
      <c r="J35" s="65">
        <v>0</v>
      </c>
      <c r="K35" s="65">
        <v>2087</v>
      </c>
      <c r="L35" s="47"/>
      <c r="M35" s="47">
        <f t="shared" si="1"/>
        <v>1890</v>
      </c>
      <c r="N35" s="47">
        <f t="shared" si="2"/>
        <v>3716</v>
      </c>
      <c r="O35" s="47">
        <f t="shared" si="3"/>
        <v>5606</v>
      </c>
      <c r="P35" s="28">
        <v>24</v>
      </c>
    </row>
    <row r="36" spans="1:16" ht="10.5" customHeight="1">
      <c r="A36" s="11">
        <f t="shared" si="5"/>
        <v>25</v>
      </c>
      <c r="B36" s="2"/>
      <c r="C36" s="2" t="s">
        <v>273</v>
      </c>
      <c r="D36" s="65">
        <v>2063</v>
      </c>
      <c r="E36" s="65">
        <v>357</v>
      </c>
      <c r="F36" s="65">
        <v>602</v>
      </c>
      <c r="G36" s="65">
        <v>7844</v>
      </c>
      <c r="H36" s="65">
        <v>564</v>
      </c>
      <c r="I36" s="65">
        <v>2353</v>
      </c>
      <c r="J36" s="65">
        <v>433</v>
      </c>
      <c r="K36" s="65">
        <v>12980</v>
      </c>
      <c r="L36" s="47"/>
      <c r="M36" s="47">
        <f t="shared" si="1"/>
        <v>11156</v>
      </c>
      <c r="N36" s="47">
        <f t="shared" si="2"/>
        <v>16040</v>
      </c>
      <c r="O36" s="47">
        <f t="shared" si="3"/>
        <v>27196</v>
      </c>
      <c r="P36" s="28">
        <v>25</v>
      </c>
    </row>
    <row r="37" spans="1:16" ht="10.5" customHeight="1">
      <c r="A37" s="11">
        <f t="shared" si="5"/>
        <v>26</v>
      </c>
      <c r="B37" s="2"/>
      <c r="C37" s="2" t="s">
        <v>274</v>
      </c>
      <c r="D37" s="65">
        <v>290</v>
      </c>
      <c r="E37" s="65">
        <v>3</v>
      </c>
      <c r="F37" s="65">
        <v>2</v>
      </c>
      <c r="G37" s="65">
        <v>98</v>
      </c>
      <c r="H37" s="65">
        <v>15</v>
      </c>
      <c r="I37" s="65">
        <v>98</v>
      </c>
      <c r="J37" s="65">
        <v>0</v>
      </c>
      <c r="K37" s="65">
        <v>0</v>
      </c>
      <c r="L37" s="47"/>
      <c r="M37" s="47">
        <f t="shared" si="1"/>
        <v>201</v>
      </c>
      <c r="N37" s="47">
        <f t="shared" si="2"/>
        <v>305</v>
      </c>
      <c r="O37" s="47">
        <f t="shared" si="3"/>
        <v>506</v>
      </c>
      <c r="P37" s="28">
        <v>26</v>
      </c>
    </row>
    <row r="38" spans="1:16" ht="10.5" customHeight="1">
      <c r="A38" s="11">
        <f t="shared" si="5"/>
        <v>27</v>
      </c>
      <c r="B38" s="2"/>
      <c r="C38" s="2" t="s">
        <v>275</v>
      </c>
      <c r="D38" s="65">
        <v>24033</v>
      </c>
      <c r="E38" s="65">
        <v>770</v>
      </c>
      <c r="F38" s="65">
        <v>1252</v>
      </c>
      <c r="G38" s="65">
        <v>12339</v>
      </c>
      <c r="H38" s="65">
        <v>508</v>
      </c>
      <c r="I38" s="65">
        <v>7333</v>
      </c>
      <c r="J38" s="65">
        <v>479</v>
      </c>
      <c r="K38" s="65">
        <v>29443</v>
      </c>
      <c r="L38" s="47"/>
      <c r="M38" s="47">
        <f t="shared" si="1"/>
        <v>21694</v>
      </c>
      <c r="N38" s="47">
        <f t="shared" si="2"/>
        <v>54463</v>
      </c>
      <c r="O38" s="47">
        <f t="shared" si="3"/>
        <v>76157</v>
      </c>
      <c r="P38" s="28">
        <v>27</v>
      </c>
    </row>
    <row r="39" spans="1:16" ht="10.5" customHeight="1">
      <c r="A39" s="11">
        <f t="shared" si="5"/>
        <v>28</v>
      </c>
      <c r="B39" s="2"/>
      <c r="C39" s="54" t="s">
        <v>276</v>
      </c>
      <c r="D39" s="65">
        <v>14666</v>
      </c>
      <c r="E39" s="65">
        <v>70</v>
      </c>
      <c r="F39" s="65">
        <v>49</v>
      </c>
      <c r="G39" s="65">
        <v>6066</v>
      </c>
      <c r="H39" s="65">
        <v>10</v>
      </c>
      <c r="I39" s="65">
        <v>6126</v>
      </c>
      <c r="J39" s="65">
        <v>198</v>
      </c>
      <c r="K39" s="65">
        <v>16392</v>
      </c>
      <c r="L39" s="47"/>
      <c r="M39" s="47">
        <f t="shared" si="1"/>
        <v>12311</v>
      </c>
      <c r="N39" s="47">
        <f t="shared" si="2"/>
        <v>31266</v>
      </c>
      <c r="O39" s="47">
        <f t="shared" si="3"/>
        <v>43577</v>
      </c>
      <c r="P39" s="28">
        <v>28</v>
      </c>
    </row>
    <row r="40" spans="1:16" ht="10.5" customHeight="1">
      <c r="A40" s="11">
        <f t="shared" si="5"/>
        <v>29</v>
      </c>
      <c r="B40" s="2"/>
      <c r="C40" s="54" t="s">
        <v>277</v>
      </c>
      <c r="D40" s="65">
        <v>2708</v>
      </c>
      <c r="E40" s="65">
        <v>62</v>
      </c>
      <c r="F40" s="65">
        <v>131</v>
      </c>
      <c r="G40" s="65">
        <v>791</v>
      </c>
      <c r="H40" s="65">
        <v>36</v>
      </c>
      <c r="I40" s="65">
        <v>3236</v>
      </c>
      <c r="J40" s="65">
        <v>82</v>
      </c>
      <c r="K40" s="65">
        <v>1198</v>
      </c>
      <c r="L40" s="47"/>
      <c r="M40" s="47">
        <f t="shared" si="1"/>
        <v>4220</v>
      </c>
      <c r="N40" s="47">
        <f t="shared" si="2"/>
        <v>4024</v>
      </c>
      <c r="O40" s="47">
        <f t="shared" si="3"/>
        <v>8244</v>
      </c>
      <c r="P40" s="28">
        <v>29</v>
      </c>
    </row>
    <row r="41" spans="1:16" ht="10.5" customHeight="1">
      <c r="A41" s="11">
        <f t="shared" si="5"/>
        <v>30</v>
      </c>
      <c r="B41" s="2"/>
      <c r="C41" s="54" t="s">
        <v>278</v>
      </c>
      <c r="D41" s="65">
        <v>1934</v>
      </c>
      <c r="E41" s="65">
        <v>80</v>
      </c>
      <c r="F41" s="65">
        <v>675</v>
      </c>
      <c r="G41" s="65">
        <v>4430</v>
      </c>
      <c r="H41" s="65">
        <v>7</v>
      </c>
      <c r="I41" s="65">
        <v>8</v>
      </c>
      <c r="J41" s="65">
        <v>76</v>
      </c>
      <c r="K41" s="65">
        <v>101</v>
      </c>
      <c r="L41" s="47"/>
      <c r="M41" s="47">
        <f t="shared" si="1"/>
        <v>5193</v>
      </c>
      <c r="N41" s="47">
        <f t="shared" si="2"/>
        <v>2118</v>
      </c>
      <c r="O41" s="47">
        <f t="shared" si="3"/>
        <v>7311</v>
      </c>
      <c r="P41" s="28">
        <v>30</v>
      </c>
    </row>
    <row r="42" spans="1:16" ht="10.5" customHeight="1">
      <c r="A42" s="11">
        <v>101</v>
      </c>
      <c r="B42" s="2"/>
      <c r="C42" s="2" t="s">
        <v>279</v>
      </c>
      <c r="D42" s="65">
        <v>4755</v>
      </c>
      <c r="E42" s="65">
        <v>0</v>
      </c>
      <c r="F42" s="65">
        <v>0</v>
      </c>
      <c r="G42" s="65">
        <v>392</v>
      </c>
      <c r="H42" s="65">
        <v>12</v>
      </c>
      <c r="I42" s="65">
        <v>31</v>
      </c>
      <c r="J42" s="65">
        <v>13</v>
      </c>
      <c r="K42" s="65">
        <v>4205</v>
      </c>
      <c r="L42" s="47"/>
      <c r="M42" s="47">
        <f t="shared" si="1"/>
        <v>423</v>
      </c>
      <c r="N42" s="47">
        <f t="shared" si="2"/>
        <v>8985</v>
      </c>
      <c r="O42" s="47">
        <f t="shared" si="3"/>
        <v>9408</v>
      </c>
      <c r="P42" s="28">
        <v>101</v>
      </c>
    </row>
    <row r="43" spans="1:16" ht="10.5" customHeight="1">
      <c r="A43" s="11">
        <f aca="true" t="shared" si="6" ref="A43:A53">A42+1</f>
        <v>102</v>
      </c>
      <c r="B43" s="2"/>
      <c r="C43" s="2" t="s">
        <v>280</v>
      </c>
      <c r="D43" s="65">
        <v>13650</v>
      </c>
      <c r="E43" s="65">
        <v>208</v>
      </c>
      <c r="F43" s="65">
        <v>10</v>
      </c>
      <c r="G43" s="65">
        <v>498</v>
      </c>
      <c r="H43" s="65">
        <v>66</v>
      </c>
      <c r="I43" s="65">
        <v>1514</v>
      </c>
      <c r="J43" s="65">
        <v>201</v>
      </c>
      <c r="K43" s="65">
        <v>3725</v>
      </c>
      <c r="L43" s="47"/>
      <c r="M43" s="47">
        <f t="shared" si="1"/>
        <v>2230</v>
      </c>
      <c r="N43" s="47">
        <f t="shared" si="2"/>
        <v>17642</v>
      </c>
      <c r="O43" s="47">
        <f t="shared" si="3"/>
        <v>19872</v>
      </c>
      <c r="P43" s="28">
        <v>102</v>
      </c>
    </row>
    <row r="44" spans="1:16" ht="10.5" customHeight="1">
      <c r="A44" s="11">
        <f t="shared" si="6"/>
        <v>103</v>
      </c>
      <c r="B44" s="2"/>
      <c r="C44" s="2" t="s">
        <v>281</v>
      </c>
      <c r="D44" s="65">
        <v>-541</v>
      </c>
      <c r="E44" s="65">
        <v>0</v>
      </c>
      <c r="F44" s="65">
        <v>0</v>
      </c>
      <c r="G44" s="65">
        <v>2518</v>
      </c>
      <c r="H44" s="65">
        <v>0</v>
      </c>
      <c r="I44" s="65">
        <v>3882</v>
      </c>
      <c r="J44" s="65">
        <v>0</v>
      </c>
      <c r="K44" s="65">
        <v>0</v>
      </c>
      <c r="L44" s="47"/>
      <c r="M44" s="47">
        <f t="shared" si="1"/>
        <v>6400</v>
      </c>
      <c r="N44" s="47">
        <f t="shared" si="2"/>
        <v>-541</v>
      </c>
      <c r="O44" s="47">
        <f t="shared" si="3"/>
        <v>5859</v>
      </c>
      <c r="P44" s="28">
        <v>103</v>
      </c>
    </row>
    <row r="45" spans="1:16" ht="10.5" customHeight="1">
      <c r="A45" s="11">
        <f t="shared" si="6"/>
        <v>104</v>
      </c>
      <c r="B45" s="2"/>
      <c r="C45" s="54" t="s">
        <v>282</v>
      </c>
      <c r="D45" s="65">
        <v>4391</v>
      </c>
      <c r="E45" s="65">
        <v>0</v>
      </c>
      <c r="F45" s="65">
        <v>0</v>
      </c>
      <c r="G45" s="65">
        <v>2330</v>
      </c>
      <c r="H45" s="65">
        <v>0</v>
      </c>
      <c r="I45" s="65">
        <v>0</v>
      </c>
      <c r="J45" s="65">
        <v>0</v>
      </c>
      <c r="K45" s="65">
        <v>0</v>
      </c>
      <c r="L45" s="47"/>
      <c r="M45" s="47">
        <f t="shared" si="1"/>
        <v>2330</v>
      </c>
      <c r="N45" s="47">
        <f t="shared" si="2"/>
        <v>4391</v>
      </c>
      <c r="O45" s="47">
        <f t="shared" si="3"/>
        <v>6721</v>
      </c>
      <c r="P45" s="28">
        <v>104</v>
      </c>
    </row>
    <row r="46" spans="1:16" ht="10.5" customHeight="1">
      <c r="A46" s="11">
        <f t="shared" si="6"/>
        <v>105</v>
      </c>
      <c r="B46" s="2"/>
      <c r="C46" s="54" t="s">
        <v>283</v>
      </c>
      <c r="D46" s="65">
        <v>4321</v>
      </c>
      <c r="E46" s="65">
        <v>0</v>
      </c>
      <c r="F46" s="65">
        <v>0</v>
      </c>
      <c r="G46" s="65">
        <v>289</v>
      </c>
      <c r="H46" s="65">
        <v>0</v>
      </c>
      <c r="I46" s="65">
        <v>0</v>
      </c>
      <c r="J46" s="65">
        <v>0</v>
      </c>
      <c r="K46" s="65">
        <v>0</v>
      </c>
      <c r="L46" s="47"/>
      <c r="M46" s="47">
        <f t="shared" si="1"/>
        <v>289</v>
      </c>
      <c r="N46" s="47">
        <f t="shared" si="2"/>
        <v>4321</v>
      </c>
      <c r="O46" s="47">
        <f t="shared" si="3"/>
        <v>4610</v>
      </c>
      <c r="P46" s="28">
        <v>105</v>
      </c>
    </row>
    <row r="47" spans="1:16" ht="10.5" customHeight="1">
      <c r="A47" s="11">
        <f t="shared" si="6"/>
        <v>106</v>
      </c>
      <c r="B47" s="2"/>
      <c r="C47" s="54" t="s">
        <v>284</v>
      </c>
      <c r="D47" s="65">
        <v>25920</v>
      </c>
      <c r="E47" s="65">
        <v>119</v>
      </c>
      <c r="F47" s="65">
        <v>96</v>
      </c>
      <c r="G47" s="65">
        <v>426</v>
      </c>
      <c r="H47" s="65">
        <v>198</v>
      </c>
      <c r="I47" s="65">
        <v>7756</v>
      </c>
      <c r="J47" s="65">
        <v>2078</v>
      </c>
      <c r="K47" s="65">
        <v>17947</v>
      </c>
      <c r="L47" s="47"/>
      <c r="M47" s="47">
        <f t="shared" si="1"/>
        <v>8397</v>
      </c>
      <c r="N47" s="47">
        <f t="shared" si="2"/>
        <v>46143</v>
      </c>
      <c r="O47" s="47">
        <f t="shared" si="3"/>
        <v>54540</v>
      </c>
      <c r="P47" s="28">
        <v>106</v>
      </c>
    </row>
    <row r="48" spans="1:16" ht="10.5" customHeight="1">
      <c r="A48" s="11">
        <f t="shared" si="6"/>
        <v>107</v>
      </c>
      <c r="B48" s="2"/>
      <c r="C48" s="2" t="s">
        <v>285</v>
      </c>
      <c r="D48" s="65">
        <v>0</v>
      </c>
      <c r="E48" s="65">
        <v>0</v>
      </c>
      <c r="F48" s="65">
        <v>0</v>
      </c>
      <c r="G48" s="65">
        <v>15</v>
      </c>
      <c r="H48" s="65">
        <v>0</v>
      </c>
      <c r="I48" s="65">
        <v>752</v>
      </c>
      <c r="J48" s="65">
        <v>0</v>
      </c>
      <c r="K48" s="65">
        <v>0</v>
      </c>
      <c r="L48" s="47"/>
      <c r="M48" s="47">
        <f t="shared" si="1"/>
        <v>767</v>
      </c>
      <c r="N48" s="47">
        <f t="shared" si="2"/>
        <v>0</v>
      </c>
      <c r="O48" s="47">
        <f t="shared" si="3"/>
        <v>767</v>
      </c>
      <c r="P48" s="28">
        <v>107</v>
      </c>
    </row>
    <row r="49" spans="1:16" ht="10.5" customHeight="1">
      <c r="A49" s="11">
        <f t="shared" si="6"/>
        <v>108</v>
      </c>
      <c r="B49" s="2"/>
      <c r="C49" s="2" t="s">
        <v>286</v>
      </c>
      <c r="D49" s="65">
        <v>0</v>
      </c>
      <c r="E49" s="65">
        <v>19</v>
      </c>
      <c r="F49" s="65">
        <v>0</v>
      </c>
      <c r="G49" s="65">
        <v>23</v>
      </c>
      <c r="H49" s="65">
        <v>0</v>
      </c>
      <c r="I49" s="65">
        <v>1103</v>
      </c>
      <c r="J49" s="65">
        <v>0</v>
      </c>
      <c r="K49" s="65">
        <v>0</v>
      </c>
      <c r="L49" s="47"/>
      <c r="M49" s="47">
        <f t="shared" si="1"/>
        <v>1145</v>
      </c>
      <c r="N49" s="47">
        <f t="shared" si="2"/>
        <v>0</v>
      </c>
      <c r="O49" s="47">
        <f t="shared" si="3"/>
        <v>1145</v>
      </c>
      <c r="P49" s="28">
        <v>108</v>
      </c>
    </row>
    <row r="50" spans="1:16" ht="10.5" customHeight="1">
      <c r="A50" s="11">
        <f t="shared" si="6"/>
        <v>109</v>
      </c>
      <c r="B50" s="2"/>
      <c r="C50" s="2" t="s">
        <v>287</v>
      </c>
      <c r="D50" s="65">
        <v>0</v>
      </c>
      <c r="E50" s="65">
        <v>1060</v>
      </c>
      <c r="F50" s="65">
        <v>569</v>
      </c>
      <c r="G50" s="65">
        <v>17794</v>
      </c>
      <c r="H50" s="65">
        <v>3534</v>
      </c>
      <c r="I50" s="65">
        <v>18318</v>
      </c>
      <c r="J50" s="65">
        <v>2700</v>
      </c>
      <c r="K50" s="65">
        <v>23688</v>
      </c>
      <c r="L50" s="47"/>
      <c r="M50" s="47">
        <f t="shared" si="1"/>
        <v>37741</v>
      </c>
      <c r="N50" s="47">
        <f t="shared" si="2"/>
        <v>29922</v>
      </c>
      <c r="O50" s="47">
        <f t="shared" si="3"/>
        <v>67663</v>
      </c>
      <c r="P50" s="28">
        <v>109</v>
      </c>
    </row>
    <row r="51" spans="1:16" ht="10.5" customHeight="1">
      <c r="A51" s="11">
        <f t="shared" si="6"/>
        <v>110</v>
      </c>
      <c r="B51" s="2"/>
      <c r="C51" s="54" t="s">
        <v>288</v>
      </c>
      <c r="D51" s="65">
        <v>16704</v>
      </c>
      <c r="E51" s="65">
        <v>2056</v>
      </c>
      <c r="F51" s="65">
        <v>1218</v>
      </c>
      <c r="G51" s="65">
        <v>-3181</v>
      </c>
      <c r="H51" s="65">
        <v>1881</v>
      </c>
      <c r="I51" s="65">
        <v>19967</v>
      </c>
      <c r="J51" s="65">
        <v>260</v>
      </c>
      <c r="K51" s="65">
        <v>0</v>
      </c>
      <c r="L51" s="47"/>
      <c r="M51" s="47">
        <f t="shared" si="1"/>
        <v>20060</v>
      </c>
      <c r="N51" s="47">
        <f t="shared" si="2"/>
        <v>18845</v>
      </c>
      <c r="O51" s="47">
        <f t="shared" si="3"/>
        <v>38905</v>
      </c>
      <c r="P51" s="28">
        <v>110</v>
      </c>
    </row>
    <row r="52" spans="1:16" ht="10.5" customHeight="1">
      <c r="A52" s="11">
        <f t="shared" si="6"/>
        <v>111</v>
      </c>
      <c r="B52" s="2"/>
      <c r="C52" s="54" t="s">
        <v>289</v>
      </c>
      <c r="D52" s="65">
        <v>10018</v>
      </c>
      <c r="E52" s="65">
        <v>241</v>
      </c>
      <c r="F52" s="65">
        <v>223</v>
      </c>
      <c r="G52" s="65">
        <v>2225</v>
      </c>
      <c r="H52" s="65">
        <v>9</v>
      </c>
      <c r="I52" s="65">
        <v>1540</v>
      </c>
      <c r="J52" s="65">
        <v>1277</v>
      </c>
      <c r="K52" s="65">
        <v>6738</v>
      </c>
      <c r="L52" s="47"/>
      <c r="M52" s="47">
        <f t="shared" si="1"/>
        <v>4229</v>
      </c>
      <c r="N52" s="47">
        <f t="shared" si="2"/>
        <v>18042</v>
      </c>
      <c r="O52" s="47">
        <f t="shared" si="3"/>
        <v>22271</v>
      </c>
      <c r="P52" s="28">
        <v>111</v>
      </c>
    </row>
    <row r="53" spans="1:16" ht="10.5" customHeight="1">
      <c r="A53" s="14">
        <f t="shared" si="6"/>
        <v>112</v>
      </c>
      <c r="B53" s="15"/>
      <c r="C53" s="15" t="s">
        <v>290</v>
      </c>
      <c r="D53" s="49">
        <v>41062</v>
      </c>
      <c r="E53" s="49">
        <v>4231</v>
      </c>
      <c r="F53" s="49">
        <v>6311</v>
      </c>
      <c r="G53" s="49">
        <v>70547</v>
      </c>
      <c r="H53" s="49">
        <v>4676</v>
      </c>
      <c r="I53" s="49">
        <v>34513</v>
      </c>
      <c r="J53" s="49">
        <v>5170</v>
      </c>
      <c r="K53" s="49">
        <v>65616</v>
      </c>
      <c r="L53" s="49"/>
      <c r="M53" s="49">
        <f t="shared" si="1"/>
        <v>115602</v>
      </c>
      <c r="N53" s="49">
        <f t="shared" si="2"/>
        <v>116524</v>
      </c>
      <c r="O53" s="49">
        <f t="shared" si="3"/>
        <v>232126</v>
      </c>
      <c r="P53" s="20">
        <v>112</v>
      </c>
    </row>
    <row r="54" spans="1:16" ht="10.5" customHeight="1">
      <c r="A54" s="54"/>
      <c r="B54" s="54"/>
      <c r="C54" s="5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2"/>
    </row>
    <row r="55" spans="1:16" ht="10.5" customHeight="1">
      <c r="A55" s="23" t="str">
        <f>+A1</f>
        <v>STATISTICS OF CLASS I FREIGHT RAILROADS IN THE UNITED STATES - 2001</v>
      </c>
      <c r="B55" s="23"/>
      <c r="C55" s="23"/>
      <c r="D55" s="23"/>
      <c r="E55" s="39"/>
      <c r="F55" s="23"/>
      <c r="G55" s="39"/>
      <c r="H55" s="23"/>
      <c r="I55" s="38"/>
      <c r="J55" s="38"/>
      <c r="K55" s="38"/>
      <c r="L55" s="2"/>
      <c r="M55" s="2"/>
      <c r="N55" s="2"/>
      <c r="O55" s="2"/>
      <c r="P55" s="2"/>
    </row>
    <row r="56" spans="1:16" ht="10.5" customHeight="1">
      <c r="A56" s="23" t="s">
        <v>585</v>
      </c>
      <c r="B56" s="23"/>
      <c r="C56" s="23"/>
      <c r="D56" s="23"/>
      <c r="E56" s="39"/>
      <c r="F56" s="23"/>
      <c r="G56" s="39"/>
      <c r="H56" s="23"/>
      <c r="I56" s="38"/>
      <c r="J56" s="38"/>
      <c r="K56" s="38"/>
      <c r="L56" s="2"/>
      <c r="M56" s="2"/>
      <c r="N56" s="2"/>
      <c r="O56" s="2"/>
      <c r="P56" s="2"/>
    </row>
    <row r="57" spans="1:16" ht="10.5" customHeight="1">
      <c r="A57" s="23" t="s">
        <v>245</v>
      </c>
      <c r="B57" s="23"/>
      <c r="C57" s="23"/>
      <c r="D57" s="23"/>
      <c r="E57" s="39"/>
      <c r="F57" s="23"/>
      <c r="G57" s="39"/>
      <c r="H57" s="23"/>
      <c r="I57" s="38"/>
      <c r="J57" s="38"/>
      <c r="K57" s="38"/>
      <c r="L57" s="2"/>
      <c r="M57" s="2"/>
      <c r="N57" s="2"/>
      <c r="O57" s="2"/>
      <c r="P57" s="2"/>
    </row>
    <row r="58" spans="1:16" ht="10.5" customHeight="1">
      <c r="A58" s="23" t="str">
        <f>+A4</f>
        <v>(2001 ANNUAL REPORT FORM R-1, SCHEDULE 410)</v>
      </c>
      <c r="B58" s="23"/>
      <c r="C58" s="23"/>
      <c r="D58" s="39"/>
      <c r="E58" s="39"/>
      <c r="F58" s="39"/>
      <c r="G58" s="39"/>
      <c r="H58" s="39"/>
      <c r="I58" s="38"/>
      <c r="J58" s="38"/>
      <c r="K58" s="38"/>
      <c r="L58" s="2"/>
      <c r="M58" s="2"/>
      <c r="N58" s="2"/>
      <c r="O58" s="2"/>
      <c r="P58" s="2"/>
    </row>
    <row r="59" spans="1:16" ht="10.5" customHeight="1">
      <c r="A59" s="23" t="s">
        <v>1</v>
      </c>
      <c r="B59" s="23"/>
      <c r="C59" s="23"/>
      <c r="D59" s="23"/>
      <c r="E59" s="33"/>
      <c r="F59" s="23"/>
      <c r="G59" s="39"/>
      <c r="H59" s="23"/>
      <c r="I59" s="38"/>
      <c r="J59" s="38"/>
      <c r="K59" s="38"/>
      <c r="L59" s="2"/>
      <c r="M59" s="2"/>
      <c r="N59" s="2"/>
      <c r="O59" s="2"/>
      <c r="P59" s="2"/>
    </row>
    <row r="60" spans="1:16" ht="10.5" customHeight="1">
      <c r="A60" s="7"/>
      <c r="B60" s="8"/>
      <c r="C60" s="8"/>
      <c r="D60" s="9" t="s">
        <v>2</v>
      </c>
      <c r="E60" s="9" t="s">
        <v>602</v>
      </c>
      <c r="F60" s="9" t="s">
        <v>603</v>
      </c>
      <c r="G60" s="9" t="s">
        <v>3</v>
      </c>
      <c r="H60" s="9" t="s">
        <v>4</v>
      </c>
      <c r="I60" s="9" t="s">
        <v>5</v>
      </c>
      <c r="J60" s="9" t="s">
        <v>6</v>
      </c>
      <c r="K60" s="9" t="s">
        <v>7</v>
      </c>
      <c r="L60" s="40"/>
      <c r="M60" s="40" t="s">
        <v>572</v>
      </c>
      <c r="N60" s="40" t="s">
        <v>573</v>
      </c>
      <c r="O60" s="40" t="s">
        <v>574</v>
      </c>
      <c r="P60" s="30"/>
    </row>
    <row r="61" spans="1:16" ht="10.5" customHeight="1">
      <c r="A61" s="11"/>
      <c r="B61" s="2"/>
      <c r="C61" s="2"/>
      <c r="D61" s="41" t="s">
        <v>8</v>
      </c>
      <c r="E61" s="41">
        <v>-2</v>
      </c>
      <c r="F61" s="41">
        <v>-4</v>
      </c>
      <c r="G61" s="41">
        <v>-5</v>
      </c>
      <c r="H61" s="41">
        <v>-6</v>
      </c>
      <c r="I61" s="41">
        <v>-7</v>
      </c>
      <c r="J61" s="41">
        <v>-8</v>
      </c>
      <c r="K61" s="41">
        <f>J61-1</f>
        <v>-9</v>
      </c>
      <c r="L61" s="41"/>
      <c r="M61" s="41" t="s">
        <v>575</v>
      </c>
      <c r="N61" s="41" t="s">
        <v>575</v>
      </c>
      <c r="O61" s="41" t="s">
        <v>576</v>
      </c>
      <c r="P61" s="13"/>
    </row>
    <row r="62" spans="1:16" ht="10.5" customHeight="1">
      <c r="A62" s="14"/>
      <c r="B62" s="15"/>
      <c r="C62" s="15"/>
      <c r="D62" s="42" t="s">
        <v>9</v>
      </c>
      <c r="E62" s="42" t="s">
        <v>10</v>
      </c>
      <c r="F62" s="42" t="s">
        <v>10</v>
      </c>
      <c r="G62" s="42" t="s">
        <v>10</v>
      </c>
      <c r="H62" s="42" t="s">
        <v>9</v>
      </c>
      <c r="I62" s="42" t="s">
        <v>10</v>
      </c>
      <c r="J62" s="42" t="s">
        <v>9</v>
      </c>
      <c r="K62" s="42" t="s">
        <v>9</v>
      </c>
      <c r="L62" s="42"/>
      <c r="M62" s="42"/>
      <c r="N62" s="42"/>
      <c r="O62" s="42"/>
      <c r="P62" s="32"/>
    </row>
    <row r="63" spans="1:16" ht="10.5" customHeight="1">
      <c r="A63" s="11"/>
      <c r="B63" s="2" t="s">
        <v>291</v>
      </c>
      <c r="C63" s="54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8"/>
    </row>
    <row r="64" spans="1:16" ht="10.5" customHeight="1">
      <c r="A64" s="11"/>
      <c r="B64" s="2" t="s">
        <v>292</v>
      </c>
      <c r="C64" s="5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8"/>
    </row>
    <row r="65" spans="1:16" ht="10.5" customHeight="1">
      <c r="A65" s="11">
        <f>A53+1</f>
        <v>113</v>
      </c>
      <c r="B65" s="2"/>
      <c r="C65" s="54" t="s">
        <v>293</v>
      </c>
      <c r="D65" s="65">
        <v>8958</v>
      </c>
      <c r="E65" s="65">
        <v>4</v>
      </c>
      <c r="F65" s="65">
        <v>16</v>
      </c>
      <c r="G65" s="65">
        <v>93</v>
      </c>
      <c r="H65" s="65">
        <v>678</v>
      </c>
      <c r="I65" s="65">
        <v>2688</v>
      </c>
      <c r="J65" s="65">
        <v>1450</v>
      </c>
      <c r="K65" s="65">
        <v>14121</v>
      </c>
      <c r="L65" s="47"/>
      <c r="M65" s="47">
        <f aca="true" t="shared" si="7" ref="M65:M103">+E65+F65+G65+I65</f>
        <v>2801</v>
      </c>
      <c r="N65" s="47">
        <f aca="true" t="shared" si="8" ref="N65:N103">+D65+H65+J65+K65</f>
        <v>25207</v>
      </c>
      <c r="O65" s="47">
        <f aca="true" t="shared" si="9" ref="O65:O103">+N65+M65</f>
        <v>28008</v>
      </c>
      <c r="P65" s="28">
        <v>113</v>
      </c>
    </row>
    <row r="66" spans="1:16" ht="10.5" customHeight="1">
      <c r="A66" s="11">
        <f aca="true" t="shared" si="10" ref="A66:A103">A65+1</f>
        <v>114</v>
      </c>
      <c r="B66" s="2"/>
      <c r="C66" s="2" t="s">
        <v>294</v>
      </c>
      <c r="D66" s="65">
        <v>12839</v>
      </c>
      <c r="E66" s="65">
        <v>1057</v>
      </c>
      <c r="F66" s="65">
        <v>1702</v>
      </c>
      <c r="G66" s="65">
        <v>33874</v>
      </c>
      <c r="H66" s="65">
        <v>3004</v>
      </c>
      <c r="I66" s="65">
        <v>30446</v>
      </c>
      <c r="J66" s="65">
        <v>3300</v>
      </c>
      <c r="K66" s="65">
        <v>40814</v>
      </c>
      <c r="L66" s="47"/>
      <c r="M66" s="47">
        <f t="shared" si="7"/>
        <v>67079</v>
      </c>
      <c r="N66" s="47">
        <f t="shared" si="8"/>
        <v>59957</v>
      </c>
      <c r="O66" s="47">
        <f t="shared" si="9"/>
        <v>127036</v>
      </c>
      <c r="P66" s="28">
        <v>114</v>
      </c>
    </row>
    <row r="67" spans="1:16" ht="10.5" customHeight="1">
      <c r="A67" s="11">
        <f t="shared" si="10"/>
        <v>115</v>
      </c>
      <c r="B67" s="2"/>
      <c r="C67" s="2" t="s">
        <v>295</v>
      </c>
      <c r="D67" s="65">
        <v>33689</v>
      </c>
      <c r="E67" s="65">
        <v>0</v>
      </c>
      <c r="F67" s="65">
        <v>0</v>
      </c>
      <c r="G67" s="65">
        <v>17479</v>
      </c>
      <c r="H67" s="65">
        <v>564</v>
      </c>
      <c r="I67" s="65">
        <v>16285</v>
      </c>
      <c r="J67" s="65">
        <v>1524</v>
      </c>
      <c r="K67" s="65">
        <v>23937</v>
      </c>
      <c r="L67" s="47"/>
      <c r="M67" s="47">
        <f t="shared" si="7"/>
        <v>33764</v>
      </c>
      <c r="N67" s="47">
        <f t="shared" si="8"/>
        <v>59714</v>
      </c>
      <c r="O67" s="47">
        <f t="shared" si="9"/>
        <v>93478</v>
      </c>
      <c r="P67" s="28">
        <v>115</v>
      </c>
    </row>
    <row r="68" spans="1:16" ht="10.5" customHeight="1">
      <c r="A68" s="11">
        <f t="shared" si="10"/>
        <v>116</v>
      </c>
      <c r="B68" s="2"/>
      <c r="C68" s="2" t="s">
        <v>296</v>
      </c>
      <c r="D68" s="65">
        <v>4745</v>
      </c>
      <c r="E68" s="65">
        <v>0</v>
      </c>
      <c r="F68" s="65">
        <v>0</v>
      </c>
      <c r="G68" s="65">
        <v>0</v>
      </c>
      <c r="H68" s="65">
        <v>3</v>
      </c>
      <c r="I68" s="65">
        <v>835</v>
      </c>
      <c r="J68" s="65">
        <v>201</v>
      </c>
      <c r="K68" s="65">
        <v>5486</v>
      </c>
      <c r="L68" s="47"/>
      <c r="M68" s="47">
        <f t="shared" si="7"/>
        <v>835</v>
      </c>
      <c r="N68" s="47">
        <f t="shared" si="8"/>
        <v>10435</v>
      </c>
      <c r="O68" s="47">
        <f t="shared" si="9"/>
        <v>11270</v>
      </c>
      <c r="P68" s="28">
        <v>116</v>
      </c>
    </row>
    <row r="69" spans="1:16" ht="10.5" customHeight="1">
      <c r="A69" s="11">
        <f t="shared" si="10"/>
        <v>117</v>
      </c>
      <c r="B69" s="2"/>
      <c r="C69" s="54" t="s">
        <v>297</v>
      </c>
      <c r="D69" s="65">
        <v>9013</v>
      </c>
      <c r="E69" s="65">
        <v>0</v>
      </c>
      <c r="F69" s="65">
        <v>0</v>
      </c>
      <c r="G69" s="65">
        <v>2675</v>
      </c>
      <c r="H69" s="65">
        <v>1933</v>
      </c>
      <c r="I69" s="65">
        <v>7887</v>
      </c>
      <c r="J69" s="65">
        <v>54</v>
      </c>
      <c r="K69" s="65">
        <v>7968</v>
      </c>
      <c r="L69" s="47"/>
      <c r="M69" s="47">
        <f t="shared" si="7"/>
        <v>10562</v>
      </c>
      <c r="N69" s="47">
        <f t="shared" si="8"/>
        <v>18968</v>
      </c>
      <c r="O69" s="47">
        <f t="shared" si="9"/>
        <v>29530</v>
      </c>
      <c r="P69" s="28">
        <v>117</v>
      </c>
    </row>
    <row r="70" spans="1:16" ht="10.5" customHeight="1">
      <c r="A70" s="11">
        <f t="shared" si="10"/>
        <v>118</v>
      </c>
      <c r="B70" s="2"/>
      <c r="C70" s="54" t="s">
        <v>298</v>
      </c>
      <c r="D70" s="65">
        <v>909</v>
      </c>
      <c r="E70" s="65">
        <v>1354</v>
      </c>
      <c r="F70" s="65">
        <v>0</v>
      </c>
      <c r="G70" s="65">
        <v>155548</v>
      </c>
      <c r="H70" s="65">
        <v>293</v>
      </c>
      <c r="I70" s="65">
        <v>158751</v>
      </c>
      <c r="J70" s="65">
        <v>0</v>
      </c>
      <c r="K70" s="65">
        <v>2920</v>
      </c>
      <c r="L70" s="47"/>
      <c r="M70" s="47">
        <f t="shared" si="7"/>
        <v>315653</v>
      </c>
      <c r="N70" s="47">
        <f t="shared" si="8"/>
        <v>4122</v>
      </c>
      <c r="O70" s="47">
        <f t="shared" si="9"/>
        <v>319775</v>
      </c>
      <c r="P70" s="28">
        <v>118</v>
      </c>
    </row>
    <row r="71" spans="1:16" ht="10.5" customHeight="1">
      <c r="A71" s="11">
        <f t="shared" si="10"/>
        <v>119</v>
      </c>
      <c r="B71" s="2"/>
      <c r="C71" s="54" t="s">
        <v>299</v>
      </c>
      <c r="D71" s="65">
        <v>124</v>
      </c>
      <c r="E71" s="65">
        <v>0</v>
      </c>
      <c r="F71" s="65">
        <v>0</v>
      </c>
      <c r="G71" s="65">
        <v>0</v>
      </c>
      <c r="H71" s="65">
        <v>769</v>
      </c>
      <c r="I71" s="65">
        <v>185001</v>
      </c>
      <c r="J71" s="65">
        <v>0</v>
      </c>
      <c r="K71" s="65">
        <v>0</v>
      </c>
      <c r="L71" s="47"/>
      <c r="M71" s="47">
        <f t="shared" si="7"/>
        <v>185001</v>
      </c>
      <c r="N71" s="47">
        <f t="shared" si="8"/>
        <v>893</v>
      </c>
      <c r="O71" s="47">
        <f t="shared" si="9"/>
        <v>185894</v>
      </c>
      <c r="P71" s="28">
        <v>119</v>
      </c>
    </row>
    <row r="72" spans="1:16" ht="10.5" customHeight="1">
      <c r="A72" s="11">
        <f t="shared" si="10"/>
        <v>120</v>
      </c>
      <c r="B72" s="2"/>
      <c r="C72" s="2" t="s">
        <v>300</v>
      </c>
      <c r="D72" s="65">
        <v>0</v>
      </c>
      <c r="E72" s="65">
        <v>0</v>
      </c>
      <c r="F72" s="65">
        <v>0</v>
      </c>
      <c r="G72" s="65">
        <v>-1485</v>
      </c>
      <c r="H72" s="65">
        <v>3615</v>
      </c>
      <c r="I72" s="65">
        <v>31601</v>
      </c>
      <c r="J72" s="65">
        <v>2978</v>
      </c>
      <c r="K72" s="65">
        <v>27778</v>
      </c>
      <c r="L72" s="47"/>
      <c r="M72" s="47">
        <f t="shared" si="7"/>
        <v>30116</v>
      </c>
      <c r="N72" s="47">
        <f t="shared" si="8"/>
        <v>34371</v>
      </c>
      <c r="O72" s="47">
        <f t="shared" si="9"/>
        <v>64487</v>
      </c>
      <c r="P72" s="28">
        <v>120</v>
      </c>
    </row>
    <row r="73" spans="1:16" ht="10.5" customHeight="1">
      <c r="A73" s="11">
        <f t="shared" si="10"/>
        <v>121</v>
      </c>
      <c r="B73" s="2"/>
      <c r="C73" s="2" t="s">
        <v>301</v>
      </c>
      <c r="D73" s="65">
        <v>12202</v>
      </c>
      <c r="E73" s="65">
        <v>0</v>
      </c>
      <c r="F73" s="65">
        <v>0</v>
      </c>
      <c r="G73" s="65">
        <v>4765</v>
      </c>
      <c r="H73" s="65">
        <v>0</v>
      </c>
      <c r="I73" s="65">
        <v>6606</v>
      </c>
      <c r="J73" s="65">
        <v>0</v>
      </c>
      <c r="K73" s="65">
        <v>0</v>
      </c>
      <c r="L73" s="47"/>
      <c r="M73" s="47">
        <f t="shared" si="7"/>
        <v>11371</v>
      </c>
      <c r="N73" s="47">
        <f t="shared" si="8"/>
        <v>12202</v>
      </c>
      <c r="O73" s="47">
        <f t="shared" si="9"/>
        <v>23573</v>
      </c>
      <c r="P73" s="28">
        <v>121</v>
      </c>
    </row>
    <row r="74" spans="1:16" ht="10.5" customHeight="1">
      <c r="A74" s="11">
        <f t="shared" si="10"/>
        <v>122</v>
      </c>
      <c r="B74" s="2"/>
      <c r="C74" s="2" t="s">
        <v>302</v>
      </c>
      <c r="D74" s="65">
        <v>1093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47"/>
      <c r="M74" s="47">
        <f t="shared" si="7"/>
        <v>0</v>
      </c>
      <c r="N74" s="47">
        <f t="shared" si="8"/>
        <v>1093</v>
      </c>
      <c r="O74" s="47">
        <f t="shared" si="9"/>
        <v>1093</v>
      </c>
      <c r="P74" s="28">
        <v>122</v>
      </c>
    </row>
    <row r="75" spans="1:16" ht="10.5" customHeight="1">
      <c r="A75" s="11">
        <f t="shared" si="10"/>
        <v>123</v>
      </c>
      <c r="B75" s="2"/>
      <c r="C75" s="54" t="s">
        <v>303</v>
      </c>
      <c r="D75" s="65">
        <v>0</v>
      </c>
      <c r="E75" s="65">
        <v>0</v>
      </c>
      <c r="F75" s="65">
        <v>0</v>
      </c>
      <c r="G75" s="65">
        <v>-21691</v>
      </c>
      <c r="H75" s="65">
        <v>0</v>
      </c>
      <c r="I75" s="65">
        <v>0</v>
      </c>
      <c r="J75" s="65">
        <v>0</v>
      </c>
      <c r="K75" s="65">
        <v>0</v>
      </c>
      <c r="L75" s="47"/>
      <c r="M75" s="47">
        <f t="shared" si="7"/>
        <v>-21691</v>
      </c>
      <c r="N75" s="47">
        <f t="shared" si="8"/>
        <v>0</v>
      </c>
      <c r="O75" s="47">
        <f t="shared" si="9"/>
        <v>-21691</v>
      </c>
      <c r="P75" s="28">
        <v>123</v>
      </c>
    </row>
    <row r="76" spans="1:16" ht="10.5" customHeight="1">
      <c r="A76" s="11">
        <f t="shared" si="10"/>
        <v>124</v>
      </c>
      <c r="B76" s="2"/>
      <c r="C76" s="54" t="s">
        <v>304</v>
      </c>
      <c r="D76" s="65">
        <v>5683</v>
      </c>
      <c r="E76" s="65">
        <v>4276</v>
      </c>
      <c r="F76" s="65">
        <v>48</v>
      </c>
      <c r="G76" s="65">
        <v>0</v>
      </c>
      <c r="H76" s="65">
        <v>176</v>
      </c>
      <c r="I76" s="65">
        <v>14179</v>
      </c>
      <c r="J76" s="65">
        <v>11954</v>
      </c>
      <c r="K76" s="65">
        <v>24448</v>
      </c>
      <c r="L76" s="47"/>
      <c r="M76" s="47">
        <f t="shared" si="7"/>
        <v>18503</v>
      </c>
      <c r="N76" s="47">
        <f t="shared" si="8"/>
        <v>42261</v>
      </c>
      <c r="O76" s="47">
        <f t="shared" si="9"/>
        <v>60764</v>
      </c>
      <c r="P76" s="28">
        <v>124</v>
      </c>
    </row>
    <row r="77" spans="1:16" ht="10.5" customHeight="1">
      <c r="A77" s="11">
        <f t="shared" si="10"/>
        <v>125</v>
      </c>
      <c r="B77" s="2"/>
      <c r="C77" s="54" t="s">
        <v>305</v>
      </c>
      <c r="D77" s="65">
        <v>768</v>
      </c>
      <c r="E77" s="65">
        <v>0</v>
      </c>
      <c r="F77" s="65">
        <v>0</v>
      </c>
      <c r="G77" s="65">
        <v>18933</v>
      </c>
      <c r="H77" s="65">
        <v>299</v>
      </c>
      <c r="I77" s="65">
        <v>1527</v>
      </c>
      <c r="J77" s="65">
        <v>1589</v>
      </c>
      <c r="K77" s="65">
        <v>366</v>
      </c>
      <c r="L77" s="47"/>
      <c r="M77" s="47">
        <f t="shared" si="7"/>
        <v>20460</v>
      </c>
      <c r="N77" s="47">
        <f t="shared" si="8"/>
        <v>3022</v>
      </c>
      <c r="O77" s="47">
        <f t="shared" si="9"/>
        <v>23482</v>
      </c>
      <c r="P77" s="28">
        <v>125</v>
      </c>
    </row>
    <row r="78" spans="1:16" ht="10.5" customHeight="1">
      <c r="A78" s="11">
        <f t="shared" si="10"/>
        <v>126</v>
      </c>
      <c r="B78" s="2"/>
      <c r="C78" s="2" t="s">
        <v>306</v>
      </c>
      <c r="D78" s="65">
        <v>1229</v>
      </c>
      <c r="E78" s="65">
        <v>0</v>
      </c>
      <c r="F78" s="65">
        <v>0</v>
      </c>
      <c r="G78" s="65">
        <v>0</v>
      </c>
      <c r="H78" s="65">
        <v>15</v>
      </c>
      <c r="I78" s="65">
        <v>538</v>
      </c>
      <c r="J78" s="65">
        <v>0</v>
      </c>
      <c r="K78" s="65">
        <v>110</v>
      </c>
      <c r="L78" s="47"/>
      <c r="M78" s="47">
        <f t="shared" si="7"/>
        <v>538</v>
      </c>
      <c r="N78" s="47">
        <f t="shared" si="8"/>
        <v>1354</v>
      </c>
      <c r="O78" s="47">
        <f t="shared" si="9"/>
        <v>1892</v>
      </c>
      <c r="P78" s="28">
        <v>126</v>
      </c>
    </row>
    <row r="79" spans="1:16" ht="10.5" customHeight="1">
      <c r="A79" s="11">
        <f t="shared" si="10"/>
        <v>127</v>
      </c>
      <c r="B79" s="2"/>
      <c r="C79" s="2" t="s">
        <v>307</v>
      </c>
      <c r="D79" s="65">
        <v>7713</v>
      </c>
      <c r="E79" s="65">
        <v>0</v>
      </c>
      <c r="F79" s="65">
        <v>-66</v>
      </c>
      <c r="G79" s="65">
        <v>2</v>
      </c>
      <c r="H79" s="65">
        <v>481</v>
      </c>
      <c r="I79" s="65">
        <v>7494</v>
      </c>
      <c r="J79" s="65">
        <v>1539</v>
      </c>
      <c r="K79" s="65">
        <v>14160</v>
      </c>
      <c r="L79" s="47"/>
      <c r="M79" s="47">
        <f t="shared" si="7"/>
        <v>7430</v>
      </c>
      <c r="N79" s="47">
        <f t="shared" si="8"/>
        <v>23893</v>
      </c>
      <c r="O79" s="47">
        <f t="shared" si="9"/>
        <v>31323</v>
      </c>
      <c r="P79" s="28">
        <v>127</v>
      </c>
    </row>
    <row r="80" spans="1:16" ht="10.5" customHeight="1">
      <c r="A80" s="11">
        <f t="shared" si="10"/>
        <v>128</v>
      </c>
      <c r="B80" s="2"/>
      <c r="C80" s="2" t="s">
        <v>308</v>
      </c>
      <c r="D80" s="65">
        <v>1072</v>
      </c>
      <c r="E80" s="65">
        <v>0</v>
      </c>
      <c r="F80" s="65">
        <v>0</v>
      </c>
      <c r="G80" s="65">
        <v>-19</v>
      </c>
      <c r="H80" s="65">
        <v>57</v>
      </c>
      <c r="I80" s="65">
        <v>1670</v>
      </c>
      <c r="J80" s="65">
        <v>87</v>
      </c>
      <c r="K80" s="65">
        <v>571</v>
      </c>
      <c r="L80" s="47"/>
      <c r="M80" s="47">
        <f t="shared" si="7"/>
        <v>1651</v>
      </c>
      <c r="N80" s="47">
        <f t="shared" si="8"/>
        <v>1787</v>
      </c>
      <c r="O80" s="47">
        <f t="shared" si="9"/>
        <v>3438</v>
      </c>
      <c r="P80" s="28">
        <v>128</v>
      </c>
    </row>
    <row r="81" spans="1:16" ht="10.5" customHeight="1">
      <c r="A81" s="11">
        <f t="shared" si="10"/>
        <v>129</v>
      </c>
      <c r="B81" s="2"/>
      <c r="C81" s="54" t="s">
        <v>309</v>
      </c>
      <c r="D81" s="65">
        <v>1928</v>
      </c>
      <c r="E81" s="65">
        <v>3295</v>
      </c>
      <c r="F81" s="65">
        <v>0</v>
      </c>
      <c r="G81" s="65">
        <v>13</v>
      </c>
      <c r="H81" s="65">
        <v>0</v>
      </c>
      <c r="I81" s="65">
        <v>136</v>
      </c>
      <c r="J81" s="65">
        <v>0</v>
      </c>
      <c r="K81" s="65">
        <v>12</v>
      </c>
      <c r="L81" s="47"/>
      <c r="M81" s="47">
        <f t="shared" si="7"/>
        <v>3444</v>
      </c>
      <c r="N81" s="47">
        <f t="shared" si="8"/>
        <v>1940</v>
      </c>
      <c r="O81" s="47">
        <f t="shared" si="9"/>
        <v>5384</v>
      </c>
      <c r="P81" s="28">
        <v>129</v>
      </c>
    </row>
    <row r="82" spans="1:16" ht="10.5" customHeight="1">
      <c r="A82" s="11">
        <f t="shared" si="10"/>
        <v>130</v>
      </c>
      <c r="B82" s="2"/>
      <c r="C82" s="54" t="s">
        <v>310</v>
      </c>
      <c r="D82" s="65">
        <v>102</v>
      </c>
      <c r="E82" s="65">
        <v>1</v>
      </c>
      <c r="F82" s="65">
        <v>39</v>
      </c>
      <c r="G82" s="65">
        <v>7</v>
      </c>
      <c r="H82" s="65">
        <v>0</v>
      </c>
      <c r="I82" s="65">
        <v>949</v>
      </c>
      <c r="J82" s="65">
        <v>0</v>
      </c>
      <c r="K82" s="65">
        <v>4</v>
      </c>
      <c r="L82" s="47"/>
      <c r="M82" s="47">
        <f t="shared" si="7"/>
        <v>996</v>
      </c>
      <c r="N82" s="47">
        <f t="shared" si="8"/>
        <v>106</v>
      </c>
      <c r="O82" s="47">
        <f t="shared" si="9"/>
        <v>1102</v>
      </c>
      <c r="P82" s="28">
        <v>130</v>
      </c>
    </row>
    <row r="83" spans="1:16" ht="10.5" customHeight="1">
      <c r="A83" s="11">
        <f t="shared" si="10"/>
        <v>131</v>
      </c>
      <c r="B83" s="2"/>
      <c r="C83" s="54" t="s">
        <v>311</v>
      </c>
      <c r="D83" s="65">
        <v>14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47"/>
      <c r="M83" s="47">
        <f t="shared" si="7"/>
        <v>0</v>
      </c>
      <c r="N83" s="47">
        <f t="shared" si="8"/>
        <v>14</v>
      </c>
      <c r="O83" s="47">
        <f t="shared" si="9"/>
        <v>14</v>
      </c>
      <c r="P83" s="28">
        <v>131</v>
      </c>
    </row>
    <row r="84" spans="1:16" ht="10.5" customHeight="1">
      <c r="A84" s="11">
        <f t="shared" si="10"/>
        <v>132</v>
      </c>
      <c r="B84" s="2"/>
      <c r="C84" s="2" t="s">
        <v>312</v>
      </c>
      <c r="D84" s="65">
        <v>376</v>
      </c>
      <c r="E84" s="65">
        <v>0</v>
      </c>
      <c r="F84" s="65">
        <v>0</v>
      </c>
      <c r="G84" s="65">
        <v>1</v>
      </c>
      <c r="H84" s="65">
        <v>255</v>
      </c>
      <c r="I84" s="65">
        <v>1118</v>
      </c>
      <c r="J84" s="65">
        <v>0</v>
      </c>
      <c r="K84" s="65">
        <v>2</v>
      </c>
      <c r="L84" s="47"/>
      <c r="M84" s="47">
        <f t="shared" si="7"/>
        <v>1119</v>
      </c>
      <c r="N84" s="47">
        <f t="shared" si="8"/>
        <v>633</v>
      </c>
      <c r="O84" s="47">
        <f t="shared" si="9"/>
        <v>1752</v>
      </c>
      <c r="P84" s="28">
        <v>132</v>
      </c>
    </row>
    <row r="85" spans="1:16" ht="10.5" customHeight="1">
      <c r="A85" s="11">
        <f t="shared" si="10"/>
        <v>133</v>
      </c>
      <c r="B85" s="2"/>
      <c r="C85" s="2" t="s">
        <v>313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47"/>
      <c r="M85" s="47">
        <f t="shared" si="7"/>
        <v>0</v>
      </c>
      <c r="N85" s="47">
        <f t="shared" si="8"/>
        <v>0</v>
      </c>
      <c r="O85" s="47">
        <f t="shared" si="9"/>
        <v>0</v>
      </c>
      <c r="P85" s="28">
        <v>133</v>
      </c>
    </row>
    <row r="86" spans="1:16" ht="10.5" customHeight="1">
      <c r="A86" s="11">
        <f t="shared" si="10"/>
        <v>134</v>
      </c>
      <c r="B86" s="2"/>
      <c r="C86" s="2" t="s">
        <v>314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47"/>
      <c r="M86" s="47">
        <f t="shared" si="7"/>
        <v>0</v>
      </c>
      <c r="N86" s="47">
        <f t="shared" si="8"/>
        <v>0</v>
      </c>
      <c r="O86" s="47">
        <f t="shared" si="9"/>
        <v>0</v>
      </c>
      <c r="P86" s="28">
        <v>134</v>
      </c>
    </row>
    <row r="87" spans="1:16" ht="10.5" customHeight="1">
      <c r="A87" s="11">
        <f t="shared" si="10"/>
        <v>135</v>
      </c>
      <c r="B87" s="2"/>
      <c r="C87" s="54" t="s">
        <v>315</v>
      </c>
      <c r="D87" s="65">
        <v>0</v>
      </c>
      <c r="E87" s="65">
        <v>0</v>
      </c>
      <c r="F87" s="65">
        <v>0</v>
      </c>
      <c r="G87" s="65">
        <v>0</v>
      </c>
      <c r="H87" s="65">
        <v>39</v>
      </c>
      <c r="I87" s="65">
        <v>0</v>
      </c>
      <c r="J87" s="65">
        <v>0</v>
      </c>
      <c r="K87" s="65">
        <v>0</v>
      </c>
      <c r="L87" s="47"/>
      <c r="M87" s="47">
        <f t="shared" si="7"/>
        <v>0</v>
      </c>
      <c r="N87" s="47">
        <f t="shared" si="8"/>
        <v>39</v>
      </c>
      <c r="O87" s="47">
        <f t="shared" si="9"/>
        <v>39</v>
      </c>
      <c r="P87" s="28">
        <v>135</v>
      </c>
    </row>
    <row r="88" spans="1:16" ht="10.5" customHeight="1">
      <c r="A88" s="11">
        <f t="shared" si="10"/>
        <v>136</v>
      </c>
      <c r="B88" s="2"/>
      <c r="C88" s="54" t="s">
        <v>316</v>
      </c>
      <c r="D88" s="65">
        <v>411729</v>
      </c>
      <c r="E88" s="65">
        <v>3563</v>
      </c>
      <c r="F88" s="65">
        <v>21736</v>
      </c>
      <c r="G88" s="65">
        <v>185278</v>
      </c>
      <c r="H88" s="65">
        <v>35794</v>
      </c>
      <c r="I88" s="65">
        <v>169582</v>
      </c>
      <c r="J88" s="65">
        <v>22957</v>
      </c>
      <c r="K88" s="65">
        <v>574857</v>
      </c>
      <c r="L88" s="47"/>
      <c r="M88" s="47">
        <f t="shared" si="7"/>
        <v>380159</v>
      </c>
      <c r="N88" s="47">
        <f t="shared" si="8"/>
        <v>1045337</v>
      </c>
      <c r="O88" s="47">
        <f t="shared" si="9"/>
        <v>1425496</v>
      </c>
      <c r="P88" s="28">
        <v>136</v>
      </c>
    </row>
    <row r="89" spans="1:16" ht="10.5" customHeight="1">
      <c r="A89" s="11">
        <f t="shared" si="10"/>
        <v>137</v>
      </c>
      <c r="B89" s="2"/>
      <c r="C89" s="54" t="s">
        <v>317</v>
      </c>
      <c r="D89" s="65">
        <v>56153</v>
      </c>
      <c r="E89" s="65">
        <v>1091</v>
      </c>
      <c r="F89" s="65">
        <v>7753</v>
      </c>
      <c r="G89" s="65">
        <v>0</v>
      </c>
      <c r="H89" s="65">
        <v>4793</v>
      </c>
      <c r="I89" s="65">
        <v>13384</v>
      </c>
      <c r="J89" s="65">
        <v>833</v>
      </c>
      <c r="K89" s="65">
        <v>141419</v>
      </c>
      <c r="L89" s="47"/>
      <c r="M89" s="47">
        <f t="shared" si="7"/>
        <v>22228</v>
      </c>
      <c r="N89" s="47">
        <f t="shared" si="8"/>
        <v>203198</v>
      </c>
      <c r="O89" s="47">
        <f t="shared" si="9"/>
        <v>225426</v>
      </c>
      <c r="P89" s="28">
        <v>137</v>
      </c>
    </row>
    <row r="90" spans="1:16" ht="10.5" customHeight="1">
      <c r="A90" s="11">
        <f t="shared" si="10"/>
        <v>138</v>
      </c>
      <c r="B90" s="2"/>
      <c r="C90" s="2" t="s">
        <v>318</v>
      </c>
      <c r="D90" s="65">
        <v>172206</v>
      </c>
      <c r="E90" s="65">
        <v>2618</v>
      </c>
      <c r="F90" s="65">
        <v>3645</v>
      </c>
      <c r="G90" s="65">
        <v>90582</v>
      </c>
      <c r="H90" s="65">
        <v>2947</v>
      </c>
      <c r="I90" s="65">
        <v>89624</v>
      </c>
      <c r="J90" s="65">
        <v>3276</v>
      </c>
      <c r="K90" s="65">
        <v>50272</v>
      </c>
      <c r="L90" s="47"/>
      <c r="M90" s="47">
        <f t="shared" si="7"/>
        <v>186469</v>
      </c>
      <c r="N90" s="47">
        <f t="shared" si="8"/>
        <v>228701</v>
      </c>
      <c r="O90" s="47">
        <f t="shared" si="9"/>
        <v>415170</v>
      </c>
      <c r="P90" s="28">
        <v>138</v>
      </c>
    </row>
    <row r="91" spans="1:16" ht="10.5" customHeight="1">
      <c r="A91" s="11">
        <f t="shared" si="10"/>
        <v>139</v>
      </c>
      <c r="B91" s="2"/>
      <c r="C91" s="2" t="s">
        <v>319</v>
      </c>
      <c r="D91" s="65">
        <v>61551</v>
      </c>
      <c r="E91" s="65">
        <v>1921</v>
      </c>
      <c r="F91" s="65">
        <v>143</v>
      </c>
      <c r="G91" s="65">
        <v>0</v>
      </c>
      <c r="H91" s="65">
        <v>528</v>
      </c>
      <c r="I91" s="65">
        <v>28584</v>
      </c>
      <c r="J91" s="65">
        <v>12325</v>
      </c>
      <c r="K91" s="65">
        <v>68309</v>
      </c>
      <c r="L91" s="47"/>
      <c r="M91" s="47">
        <f t="shared" si="7"/>
        <v>30648</v>
      </c>
      <c r="N91" s="47">
        <f t="shared" si="8"/>
        <v>142713</v>
      </c>
      <c r="O91" s="47">
        <f t="shared" si="9"/>
        <v>173361</v>
      </c>
      <c r="P91" s="28">
        <v>139</v>
      </c>
    </row>
    <row r="92" spans="1:16" ht="10.5" customHeight="1">
      <c r="A92" s="11">
        <f t="shared" si="10"/>
        <v>140</v>
      </c>
      <c r="B92" s="2"/>
      <c r="C92" s="2" t="s">
        <v>320</v>
      </c>
      <c r="D92" s="65">
        <v>8399</v>
      </c>
      <c r="E92" s="65">
        <v>0</v>
      </c>
      <c r="F92" s="65">
        <v>0</v>
      </c>
      <c r="G92" s="65">
        <v>7761</v>
      </c>
      <c r="H92" s="65">
        <v>594</v>
      </c>
      <c r="I92" s="65">
        <v>3410</v>
      </c>
      <c r="J92" s="65">
        <v>1166</v>
      </c>
      <c r="K92" s="65">
        <v>9794</v>
      </c>
      <c r="L92" s="47"/>
      <c r="M92" s="47">
        <f t="shared" si="7"/>
        <v>11171</v>
      </c>
      <c r="N92" s="47">
        <f t="shared" si="8"/>
        <v>19953</v>
      </c>
      <c r="O92" s="47">
        <f t="shared" si="9"/>
        <v>31124</v>
      </c>
      <c r="P92" s="28">
        <v>140</v>
      </c>
    </row>
    <row r="93" spans="1:16" ht="10.5" customHeight="1">
      <c r="A93" s="11">
        <f t="shared" si="10"/>
        <v>141</v>
      </c>
      <c r="B93" s="2"/>
      <c r="C93" s="54" t="s">
        <v>321</v>
      </c>
      <c r="D93" s="65">
        <v>0</v>
      </c>
      <c r="E93" s="65">
        <v>0</v>
      </c>
      <c r="F93" s="65">
        <v>0</v>
      </c>
      <c r="G93" s="65">
        <v>0</v>
      </c>
      <c r="H93" s="65">
        <v>1</v>
      </c>
      <c r="I93" s="65">
        <v>153</v>
      </c>
      <c r="J93" s="65">
        <v>0</v>
      </c>
      <c r="K93" s="65">
        <v>368</v>
      </c>
      <c r="L93" s="47"/>
      <c r="M93" s="47">
        <f t="shared" si="7"/>
        <v>153</v>
      </c>
      <c r="N93" s="47">
        <f t="shared" si="8"/>
        <v>369</v>
      </c>
      <c r="O93" s="47">
        <f t="shared" si="9"/>
        <v>522</v>
      </c>
      <c r="P93" s="28">
        <v>141</v>
      </c>
    </row>
    <row r="94" spans="1:16" ht="10.5" customHeight="1">
      <c r="A94" s="11">
        <f t="shared" si="10"/>
        <v>142</v>
      </c>
      <c r="B94" s="2"/>
      <c r="C94" s="54" t="s">
        <v>322</v>
      </c>
      <c r="D94" s="65">
        <v>31082</v>
      </c>
      <c r="E94" s="65">
        <v>3237</v>
      </c>
      <c r="F94" s="65">
        <v>100</v>
      </c>
      <c r="G94" s="65">
        <v>3</v>
      </c>
      <c r="H94" s="65">
        <v>2988</v>
      </c>
      <c r="I94" s="65">
        <v>21086</v>
      </c>
      <c r="J94" s="65">
        <v>3633</v>
      </c>
      <c r="K94" s="65">
        <v>38023</v>
      </c>
      <c r="L94" s="47"/>
      <c r="M94" s="47">
        <f t="shared" si="7"/>
        <v>24426</v>
      </c>
      <c r="N94" s="47">
        <f t="shared" si="8"/>
        <v>75726</v>
      </c>
      <c r="O94" s="47">
        <f t="shared" si="9"/>
        <v>100152</v>
      </c>
      <c r="P94" s="28">
        <v>142</v>
      </c>
    </row>
    <row r="95" spans="1:16" ht="10.5" customHeight="1">
      <c r="A95" s="11">
        <f t="shared" si="10"/>
        <v>143</v>
      </c>
      <c r="B95" s="2"/>
      <c r="C95" s="54" t="s">
        <v>323</v>
      </c>
      <c r="D95" s="65">
        <v>4238</v>
      </c>
      <c r="E95" s="65">
        <v>0</v>
      </c>
      <c r="F95" s="65">
        <v>0</v>
      </c>
      <c r="G95" s="65">
        <v>0</v>
      </c>
      <c r="H95" s="65">
        <v>31</v>
      </c>
      <c r="I95" s="65">
        <v>3940</v>
      </c>
      <c r="J95" s="65">
        <v>0</v>
      </c>
      <c r="K95" s="65">
        <v>3</v>
      </c>
      <c r="L95" s="47"/>
      <c r="M95" s="47">
        <f t="shared" si="7"/>
        <v>3940</v>
      </c>
      <c r="N95" s="47">
        <f t="shared" si="8"/>
        <v>4272</v>
      </c>
      <c r="O95" s="47">
        <f t="shared" si="9"/>
        <v>8212</v>
      </c>
      <c r="P95" s="28">
        <v>143</v>
      </c>
    </row>
    <row r="96" spans="1:16" ht="10.5" customHeight="1">
      <c r="A96" s="11">
        <f t="shared" si="10"/>
        <v>144</v>
      </c>
      <c r="B96" s="2"/>
      <c r="C96" s="2" t="s">
        <v>324</v>
      </c>
      <c r="D96" s="65">
        <v>0</v>
      </c>
      <c r="E96" s="65">
        <v>0</v>
      </c>
      <c r="F96" s="65">
        <v>0</v>
      </c>
      <c r="G96" s="65">
        <v>4082</v>
      </c>
      <c r="H96" s="65">
        <v>0</v>
      </c>
      <c r="I96" s="65">
        <v>250</v>
      </c>
      <c r="J96" s="65">
        <v>0</v>
      </c>
      <c r="K96" s="65">
        <v>0</v>
      </c>
      <c r="L96" s="47"/>
      <c r="M96" s="47">
        <f t="shared" si="7"/>
        <v>4332</v>
      </c>
      <c r="N96" s="47">
        <f t="shared" si="8"/>
        <v>0</v>
      </c>
      <c r="O96" s="47">
        <f t="shared" si="9"/>
        <v>4332</v>
      </c>
      <c r="P96" s="28">
        <v>144</v>
      </c>
    </row>
    <row r="97" spans="1:16" ht="10.5" customHeight="1">
      <c r="A97" s="11">
        <f t="shared" si="10"/>
        <v>145</v>
      </c>
      <c r="B97" s="2"/>
      <c r="C97" s="2" t="s">
        <v>325</v>
      </c>
      <c r="D97" s="65">
        <v>70</v>
      </c>
      <c r="E97" s="65">
        <v>0</v>
      </c>
      <c r="F97" s="65">
        <v>0</v>
      </c>
      <c r="G97" s="65">
        <v>1573</v>
      </c>
      <c r="H97" s="65">
        <v>8</v>
      </c>
      <c r="I97" s="65">
        <v>2</v>
      </c>
      <c r="J97" s="65">
        <v>0</v>
      </c>
      <c r="K97" s="65">
        <v>0</v>
      </c>
      <c r="L97" s="47"/>
      <c r="M97" s="47">
        <f t="shared" si="7"/>
        <v>1575</v>
      </c>
      <c r="N97" s="47">
        <f t="shared" si="8"/>
        <v>78</v>
      </c>
      <c r="O97" s="47">
        <f t="shared" si="9"/>
        <v>1653</v>
      </c>
      <c r="P97" s="28">
        <v>145</v>
      </c>
    </row>
    <row r="98" spans="1:16" ht="10.5" customHeight="1">
      <c r="A98" s="11">
        <f t="shared" si="10"/>
        <v>146</v>
      </c>
      <c r="B98" s="2"/>
      <c r="C98" s="2" t="s">
        <v>326</v>
      </c>
      <c r="D98" s="65">
        <v>8</v>
      </c>
      <c r="E98" s="65">
        <v>0</v>
      </c>
      <c r="F98" s="65">
        <v>0</v>
      </c>
      <c r="G98" s="65">
        <v>8</v>
      </c>
      <c r="H98" s="65">
        <v>3</v>
      </c>
      <c r="I98" s="65">
        <v>0</v>
      </c>
      <c r="J98" s="65">
        <v>0</v>
      </c>
      <c r="K98" s="65">
        <v>0</v>
      </c>
      <c r="L98" s="47"/>
      <c r="M98" s="47">
        <f t="shared" si="7"/>
        <v>8</v>
      </c>
      <c r="N98" s="47">
        <f t="shared" si="8"/>
        <v>11</v>
      </c>
      <c r="O98" s="47">
        <f t="shared" si="9"/>
        <v>19</v>
      </c>
      <c r="P98" s="28">
        <v>146</v>
      </c>
    </row>
    <row r="99" spans="1:16" ht="10.5" customHeight="1">
      <c r="A99" s="11">
        <f t="shared" si="10"/>
        <v>147</v>
      </c>
      <c r="B99" s="2"/>
      <c r="C99" s="54" t="s">
        <v>327</v>
      </c>
      <c r="D99" s="65">
        <v>0</v>
      </c>
      <c r="E99" s="65">
        <v>0</v>
      </c>
      <c r="F99" s="65">
        <v>0</v>
      </c>
      <c r="G99" s="65">
        <v>1</v>
      </c>
      <c r="H99" s="65">
        <v>0</v>
      </c>
      <c r="I99" s="65">
        <v>0</v>
      </c>
      <c r="J99" s="65">
        <v>0</v>
      </c>
      <c r="K99" s="65">
        <v>0</v>
      </c>
      <c r="L99" s="47"/>
      <c r="M99" s="47">
        <f t="shared" si="7"/>
        <v>1</v>
      </c>
      <c r="N99" s="47">
        <f t="shared" si="8"/>
        <v>0</v>
      </c>
      <c r="O99" s="47">
        <f t="shared" si="9"/>
        <v>1</v>
      </c>
      <c r="P99" s="28">
        <v>147</v>
      </c>
    </row>
    <row r="100" spans="1:16" ht="10.5" customHeight="1">
      <c r="A100" s="11">
        <f t="shared" si="10"/>
        <v>148</v>
      </c>
      <c r="B100" s="2"/>
      <c r="C100" s="54" t="s">
        <v>328</v>
      </c>
      <c r="D100" s="65">
        <v>2445</v>
      </c>
      <c r="E100" s="65">
        <v>1672</v>
      </c>
      <c r="F100" s="65">
        <v>2979</v>
      </c>
      <c r="G100" s="65">
        <v>18823</v>
      </c>
      <c r="H100" s="65">
        <v>-446</v>
      </c>
      <c r="I100" s="65">
        <v>8715</v>
      </c>
      <c r="J100" s="65">
        <v>0</v>
      </c>
      <c r="K100" s="65">
        <v>25</v>
      </c>
      <c r="L100" s="47"/>
      <c r="M100" s="47">
        <f t="shared" si="7"/>
        <v>32189</v>
      </c>
      <c r="N100" s="47">
        <f t="shared" si="8"/>
        <v>2024</v>
      </c>
      <c r="O100" s="47">
        <f t="shared" si="9"/>
        <v>34213</v>
      </c>
      <c r="P100" s="28">
        <v>148</v>
      </c>
    </row>
    <row r="101" spans="1:16" ht="10.5" customHeight="1">
      <c r="A101" s="11">
        <f t="shared" si="10"/>
        <v>149</v>
      </c>
      <c r="B101" s="2"/>
      <c r="C101" s="54" t="s">
        <v>329</v>
      </c>
      <c r="D101" s="65">
        <v>482</v>
      </c>
      <c r="E101" s="65">
        <v>15</v>
      </c>
      <c r="F101" s="65">
        <v>28</v>
      </c>
      <c r="G101" s="65">
        <v>585</v>
      </c>
      <c r="H101" s="65">
        <v>2</v>
      </c>
      <c r="I101" s="65">
        <v>60</v>
      </c>
      <c r="J101" s="65">
        <v>0</v>
      </c>
      <c r="K101" s="65">
        <v>0</v>
      </c>
      <c r="L101" s="47"/>
      <c r="M101" s="47">
        <f t="shared" si="7"/>
        <v>688</v>
      </c>
      <c r="N101" s="47">
        <f t="shared" si="8"/>
        <v>484</v>
      </c>
      <c r="O101" s="47">
        <f t="shared" si="9"/>
        <v>1172</v>
      </c>
      <c r="P101" s="28">
        <v>149</v>
      </c>
    </row>
    <row r="102" spans="1:16" ht="10.5" customHeight="1">
      <c r="A102" s="14">
        <f t="shared" si="10"/>
        <v>150</v>
      </c>
      <c r="B102" s="15"/>
      <c r="C102" s="15" t="s">
        <v>330</v>
      </c>
      <c r="D102" s="49">
        <v>1554</v>
      </c>
      <c r="E102" s="49">
        <v>1493</v>
      </c>
      <c r="F102" s="49">
        <v>2654</v>
      </c>
      <c r="G102" s="49">
        <v>-13490</v>
      </c>
      <c r="H102" s="49">
        <v>1154</v>
      </c>
      <c r="I102" s="49">
        <v>42</v>
      </c>
      <c r="J102" s="49">
        <v>684</v>
      </c>
      <c r="K102" s="49">
        <v>398</v>
      </c>
      <c r="L102" s="47"/>
      <c r="M102" s="49">
        <f t="shared" si="7"/>
        <v>-9301</v>
      </c>
      <c r="N102" s="49">
        <f t="shared" si="8"/>
        <v>3790</v>
      </c>
      <c r="O102" s="49">
        <f t="shared" si="9"/>
        <v>-5511</v>
      </c>
      <c r="P102" s="20">
        <v>150</v>
      </c>
    </row>
    <row r="103" spans="1:16" ht="10.5" customHeight="1">
      <c r="A103" s="14">
        <f t="shared" si="10"/>
        <v>151</v>
      </c>
      <c r="B103" s="15"/>
      <c r="C103" s="15" t="s">
        <v>331</v>
      </c>
      <c r="D103" s="49">
        <v>1234906</v>
      </c>
      <c r="E103" s="49">
        <v>37415</v>
      </c>
      <c r="F103" s="49">
        <v>80159</v>
      </c>
      <c r="G103" s="49">
        <v>993718</v>
      </c>
      <c r="H103" s="49">
        <v>92322</v>
      </c>
      <c r="I103" s="49">
        <v>1050998</v>
      </c>
      <c r="J103" s="49">
        <v>102566</v>
      </c>
      <c r="K103" s="49">
        <v>1478830</v>
      </c>
      <c r="L103" s="51"/>
      <c r="M103" s="49">
        <f t="shared" si="7"/>
        <v>2162290</v>
      </c>
      <c r="N103" s="49">
        <f t="shared" si="8"/>
        <v>2908624</v>
      </c>
      <c r="O103" s="49">
        <f t="shared" si="9"/>
        <v>5070914</v>
      </c>
      <c r="P103" s="20">
        <v>151</v>
      </c>
    </row>
    <row r="104" spans="1:16" ht="10.5" customHeight="1">
      <c r="A104" s="54"/>
      <c r="B104" s="54"/>
      <c r="C104" s="54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22"/>
    </row>
    <row r="105" spans="1:16" ht="10.5" customHeight="1">
      <c r="A105" s="23" t="s">
        <v>604</v>
      </c>
      <c r="B105" s="23"/>
      <c r="C105" s="23"/>
      <c r="D105" s="23"/>
      <c r="E105" s="39"/>
      <c r="F105" s="23"/>
      <c r="G105" s="39"/>
      <c r="H105" s="23"/>
      <c r="I105" s="4"/>
      <c r="J105" s="4"/>
      <c r="K105" s="4"/>
      <c r="L105" s="2"/>
      <c r="M105" s="2"/>
      <c r="N105" s="2"/>
      <c r="O105" s="2"/>
      <c r="P105" s="2"/>
    </row>
    <row r="106" spans="1:16" ht="10.5" customHeight="1">
      <c r="A106" s="23" t="s">
        <v>585</v>
      </c>
      <c r="B106" s="23"/>
      <c r="C106" s="23"/>
      <c r="D106" s="23"/>
      <c r="E106" s="39"/>
      <c r="F106" s="23"/>
      <c r="G106" s="39"/>
      <c r="H106" s="23"/>
      <c r="I106" s="4"/>
      <c r="J106" s="4"/>
      <c r="K106" s="4"/>
      <c r="L106" s="2"/>
      <c r="M106" s="2"/>
      <c r="N106" s="2"/>
      <c r="O106" s="2"/>
      <c r="P106" s="2"/>
    </row>
    <row r="107" spans="1:16" ht="10.5" customHeight="1">
      <c r="A107" s="23" t="s">
        <v>245</v>
      </c>
      <c r="B107" s="23"/>
      <c r="C107" s="23"/>
      <c r="D107" s="23"/>
      <c r="E107" s="39"/>
      <c r="F107" s="23"/>
      <c r="G107" s="39"/>
      <c r="H107" s="23"/>
      <c r="I107" s="4"/>
      <c r="J107" s="4"/>
      <c r="K107" s="4"/>
      <c r="L107" s="2"/>
      <c r="M107" s="2"/>
      <c r="N107" s="2"/>
      <c r="O107" s="2"/>
      <c r="P107" s="2"/>
    </row>
    <row r="108" spans="1:16" ht="10.5" customHeight="1">
      <c r="A108" s="23" t="s">
        <v>609</v>
      </c>
      <c r="B108" s="23"/>
      <c r="C108" s="23"/>
      <c r="D108" s="39"/>
      <c r="E108" s="39"/>
      <c r="F108" s="39"/>
      <c r="G108" s="39"/>
      <c r="H108" s="39"/>
      <c r="I108" s="38"/>
      <c r="J108" s="38"/>
      <c r="K108" s="38"/>
      <c r="L108" s="2"/>
      <c r="M108" s="2"/>
      <c r="N108" s="2"/>
      <c r="O108" s="2"/>
      <c r="P108" s="2"/>
    </row>
    <row r="109" spans="1:16" ht="10.5" customHeight="1">
      <c r="A109" s="23" t="s">
        <v>1</v>
      </c>
      <c r="B109" s="23"/>
      <c r="C109" s="23"/>
      <c r="D109" s="23"/>
      <c r="E109" s="33"/>
      <c r="F109" s="23"/>
      <c r="G109" s="39"/>
      <c r="H109" s="23"/>
      <c r="I109" s="38"/>
      <c r="J109" s="38"/>
      <c r="K109" s="38"/>
      <c r="L109" s="2"/>
      <c r="M109" s="2"/>
      <c r="N109" s="2"/>
      <c r="O109" s="2"/>
      <c r="P109" s="2"/>
    </row>
    <row r="110" spans="1:16" ht="10.5" customHeight="1">
      <c r="A110" s="7"/>
      <c r="B110" s="8"/>
      <c r="C110" s="8"/>
      <c r="D110" s="9" t="s">
        <v>2</v>
      </c>
      <c r="E110" s="9" t="s">
        <v>602</v>
      </c>
      <c r="F110" s="9" t="s">
        <v>603</v>
      </c>
      <c r="G110" s="9" t="s">
        <v>3</v>
      </c>
      <c r="H110" s="9" t="s">
        <v>4</v>
      </c>
      <c r="I110" s="9" t="s">
        <v>5</v>
      </c>
      <c r="J110" s="9" t="s">
        <v>6</v>
      </c>
      <c r="K110" s="9" t="s">
        <v>7</v>
      </c>
      <c r="L110" s="40"/>
      <c r="M110" s="40" t="s">
        <v>572</v>
      </c>
      <c r="N110" s="40" t="s">
        <v>573</v>
      </c>
      <c r="O110" s="40" t="s">
        <v>574</v>
      </c>
      <c r="P110" s="30"/>
    </row>
    <row r="111" spans="1:16" ht="10.5" customHeight="1">
      <c r="A111" s="11"/>
      <c r="B111" s="2"/>
      <c r="C111" s="2"/>
      <c r="D111" s="41" t="s">
        <v>8</v>
      </c>
      <c r="E111" s="41">
        <v>-2</v>
      </c>
      <c r="F111" s="41">
        <v>-4</v>
      </c>
      <c r="G111" s="41">
        <v>-5</v>
      </c>
      <c r="H111" s="41">
        <v>-6</v>
      </c>
      <c r="I111" s="41">
        <v>-7</v>
      </c>
      <c r="J111" s="41">
        <v>-8</v>
      </c>
      <c r="K111" s="41">
        <f>J111-1</f>
        <v>-9</v>
      </c>
      <c r="L111" s="41"/>
      <c r="M111" s="41" t="s">
        <v>575</v>
      </c>
      <c r="N111" s="41" t="s">
        <v>575</v>
      </c>
      <c r="O111" s="41" t="s">
        <v>576</v>
      </c>
      <c r="P111" s="13"/>
    </row>
    <row r="112" spans="1:16" ht="10.5" customHeight="1">
      <c r="A112" s="14"/>
      <c r="B112" s="15"/>
      <c r="C112" s="15"/>
      <c r="D112" s="42" t="s">
        <v>9</v>
      </c>
      <c r="E112" s="42" t="s">
        <v>10</v>
      </c>
      <c r="F112" s="42" t="s">
        <v>10</v>
      </c>
      <c r="G112" s="42" t="s">
        <v>10</v>
      </c>
      <c r="H112" s="42" t="s">
        <v>9</v>
      </c>
      <c r="I112" s="42" t="s">
        <v>10</v>
      </c>
      <c r="J112" s="42" t="s">
        <v>9</v>
      </c>
      <c r="K112" s="42" t="s">
        <v>9</v>
      </c>
      <c r="L112" s="42"/>
      <c r="M112" s="42"/>
      <c r="N112" s="42"/>
      <c r="O112" s="42"/>
      <c r="P112" s="32"/>
    </row>
    <row r="113" spans="1:16" ht="10.5" customHeight="1">
      <c r="A113" s="11"/>
      <c r="B113" s="2" t="s">
        <v>332</v>
      </c>
      <c r="C113" s="5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28"/>
    </row>
    <row r="114" spans="1:16" ht="10.5" customHeight="1">
      <c r="A114" s="11"/>
      <c r="B114" s="2" t="s">
        <v>333</v>
      </c>
      <c r="C114" s="5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28"/>
    </row>
    <row r="115" spans="1:16" ht="10.5" customHeight="1">
      <c r="A115" s="11">
        <v>201</v>
      </c>
      <c r="B115" s="2"/>
      <c r="C115" s="54" t="s">
        <v>334</v>
      </c>
      <c r="D115" s="65">
        <v>24319</v>
      </c>
      <c r="E115" s="65">
        <v>324</v>
      </c>
      <c r="F115" s="65">
        <v>839</v>
      </c>
      <c r="G115" s="65">
        <v>-34851</v>
      </c>
      <c r="H115" s="65">
        <v>863</v>
      </c>
      <c r="I115" s="65">
        <v>8376</v>
      </c>
      <c r="J115" s="65">
        <v>1050</v>
      </c>
      <c r="K115" s="65">
        <v>15008</v>
      </c>
      <c r="L115" s="47"/>
      <c r="M115" s="47">
        <f aca="true" t="shared" si="11" ref="M115:M153">+E115+F115+G115+I115</f>
        <v>-25312</v>
      </c>
      <c r="N115" s="47">
        <f aca="true" t="shared" si="12" ref="N115:N153">+D115+H115+J115+K115</f>
        <v>41240</v>
      </c>
      <c r="O115" s="47">
        <f aca="true" t="shared" si="13" ref="O115:O153">+N115+M115</f>
        <v>15928</v>
      </c>
      <c r="P115" s="28">
        <v>201</v>
      </c>
    </row>
    <row r="116" spans="1:16" ht="10.5" customHeight="1">
      <c r="A116" s="11">
        <f aca="true" t="shared" si="14" ref="A116:A133">A115+1</f>
        <v>202</v>
      </c>
      <c r="B116" s="2"/>
      <c r="C116" s="2" t="s">
        <v>335</v>
      </c>
      <c r="D116" s="65">
        <v>467798</v>
      </c>
      <c r="E116" s="65">
        <v>2256</v>
      </c>
      <c r="F116" s="65">
        <v>27337</v>
      </c>
      <c r="G116" s="65">
        <v>276446</v>
      </c>
      <c r="H116" s="65">
        <v>21831</v>
      </c>
      <c r="I116" s="65">
        <v>165092</v>
      </c>
      <c r="J116" s="65">
        <v>27041</v>
      </c>
      <c r="K116" s="65">
        <v>390754</v>
      </c>
      <c r="L116" s="47"/>
      <c r="M116" s="47">
        <f t="shared" si="11"/>
        <v>471131</v>
      </c>
      <c r="N116" s="47">
        <f t="shared" si="12"/>
        <v>907424</v>
      </c>
      <c r="O116" s="47">
        <f t="shared" si="13"/>
        <v>1378555</v>
      </c>
      <c r="P116" s="28">
        <v>202</v>
      </c>
    </row>
    <row r="117" spans="1:16" ht="10.5" customHeight="1">
      <c r="A117" s="11">
        <f t="shared" si="14"/>
        <v>203</v>
      </c>
      <c r="B117" s="2"/>
      <c r="C117" s="2" t="s">
        <v>336</v>
      </c>
      <c r="D117" s="65">
        <v>1599</v>
      </c>
      <c r="E117" s="65">
        <v>41</v>
      </c>
      <c r="F117" s="65">
        <v>58</v>
      </c>
      <c r="G117" s="65">
        <v>1560</v>
      </c>
      <c r="H117" s="65">
        <v>23</v>
      </c>
      <c r="I117" s="65">
        <v>5246</v>
      </c>
      <c r="J117" s="65">
        <v>27</v>
      </c>
      <c r="K117" s="65">
        <v>3346</v>
      </c>
      <c r="L117" s="47"/>
      <c r="M117" s="47">
        <f t="shared" si="11"/>
        <v>6905</v>
      </c>
      <c r="N117" s="47">
        <f t="shared" si="12"/>
        <v>4995</v>
      </c>
      <c r="O117" s="47">
        <f t="shared" si="13"/>
        <v>11900</v>
      </c>
      <c r="P117" s="28">
        <v>203</v>
      </c>
    </row>
    <row r="118" spans="1:16" ht="10.5" customHeight="1">
      <c r="A118" s="11">
        <f t="shared" si="14"/>
        <v>204</v>
      </c>
      <c r="B118" s="2"/>
      <c r="C118" s="2" t="s">
        <v>337</v>
      </c>
      <c r="D118" s="65">
        <v>861</v>
      </c>
      <c r="E118" s="65">
        <v>0</v>
      </c>
      <c r="F118" s="65">
        <v>0</v>
      </c>
      <c r="G118" s="65">
        <v>187</v>
      </c>
      <c r="H118" s="65">
        <v>2136</v>
      </c>
      <c r="I118" s="65">
        <v>803</v>
      </c>
      <c r="J118" s="65">
        <v>0</v>
      </c>
      <c r="K118" s="65">
        <v>1131</v>
      </c>
      <c r="L118" s="47"/>
      <c r="M118" s="47">
        <f t="shared" si="11"/>
        <v>990</v>
      </c>
      <c r="N118" s="47">
        <f t="shared" si="12"/>
        <v>4128</v>
      </c>
      <c r="O118" s="47">
        <f t="shared" si="13"/>
        <v>5118</v>
      </c>
      <c r="P118" s="28">
        <v>204</v>
      </c>
    </row>
    <row r="119" spans="1:16" ht="10.5" customHeight="1">
      <c r="A119" s="11">
        <f t="shared" si="14"/>
        <v>205</v>
      </c>
      <c r="B119" s="2"/>
      <c r="C119" s="54" t="s">
        <v>338</v>
      </c>
      <c r="D119" s="65">
        <v>55097</v>
      </c>
      <c r="E119" s="65">
        <v>912</v>
      </c>
      <c r="F119" s="65">
        <v>5610</v>
      </c>
      <c r="G119" s="65">
        <v>38263</v>
      </c>
      <c r="H119" s="65">
        <v>2362</v>
      </c>
      <c r="I119" s="65">
        <v>29250</v>
      </c>
      <c r="J119" s="65">
        <v>2270</v>
      </c>
      <c r="K119" s="65">
        <v>58607</v>
      </c>
      <c r="L119" s="47"/>
      <c r="M119" s="47">
        <f t="shared" si="11"/>
        <v>74035</v>
      </c>
      <c r="N119" s="47">
        <f t="shared" si="12"/>
        <v>118336</v>
      </c>
      <c r="O119" s="47">
        <f t="shared" si="13"/>
        <v>192371</v>
      </c>
      <c r="P119" s="28">
        <v>205</v>
      </c>
    </row>
    <row r="120" spans="1:16" ht="10.5" customHeight="1">
      <c r="A120" s="11">
        <f t="shared" si="14"/>
        <v>206</v>
      </c>
      <c r="B120" s="2"/>
      <c r="C120" s="54" t="s">
        <v>339</v>
      </c>
      <c r="D120" s="65">
        <v>16378</v>
      </c>
      <c r="E120" s="65">
        <v>0</v>
      </c>
      <c r="F120" s="65">
        <v>0</v>
      </c>
      <c r="G120" s="65">
        <v>17908</v>
      </c>
      <c r="H120" s="65">
        <v>332</v>
      </c>
      <c r="I120" s="65">
        <v>12122</v>
      </c>
      <c r="J120" s="65">
        <v>1016</v>
      </c>
      <c r="K120" s="65">
        <v>21279</v>
      </c>
      <c r="L120" s="47"/>
      <c r="M120" s="47">
        <f t="shared" si="11"/>
        <v>30030</v>
      </c>
      <c r="N120" s="47">
        <f t="shared" si="12"/>
        <v>39005</v>
      </c>
      <c r="O120" s="47">
        <f t="shared" si="13"/>
        <v>69035</v>
      </c>
      <c r="P120" s="28">
        <v>206</v>
      </c>
    </row>
    <row r="121" spans="1:16" ht="10.5" customHeight="1">
      <c r="A121" s="11">
        <f t="shared" si="14"/>
        <v>207</v>
      </c>
      <c r="B121" s="2"/>
      <c r="C121" s="54" t="s">
        <v>340</v>
      </c>
      <c r="D121" s="65">
        <v>189888</v>
      </c>
      <c r="E121" s="65">
        <v>9138</v>
      </c>
      <c r="F121" s="65">
        <v>12078</v>
      </c>
      <c r="G121" s="65">
        <v>117427</v>
      </c>
      <c r="H121" s="65">
        <v>19604</v>
      </c>
      <c r="I121" s="65">
        <v>90767</v>
      </c>
      <c r="J121" s="65">
        <v>17776</v>
      </c>
      <c r="K121" s="65">
        <v>233384</v>
      </c>
      <c r="L121" s="47"/>
      <c r="M121" s="47">
        <f t="shared" si="11"/>
        <v>229410</v>
      </c>
      <c r="N121" s="47">
        <f t="shared" si="12"/>
        <v>460652</v>
      </c>
      <c r="O121" s="47">
        <f t="shared" si="13"/>
        <v>690062</v>
      </c>
      <c r="P121" s="28">
        <v>207</v>
      </c>
    </row>
    <row r="122" spans="1:16" ht="10.5" customHeight="1">
      <c r="A122" s="11">
        <f t="shared" si="14"/>
        <v>208</v>
      </c>
      <c r="B122" s="2"/>
      <c r="C122" s="2" t="s">
        <v>341</v>
      </c>
      <c r="D122" s="65">
        <v>810</v>
      </c>
      <c r="E122" s="65">
        <v>7845</v>
      </c>
      <c r="F122" s="65">
        <v>6041</v>
      </c>
      <c r="G122" s="65">
        <v>107</v>
      </c>
      <c r="H122" s="65">
        <v>0</v>
      </c>
      <c r="I122" s="65">
        <v>6600</v>
      </c>
      <c r="J122" s="65">
        <v>155</v>
      </c>
      <c r="K122" s="65">
        <v>339</v>
      </c>
      <c r="L122" s="47"/>
      <c r="M122" s="47">
        <f t="shared" si="11"/>
        <v>20593</v>
      </c>
      <c r="N122" s="47">
        <f t="shared" si="12"/>
        <v>1304</v>
      </c>
      <c r="O122" s="47">
        <f t="shared" si="13"/>
        <v>21897</v>
      </c>
      <c r="P122" s="28">
        <v>208</v>
      </c>
    </row>
    <row r="123" spans="1:16" ht="10.5" customHeight="1">
      <c r="A123" s="11">
        <f t="shared" si="14"/>
        <v>209</v>
      </c>
      <c r="B123" s="2"/>
      <c r="C123" s="2" t="s">
        <v>342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27</v>
      </c>
      <c r="J123" s="65">
        <v>0</v>
      </c>
      <c r="K123" s="65">
        <v>0</v>
      </c>
      <c r="L123" s="47"/>
      <c r="M123" s="47">
        <f t="shared" si="11"/>
        <v>27</v>
      </c>
      <c r="N123" s="47">
        <f t="shared" si="12"/>
        <v>0</v>
      </c>
      <c r="O123" s="47">
        <f t="shared" si="13"/>
        <v>27</v>
      </c>
      <c r="P123" s="28">
        <v>209</v>
      </c>
    </row>
    <row r="124" spans="1:16" ht="10.5" customHeight="1">
      <c r="A124" s="11">
        <f t="shared" si="14"/>
        <v>210</v>
      </c>
      <c r="B124" s="2"/>
      <c r="C124" s="2" t="s">
        <v>343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47"/>
      <c r="M124" s="47">
        <f t="shared" si="11"/>
        <v>0</v>
      </c>
      <c r="N124" s="47">
        <f t="shared" si="12"/>
        <v>0</v>
      </c>
      <c r="O124" s="47">
        <f t="shared" si="13"/>
        <v>0</v>
      </c>
      <c r="P124" s="28">
        <v>210</v>
      </c>
    </row>
    <row r="125" spans="1:16" ht="10.5" customHeight="1">
      <c r="A125" s="11">
        <f t="shared" si="14"/>
        <v>211</v>
      </c>
      <c r="B125" s="2"/>
      <c r="C125" s="54" t="s">
        <v>344</v>
      </c>
      <c r="D125" s="65">
        <v>0</v>
      </c>
      <c r="E125" s="65">
        <v>0</v>
      </c>
      <c r="F125" s="65">
        <v>0</v>
      </c>
      <c r="G125" s="65">
        <v>1</v>
      </c>
      <c r="H125" s="65">
        <v>96</v>
      </c>
      <c r="I125" s="65">
        <v>189</v>
      </c>
      <c r="J125" s="65">
        <v>1130</v>
      </c>
      <c r="K125" s="65">
        <v>846</v>
      </c>
      <c r="L125" s="47"/>
      <c r="M125" s="47">
        <f t="shared" si="11"/>
        <v>190</v>
      </c>
      <c r="N125" s="47">
        <f t="shared" si="12"/>
        <v>2072</v>
      </c>
      <c r="O125" s="47">
        <f t="shared" si="13"/>
        <v>2262</v>
      </c>
      <c r="P125" s="28">
        <v>211</v>
      </c>
    </row>
    <row r="126" spans="1:16" ht="10.5" customHeight="1">
      <c r="A126" s="11">
        <f t="shared" si="14"/>
        <v>212</v>
      </c>
      <c r="B126" s="2"/>
      <c r="C126" s="54" t="s">
        <v>345</v>
      </c>
      <c r="D126" s="65">
        <v>0</v>
      </c>
      <c r="E126" s="65">
        <v>1195</v>
      </c>
      <c r="F126" s="65">
        <v>0</v>
      </c>
      <c r="G126" s="65">
        <v>0</v>
      </c>
      <c r="H126" s="65">
        <v>252</v>
      </c>
      <c r="I126" s="65">
        <v>39</v>
      </c>
      <c r="J126" s="65">
        <v>6893</v>
      </c>
      <c r="K126" s="65">
        <v>426</v>
      </c>
      <c r="L126" s="47"/>
      <c r="M126" s="47">
        <f t="shared" si="11"/>
        <v>1234</v>
      </c>
      <c r="N126" s="47">
        <f t="shared" si="12"/>
        <v>7571</v>
      </c>
      <c r="O126" s="47">
        <f t="shared" si="13"/>
        <v>8805</v>
      </c>
      <c r="P126" s="28">
        <v>212</v>
      </c>
    </row>
    <row r="127" spans="1:16" ht="10.5" customHeight="1">
      <c r="A127" s="11">
        <f t="shared" si="14"/>
        <v>213</v>
      </c>
      <c r="B127" s="2"/>
      <c r="C127" s="54" t="s">
        <v>346</v>
      </c>
      <c r="D127" s="65">
        <v>131326</v>
      </c>
      <c r="E127" s="65">
        <v>962</v>
      </c>
      <c r="F127" s="65">
        <v>2139</v>
      </c>
      <c r="G127" s="65">
        <v>113833</v>
      </c>
      <c r="H127" s="65">
        <v>3119</v>
      </c>
      <c r="I127" s="65">
        <v>80618</v>
      </c>
      <c r="J127" s="65">
        <v>2888</v>
      </c>
      <c r="K127" s="65">
        <v>198759</v>
      </c>
      <c r="L127" s="47"/>
      <c r="M127" s="47">
        <f t="shared" si="11"/>
        <v>197552</v>
      </c>
      <c r="N127" s="47">
        <f t="shared" si="12"/>
        <v>336092</v>
      </c>
      <c r="O127" s="47">
        <f t="shared" si="13"/>
        <v>533644</v>
      </c>
      <c r="P127" s="28">
        <v>213</v>
      </c>
    </row>
    <row r="128" spans="1:16" ht="10.5" customHeight="1">
      <c r="A128" s="11">
        <f t="shared" si="14"/>
        <v>214</v>
      </c>
      <c r="B128" s="2"/>
      <c r="C128" s="2" t="s">
        <v>347</v>
      </c>
      <c r="D128" s="65">
        <v>2643</v>
      </c>
      <c r="E128" s="65">
        <v>9</v>
      </c>
      <c r="F128" s="65">
        <v>0</v>
      </c>
      <c r="G128" s="65">
        <v>0</v>
      </c>
      <c r="H128" s="65">
        <v>116</v>
      </c>
      <c r="I128" s="65">
        <v>67</v>
      </c>
      <c r="J128" s="65">
        <v>486</v>
      </c>
      <c r="K128" s="65">
        <v>0</v>
      </c>
      <c r="L128" s="47"/>
      <c r="M128" s="47">
        <f t="shared" si="11"/>
        <v>76</v>
      </c>
      <c r="N128" s="47">
        <f t="shared" si="12"/>
        <v>3245</v>
      </c>
      <c r="O128" s="47">
        <f t="shared" si="13"/>
        <v>3321</v>
      </c>
      <c r="P128" s="28">
        <v>214</v>
      </c>
    </row>
    <row r="129" spans="1:16" ht="10.5" customHeight="1">
      <c r="A129" s="11">
        <f t="shared" si="14"/>
        <v>215</v>
      </c>
      <c r="B129" s="2"/>
      <c r="C129" s="2" t="s">
        <v>348</v>
      </c>
      <c r="D129" s="65">
        <v>0</v>
      </c>
      <c r="E129" s="65">
        <v>0</v>
      </c>
      <c r="F129" s="65">
        <v>0</v>
      </c>
      <c r="G129" s="65">
        <v>0</v>
      </c>
      <c r="H129" s="65">
        <v>1276</v>
      </c>
      <c r="I129" s="65">
        <v>91</v>
      </c>
      <c r="J129" s="65">
        <v>0</v>
      </c>
      <c r="K129" s="65">
        <v>0</v>
      </c>
      <c r="L129" s="47"/>
      <c r="M129" s="47">
        <f t="shared" si="11"/>
        <v>91</v>
      </c>
      <c r="N129" s="47">
        <f t="shared" si="12"/>
        <v>1276</v>
      </c>
      <c r="O129" s="47">
        <f t="shared" si="13"/>
        <v>1367</v>
      </c>
      <c r="P129" s="28">
        <v>215</v>
      </c>
    </row>
    <row r="130" spans="1:16" ht="10.5" customHeight="1">
      <c r="A130" s="11">
        <f t="shared" si="14"/>
        <v>216</v>
      </c>
      <c r="B130" s="2"/>
      <c r="C130" s="2" t="s">
        <v>349</v>
      </c>
      <c r="D130" s="65">
        <v>48968</v>
      </c>
      <c r="E130" s="65">
        <v>0</v>
      </c>
      <c r="F130" s="65">
        <v>0</v>
      </c>
      <c r="G130" s="65">
        <v>0</v>
      </c>
      <c r="H130" s="65">
        <v>0</v>
      </c>
      <c r="I130" s="65">
        <v>4948</v>
      </c>
      <c r="J130" s="65">
        <v>0</v>
      </c>
      <c r="K130" s="65">
        <v>0</v>
      </c>
      <c r="L130" s="47"/>
      <c r="M130" s="47">
        <f t="shared" si="11"/>
        <v>4948</v>
      </c>
      <c r="N130" s="47">
        <f t="shared" si="12"/>
        <v>48968</v>
      </c>
      <c r="O130" s="47">
        <f t="shared" si="13"/>
        <v>53916</v>
      </c>
      <c r="P130" s="28">
        <v>216</v>
      </c>
    </row>
    <row r="131" spans="1:16" ht="10.5" customHeight="1">
      <c r="A131" s="11">
        <f t="shared" si="14"/>
        <v>217</v>
      </c>
      <c r="B131" s="2"/>
      <c r="C131" s="54" t="s">
        <v>350</v>
      </c>
      <c r="D131" s="65">
        <v>0</v>
      </c>
      <c r="E131" s="65">
        <v>0</v>
      </c>
      <c r="F131" s="65">
        <v>0</v>
      </c>
      <c r="G131" s="65">
        <v>0</v>
      </c>
      <c r="H131" s="65">
        <v>0</v>
      </c>
      <c r="I131" s="65">
        <v>0</v>
      </c>
      <c r="J131" s="65">
        <v>0</v>
      </c>
      <c r="K131" s="65">
        <v>0</v>
      </c>
      <c r="L131" s="47"/>
      <c r="M131" s="47">
        <f t="shared" si="11"/>
        <v>0</v>
      </c>
      <c r="N131" s="47">
        <f t="shared" si="12"/>
        <v>0</v>
      </c>
      <c r="O131" s="47">
        <f t="shared" si="13"/>
        <v>0</v>
      </c>
      <c r="P131" s="28">
        <v>217</v>
      </c>
    </row>
    <row r="132" spans="1:16" ht="10.5" customHeight="1">
      <c r="A132" s="14">
        <f t="shared" si="14"/>
        <v>218</v>
      </c>
      <c r="B132" s="15"/>
      <c r="C132" s="15" t="s">
        <v>252</v>
      </c>
      <c r="D132" s="49">
        <v>2019</v>
      </c>
      <c r="E132" s="49">
        <v>84</v>
      </c>
      <c r="F132" s="49">
        <v>628</v>
      </c>
      <c r="G132" s="49">
        <v>-44889</v>
      </c>
      <c r="H132" s="49">
        <v>146</v>
      </c>
      <c r="I132" s="49">
        <v>4622</v>
      </c>
      <c r="J132" s="49">
        <v>0</v>
      </c>
      <c r="K132" s="49">
        <v>2161</v>
      </c>
      <c r="L132" s="47"/>
      <c r="M132" s="49">
        <f t="shared" si="11"/>
        <v>-39555</v>
      </c>
      <c r="N132" s="49">
        <f t="shared" si="12"/>
        <v>4326</v>
      </c>
      <c r="O132" s="49">
        <f t="shared" si="13"/>
        <v>-35229</v>
      </c>
      <c r="P132" s="20">
        <v>218</v>
      </c>
    </row>
    <row r="133" spans="1:16" ht="10.5" customHeight="1">
      <c r="A133" s="14">
        <f t="shared" si="14"/>
        <v>219</v>
      </c>
      <c r="B133" s="15"/>
      <c r="C133" s="15" t="s">
        <v>351</v>
      </c>
      <c r="D133" s="49">
        <v>842150</v>
      </c>
      <c r="E133" s="49">
        <v>4686</v>
      </c>
      <c r="F133" s="49">
        <v>42648</v>
      </c>
      <c r="G133" s="49">
        <v>485778</v>
      </c>
      <c r="H133" s="49">
        <v>49100</v>
      </c>
      <c r="I133" s="49">
        <v>385501</v>
      </c>
      <c r="J133" s="49">
        <v>46636</v>
      </c>
      <c r="K133" s="49">
        <v>924510</v>
      </c>
      <c r="L133" s="51"/>
      <c r="M133" s="49">
        <f t="shared" si="11"/>
        <v>918613</v>
      </c>
      <c r="N133" s="49">
        <f t="shared" si="12"/>
        <v>1862396</v>
      </c>
      <c r="O133" s="49">
        <f t="shared" si="13"/>
        <v>2781009</v>
      </c>
      <c r="P133" s="20">
        <v>219</v>
      </c>
    </row>
    <row r="134" spans="1:16" ht="10.5" customHeight="1">
      <c r="A134" s="11"/>
      <c r="B134" s="2" t="s">
        <v>352</v>
      </c>
      <c r="C134" s="2"/>
      <c r="D134" s="65"/>
      <c r="E134" s="65"/>
      <c r="F134" s="65"/>
      <c r="G134" s="65"/>
      <c r="H134" s="65"/>
      <c r="I134" s="65"/>
      <c r="J134" s="65"/>
      <c r="K134" s="65"/>
      <c r="L134" s="48"/>
      <c r="M134" s="47">
        <f t="shared" si="11"/>
        <v>0</v>
      </c>
      <c r="N134" s="47">
        <f t="shared" si="12"/>
        <v>0</v>
      </c>
      <c r="O134" s="47">
        <f t="shared" si="13"/>
        <v>0</v>
      </c>
      <c r="P134" s="28"/>
    </row>
    <row r="135" spans="1:16" ht="10.5" customHeight="1">
      <c r="A135" s="11">
        <v>220</v>
      </c>
      <c r="B135" s="2"/>
      <c r="C135" s="2" t="s">
        <v>334</v>
      </c>
      <c r="D135" s="65">
        <v>15901</v>
      </c>
      <c r="E135" s="65">
        <v>1085</v>
      </c>
      <c r="F135" s="65">
        <v>5664</v>
      </c>
      <c r="G135" s="65">
        <v>17696</v>
      </c>
      <c r="H135" s="65">
        <v>1036</v>
      </c>
      <c r="I135" s="65">
        <v>6690</v>
      </c>
      <c r="J135" s="65">
        <v>773</v>
      </c>
      <c r="K135" s="65">
        <v>10407</v>
      </c>
      <c r="L135" s="47"/>
      <c r="M135" s="47">
        <f t="shared" si="11"/>
        <v>31135</v>
      </c>
      <c r="N135" s="47">
        <f t="shared" si="12"/>
        <v>28117</v>
      </c>
      <c r="O135" s="47">
        <f t="shared" si="13"/>
        <v>59252</v>
      </c>
      <c r="P135" s="28">
        <v>220</v>
      </c>
    </row>
    <row r="136" spans="1:16" ht="10.5" customHeight="1">
      <c r="A136" s="11">
        <f aca="true" t="shared" si="15" ref="A136:A153">A135+1</f>
        <v>221</v>
      </c>
      <c r="B136" s="2"/>
      <c r="C136" s="2" t="s">
        <v>335</v>
      </c>
      <c r="D136" s="65">
        <v>267524</v>
      </c>
      <c r="E136" s="65">
        <v>12591</v>
      </c>
      <c r="F136" s="65">
        <v>26997</v>
      </c>
      <c r="G136" s="65">
        <v>177872</v>
      </c>
      <c r="H136" s="65">
        <v>17457</v>
      </c>
      <c r="I136" s="65">
        <v>106541</v>
      </c>
      <c r="J136" s="65">
        <v>22758</v>
      </c>
      <c r="K136" s="65">
        <v>308027</v>
      </c>
      <c r="L136" s="47"/>
      <c r="M136" s="47">
        <f t="shared" si="11"/>
        <v>324001</v>
      </c>
      <c r="N136" s="47">
        <f t="shared" si="12"/>
        <v>615766</v>
      </c>
      <c r="O136" s="47">
        <f t="shared" si="13"/>
        <v>939767</v>
      </c>
      <c r="P136" s="28">
        <v>221</v>
      </c>
    </row>
    <row r="137" spans="1:16" ht="10.5" customHeight="1">
      <c r="A137" s="11">
        <f t="shared" si="15"/>
        <v>222</v>
      </c>
      <c r="B137" s="2"/>
      <c r="C137" s="54" t="s">
        <v>336</v>
      </c>
      <c r="D137" s="65">
        <v>1044</v>
      </c>
      <c r="E137" s="65">
        <v>336</v>
      </c>
      <c r="F137" s="65">
        <v>236</v>
      </c>
      <c r="G137" s="65">
        <v>1260</v>
      </c>
      <c r="H137" s="65">
        <v>3</v>
      </c>
      <c r="I137" s="65">
        <v>3731</v>
      </c>
      <c r="J137" s="65">
        <v>115</v>
      </c>
      <c r="K137" s="65">
        <v>3907</v>
      </c>
      <c r="L137" s="47"/>
      <c r="M137" s="47">
        <f t="shared" si="11"/>
        <v>5563</v>
      </c>
      <c r="N137" s="47">
        <f t="shared" si="12"/>
        <v>5069</v>
      </c>
      <c r="O137" s="47">
        <f t="shared" si="13"/>
        <v>10632</v>
      </c>
      <c r="P137" s="28">
        <v>222</v>
      </c>
    </row>
    <row r="138" spans="1:16" ht="10.5" customHeight="1">
      <c r="A138" s="11">
        <f t="shared" si="15"/>
        <v>223</v>
      </c>
      <c r="B138" s="2"/>
      <c r="C138" s="54" t="s">
        <v>337</v>
      </c>
      <c r="D138" s="65">
        <v>19414</v>
      </c>
      <c r="E138" s="65">
        <v>0</v>
      </c>
      <c r="F138" s="65">
        <v>0</v>
      </c>
      <c r="G138" s="65">
        <v>7057</v>
      </c>
      <c r="H138" s="65">
        <v>1153</v>
      </c>
      <c r="I138" s="65">
        <v>4017</v>
      </c>
      <c r="J138" s="65">
        <v>437</v>
      </c>
      <c r="K138" s="65">
        <v>0</v>
      </c>
      <c r="L138" s="47"/>
      <c r="M138" s="47">
        <f t="shared" si="11"/>
        <v>11074</v>
      </c>
      <c r="N138" s="47">
        <f t="shared" si="12"/>
        <v>21004</v>
      </c>
      <c r="O138" s="47">
        <f t="shared" si="13"/>
        <v>32078</v>
      </c>
      <c r="P138" s="28">
        <v>223</v>
      </c>
    </row>
    <row r="139" spans="1:16" ht="10.5" customHeight="1">
      <c r="A139" s="11">
        <f t="shared" si="15"/>
        <v>224</v>
      </c>
      <c r="B139" s="2"/>
      <c r="C139" s="54" t="s">
        <v>338</v>
      </c>
      <c r="D139" s="65">
        <v>37005</v>
      </c>
      <c r="E139" s="65">
        <v>1668</v>
      </c>
      <c r="F139" s="65">
        <v>5304</v>
      </c>
      <c r="G139" s="65">
        <v>33999</v>
      </c>
      <c r="H139" s="65">
        <v>2132</v>
      </c>
      <c r="I139" s="65">
        <v>6148</v>
      </c>
      <c r="J139" s="65">
        <v>2297</v>
      </c>
      <c r="K139" s="65">
        <v>48264</v>
      </c>
      <c r="L139" s="47"/>
      <c r="M139" s="47">
        <f t="shared" si="11"/>
        <v>47119</v>
      </c>
      <c r="N139" s="47">
        <f t="shared" si="12"/>
        <v>89698</v>
      </c>
      <c r="O139" s="47">
        <f t="shared" si="13"/>
        <v>136817</v>
      </c>
      <c r="P139" s="28">
        <v>224</v>
      </c>
    </row>
    <row r="140" spans="1:16" ht="10.5" customHeight="1">
      <c r="A140" s="11">
        <f t="shared" si="15"/>
        <v>225</v>
      </c>
      <c r="B140" s="2"/>
      <c r="C140" s="2" t="s">
        <v>339</v>
      </c>
      <c r="D140" s="65">
        <v>10523</v>
      </c>
      <c r="E140" s="65">
        <v>9</v>
      </c>
      <c r="F140" s="65">
        <v>0</v>
      </c>
      <c r="G140" s="65">
        <v>35674</v>
      </c>
      <c r="H140" s="65">
        <v>2506</v>
      </c>
      <c r="I140" s="65">
        <v>11050</v>
      </c>
      <c r="J140" s="65">
        <v>900</v>
      </c>
      <c r="K140" s="65">
        <v>45380</v>
      </c>
      <c r="L140" s="47"/>
      <c r="M140" s="47">
        <f t="shared" si="11"/>
        <v>46733</v>
      </c>
      <c r="N140" s="47">
        <f t="shared" si="12"/>
        <v>59309</v>
      </c>
      <c r="O140" s="47">
        <f t="shared" si="13"/>
        <v>106042</v>
      </c>
      <c r="P140" s="28">
        <v>225</v>
      </c>
    </row>
    <row r="141" spans="1:16" ht="10.5" customHeight="1">
      <c r="A141" s="11">
        <f t="shared" si="15"/>
        <v>226</v>
      </c>
      <c r="B141" s="2"/>
      <c r="C141" s="2" t="s">
        <v>340</v>
      </c>
      <c r="D141" s="65">
        <v>184958</v>
      </c>
      <c r="E141" s="65">
        <v>6297</v>
      </c>
      <c r="F141" s="65">
        <v>27038</v>
      </c>
      <c r="G141" s="65">
        <v>101855</v>
      </c>
      <c r="H141" s="65">
        <v>23664</v>
      </c>
      <c r="I141" s="65">
        <v>120569</v>
      </c>
      <c r="J141" s="65">
        <v>31873</v>
      </c>
      <c r="K141" s="65">
        <v>223391</v>
      </c>
      <c r="L141" s="47"/>
      <c r="M141" s="47">
        <f t="shared" si="11"/>
        <v>255759</v>
      </c>
      <c r="N141" s="47">
        <f t="shared" si="12"/>
        <v>463886</v>
      </c>
      <c r="O141" s="47">
        <f t="shared" si="13"/>
        <v>719645</v>
      </c>
      <c r="P141" s="28">
        <v>226</v>
      </c>
    </row>
    <row r="142" spans="1:16" ht="10.5" customHeight="1">
      <c r="A142" s="11">
        <f t="shared" si="15"/>
        <v>227</v>
      </c>
      <c r="B142" s="2"/>
      <c r="C142" s="2" t="s">
        <v>341</v>
      </c>
      <c r="D142" s="65">
        <v>1056</v>
      </c>
      <c r="E142" s="65">
        <v>334</v>
      </c>
      <c r="F142" s="65">
        <v>604</v>
      </c>
      <c r="G142" s="65">
        <v>0</v>
      </c>
      <c r="H142" s="65">
        <v>0</v>
      </c>
      <c r="I142" s="65">
        <v>9487</v>
      </c>
      <c r="J142" s="65">
        <v>0</v>
      </c>
      <c r="K142" s="65">
        <v>2713</v>
      </c>
      <c r="L142" s="47"/>
      <c r="M142" s="47">
        <f t="shared" si="11"/>
        <v>10425</v>
      </c>
      <c r="N142" s="47">
        <f t="shared" si="12"/>
        <v>3769</v>
      </c>
      <c r="O142" s="47">
        <f t="shared" si="13"/>
        <v>14194</v>
      </c>
      <c r="P142" s="28">
        <v>227</v>
      </c>
    </row>
    <row r="143" spans="1:16" ht="10.5" customHeight="1">
      <c r="A143" s="11">
        <f t="shared" si="15"/>
        <v>228</v>
      </c>
      <c r="B143" s="2"/>
      <c r="C143" s="54" t="s">
        <v>342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-20</v>
      </c>
      <c r="J143" s="65">
        <v>0</v>
      </c>
      <c r="K143" s="65">
        <v>0</v>
      </c>
      <c r="L143" s="47"/>
      <c r="M143" s="47">
        <f t="shared" si="11"/>
        <v>-20</v>
      </c>
      <c r="N143" s="47">
        <f t="shared" si="12"/>
        <v>0</v>
      </c>
      <c r="O143" s="47">
        <f t="shared" si="13"/>
        <v>-20</v>
      </c>
      <c r="P143" s="28">
        <v>228</v>
      </c>
    </row>
    <row r="144" spans="1:16" ht="10.5" customHeight="1">
      <c r="A144" s="11">
        <f t="shared" si="15"/>
        <v>229</v>
      </c>
      <c r="B144" s="2"/>
      <c r="C144" s="54" t="s">
        <v>343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47"/>
      <c r="M144" s="47">
        <f t="shared" si="11"/>
        <v>0</v>
      </c>
      <c r="N144" s="47">
        <f t="shared" si="12"/>
        <v>0</v>
      </c>
      <c r="O144" s="47">
        <f t="shared" si="13"/>
        <v>0</v>
      </c>
      <c r="P144" s="28">
        <v>229</v>
      </c>
    </row>
    <row r="145" spans="1:16" ht="10.5" customHeight="1">
      <c r="A145" s="11">
        <f t="shared" si="15"/>
        <v>230</v>
      </c>
      <c r="B145" s="2"/>
      <c r="C145" s="54" t="s">
        <v>344</v>
      </c>
      <c r="D145" s="65">
        <v>441033</v>
      </c>
      <c r="E145" s="65">
        <v>49622</v>
      </c>
      <c r="F145" s="65">
        <v>38342</v>
      </c>
      <c r="G145" s="65">
        <v>331604</v>
      </c>
      <c r="H145" s="65">
        <v>41703</v>
      </c>
      <c r="I145" s="65">
        <v>547514</v>
      </c>
      <c r="J145" s="65">
        <v>51032</v>
      </c>
      <c r="K145" s="65">
        <v>811363</v>
      </c>
      <c r="L145" s="47"/>
      <c r="M145" s="47">
        <f t="shared" si="11"/>
        <v>967082</v>
      </c>
      <c r="N145" s="47">
        <f t="shared" si="12"/>
        <v>1345131</v>
      </c>
      <c r="O145" s="47">
        <f t="shared" si="13"/>
        <v>2312213</v>
      </c>
      <c r="P145" s="28">
        <v>230</v>
      </c>
    </row>
    <row r="146" spans="1:16" ht="10.5" customHeight="1">
      <c r="A146" s="11">
        <f t="shared" si="15"/>
        <v>231</v>
      </c>
      <c r="B146" s="2"/>
      <c r="C146" s="2" t="s">
        <v>345</v>
      </c>
      <c r="D146" s="65">
        <v>138170</v>
      </c>
      <c r="E146" s="65">
        <v>30119</v>
      </c>
      <c r="F146" s="65">
        <v>30104</v>
      </c>
      <c r="G146" s="65">
        <v>44515</v>
      </c>
      <c r="H146" s="65">
        <v>24389</v>
      </c>
      <c r="I146" s="65">
        <v>231188</v>
      </c>
      <c r="J146" s="65">
        <v>55304</v>
      </c>
      <c r="K146" s="65">
        <v>196471</v>
      </c>
      <c r="L146" s="47"/>
      <c r="M146" s="47">
        <f t="shared" si="11"/>
        <v>335926</v>
      </c>
      <c r="N146" s="47">
        <f t="shared" si="12"/>
        <v>414334</v>
      </c>
      <c r="O146" s="47">
        <f t="shared" si="13"/>
        <v>750260</v>
      </c>
      <c r="P146" s="28">
        <v>231</v>
      </c>
    </row>
    <row r="147" spans="1:16" ht="10.5" customHeight="1">
      <c r="A147" s="11">
        <f t="shared" si="15"/>
        <v>232</v>
      </c>
      <c r="B147" s="2"/>
      <c r="C147" s="2" t="s">
        <v>346</v>
      </c>
      <c r="D147" s="65">
        <v>44193</v>
      </c>
      <c r="E147" s="65">
        <v>4959</v>
      </c>
      <c r="F147" s="65">
        <v>4371</v>
      </c>
      <c r="G147" s="65">
        <v>118172</v>
      </c>
      <c r="H147" s="65">
        <v>3724</v>
      </c>
      <c r="I147" s="65">
        <v>87055</v>
      </c>
      <c r="J147" s="65">
        <v>8426</v>
      </c>
      <c r="K147" s="65">
        <v>109638</v>
      </c>
      <c r="L147" s="47"/>
      <c r="M147" s="47">
        <f t="shared" si="11"/>
        <v>214557</v>
      </c>
      <c r="N147" s="47">
        <f t="shared" si="12"/>
        <v>165981</v>
      </c>
      <c r="O147" s="47">
        <f t="shared" si="13"/>
        <v>380538</v>
      </c>
      <c r="P147" s="28">
        <v>232</v>
      </c>
    </row>
    <row r="148" spans="1:16" ht="10.5" customHeight="1">
      <c r="A148" s="11">
        <f t="shared" si="15"/>
        <v>233</v>
      </c>
      <c r="B148" s="2"/>
      <c r="C148" s="2" t="s">
        <v>347</v>
      </c>
      <c r="D148" s="65">
        <v>0</v>
      </c>
      <c r="E148" s="65">
        <v>0</v>
      </c>
      <c r="F148" s="65">
        <v>1</v>
      </c>
      <c r="G148" s="65">
        <v>0</v>
      </c>
      <c r="H148" s="65">
        <v>0</v>
      </c>
      <c r="I148" s="65">
        <v>42</v>
      </c>
      <c r="J148" s="65">
        <v>0</v>
      </c>
      <c r="K148" s="65">
        <v>0</v>
      </c>
      <c r="L148" s="47"/>
      <c r="M148" s="47">
        <f t="shared" si="11"/>
        <v>43</v>
      </c>
      <c r="N148" s="47">
        <f t="shared" si="12"/>
        <v>0</v>
      </c>
      <c r="O148" s="47">
        <f t="shared" si="13"/>
        <v>43</v>
      </c>
      <c r="P148" s="28">
        <v>233</v>
      </c>
    </row>
    <row r="149" spans="1:16" ht="10.5" customHeight="1">
      <c r="A149" s="11">
        <f t="shared" si="15"/>
        <v>234</v>
      </c>
      <c r="B149" s="2"/>
      <c r="C149" s="54" t="s">
        <v>348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15</v>
      </c>
      <c r="J149" s="65">
        <v>0</v>
      </c>
      <c r="K149" s="65">
        <v>0</v>
      </c>
      <c r="L149" s="47"/>
      <c r="M149" s="47">
        <f t="shared" si="11"/>
        <v>15</v>
      </c>
      <c r="N149" s="47">
        <f t="shared" si="12"/>
        <v>0</v>
      </c>
      <c r="O149" s="47">
        <f t="shared" si="13"/>
        <v>15</v>
      </c>
      <c r="P149" s="28">
        <v>234</v>
      </c>
    </row>
    <row r="150" spans="1:16" ht="10.5" customHeight="1">
      <c r="A150" s="11">
        <f t="shared" si="15"/>
        <v>235</v>
      </c>
      <c r="B150" s="2"/>
      <c r="C150" s="54" t="s">
        <v>349</v>
      </c>
      <c r="D150" s="65">
        <v>87293</v>
      </c>
      <c r="E150" s="65">
        <v>4608</v>
      </c>
      <c r="F150" s="65">
        <v>4098</v>
      </c>
      <c r="G150" s="65">
        <v>65317</v>
      </c>
      <c r="H150" s="65">
        <v>10030</v>
      </c>
      <c r="I150" s="65">
        <v>38091</v>
      </c>
      <c r="J150" s="65">
        <v>9906</v>
      </c>
      <c r="K150" s="65">
        <v>155686</v>
      </c>
      <c r="L150" s="47"/>
      <c r="M150" s="47">
        <f t="shared" si="11"/>
        <v>112114</v>
      </c>
      <c r="N150" s="47">
        <f t="shared" si="12"/>
        <v>262915</v>
      </c>
      <c r="O150" s="47">
        <f t="shared" si="13"/>
        <v>375029</v>
      </c>
      <c r="P150" s="28">
        <v>235</v>
      </c>
    </row>
    <row r="151" spans="1:16" ht="10.5" customHeight="1">
      <c r="A151" s="11">
        <f t="shared" si="15"/>
        <v>236</v>
      </c>
      <c r="B151" s="2"/>
      <c r="C151" s="54" t="s">
        <v>350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47"/>
      <c r="M151" s="47">
        <f t="shared" si="11"/>
        <v>0</v>
      </c>
      <c r="N151" s="47">
        <f t="shared" si="12"/>
        <v>0</v>
      </c>
      <c r="O151" s="47">
        <f t="shared" si="13"/>
        <v>0</v>
      </c>
      <c r="P151" s="28">
        <v>236</v>
      </c>
    </row>
    <row r="152" spans="1:16" ht="10.5" customHeight="1">
      <c r="A152" s="14">
        <f t="shared" si="15"/>
        <v>237</v>
      </c>
      <c r="B152" s="15"/>
      <c r="C152" s="15" t="s">
        <v>252</v>
      </c>
      <c r="D152" s="49">
        <v>1338</v>
      </c>
      <c r="E152" s="49">
        <v>185</v>
      </c>
      <c r="F152" s="49">
        <v>1208</v>
      </c>
      <c r="G152" s="49">
        <v>-6607</v>
      </c>
      <c r="H152" s="49">
        <v>-547</v>
      </c>
      <c r="I152" s="49">
        <v>6672</v>
      </c>
      <c r="J152" s="49">
        <v>0</v>
      </c>
      <c r="K152" s="49">
        <v>1158</v>
      </c>
      <c r="L152" s="47"/>
      <c r="M152" s="49">
        <f t="shared" si="11"/>
        <v>1458</v>
      </c>
      <c r="N152" s="49">
        <f t="shared" si="12"/>
        <v>1949</v>
      </c>
      <c r="O152" s="49">
        <f t="shared" si="13"/>
        <v>3407</v>
      </c>
      <c r="P152" s="20">
        <v>237</v>
      </c>
    </row>
    <row r="153" spans="1:16" ht="10.5" customHeight="1">
      <c r="A153" s="14">
        <f t="shared" si="15"/>
        <v>238</v>
      </c>
      <c r="B153" s="15"/>
      <c r="C153" s="15" t="s">
        <v>353</v>
      </c>
      <c r="D153" s="49">
        <v>796414</v>
      </c>
      <c r="E153" s="49">
        <v>41691</v>
      </c>
      <c r="F153" s="49">
        <v>74355</v>
      </c>
      <c r="G153" s="49">
        <v>708750</v>
      </c>
      <c r="H153" s="49">
        <v>58412</v>
      </c>
      <c r="I153" s="49">
        <v>621228</v>
      </c>
      <c r="J153" s="49">
        <v>53401</v>
      </c>
      <c r="K153" s="49">
        <v>1206665</v>
      </c>
      <c r="L153" s="51"/>
      <c r="M153" s="49">
        <f t="shared" si="11"/>
        <v>1446024</v>
      </c>
      <c r="N153" s="49">
        <f t="shared" si="12"/>
        <v>2114892</v>
      </c>
      <c r="O153" s="49">
        <f t="shared" si="13"/>
        <v>3560916</v>
      </c>
      <c r="P153" s="20">
        <v>238</v>
      </c>
    </row>
    <row r="154" spans="1:16" ht="10.5" customHeight="1">
      <c r="A154" s="23" t="s">
        <v>604</v>
      </c>
      <c r="B154" s="23"/>
      <c r="C154" s="23"/>
      <c r="D154" s="23"/>
      <c r="E154" s="39"/>
      <c r="F154" s="23"/>
      <c r="G154" s="39"/>
      <c r="H154" s="23"/>
      <c r="I154" s="38"/>
      <c r="J154" s="38"/>
      <c r="K154" s="38"/>
      <c r="L154" s="2"/>
      <c r="M154" s="2"/>
      <c r="N154" s="2"/>
      <c r="O154" s="2"/>
      <c r="P154" s="2"/>
    </row>
    <row r="155" spans="1:16" ht="10.5" customHeight="1">
      <c r="A155" s="23" t="s">
        <v>585</v>
      </c>
      <c r="B155" s="23"/>
      <c r="C155" s="23"/>
      <c r="D155" s="23"/>
      <c r="E155" s="39"/>
      <c r="F155" s="23"/>
      <c r="G155" s="39"/>
      <c r="H155" s="23"/>
      <c r="I155" s="38"/>
      <c r="J155" s="38"/>
      <c r="K155" s="38"/>
      <c r="L155" s="2"/>
      <c r="M155" s="2"/>
      <c r="N155" s="2"/>
      <c r="O155" s="2"/>
      <c r="P155" s="2"/>
    </row>
    <row r="156" spans="1:16" ht="10.5" customHeight="1">
      <c r="A156" s="23" t="s">
        <v>245</v>
      </c>
      <c r="B156" s="23"/>
      <c r="C156" s="23"/>
      <c r="D156" s="23"/>
      <c r="E156" s="39"/>
      <c r="F156" s="23"/>
      <c r="G156" s="39"/>
      <c r="H156" s="23"/>
      <c r="I156" s="38"/>
      <c r="J156" s="38"/>
      <c r="K156" s="38"/>
      <c r="L156" s="2"/>
      <c r="M156" s="2"/>
      <c r="N156" s="2"/>
      <c r="O156" s="2"/>
      <c r="P156" s="2"/>
    </row>
    <row r="157" spans="1:16" ht="10.5" customHeight="1">
      <c r="A157" s="23" t="s">
        <v>609</v>
      </c>
      <c r="B157" s="23"/>
      <c r="C157" s="23"/>
      <c r="D157" s="39"/>
      <c r="E157" s="39"/>
      <c r="F157" s="39"/>
      <c r="G157" s="39"/>
      <c r="H157" s="39"/>
      <c r="I157" s="38"/>
      <c r="J157" s="38"/>
      <c r="K157" s="38"/>
      <c r="L157" s="2"/>
      <c r="M157" s="2"/>
      <c r="N157" s="2"/>
      <c r="O157" s="2"/>
      <c r="P157" s="2"/>
    </row>
    <row r="158" spans="1:16" ht="10.5" customHeight="1">
      <c r="A158" s="23" t="s">
        <v>1</v>
      </c>
      <c r="B158" s="23"/>
      <c r="C158" s="23"/>
      <c r="D158" s="23"/>
      <c r="E158" s="33"/>
      <c r="F158" s="23"/>
      <c r="G158" s="39"/>
      <c r="H158" s="23"/>
      <c r="I158" s="38"/>
      <c r="J158" s="38"/>
      <c r="K158" s="38"/>
      <c r="L158" s="2"/>
      <c r="M158" s="2"/>
      <c r="N158" s="2"/>
      <c r="O158" s="2"/>
      <c r="P158" s="2"/>
    </row>
    <row r="159" spans="1:16" ht="10.5" customHeight="1">
      <c r="A159" s="7"/>
      <c r="B159" s="8"/>
      <c r="C159" s="8"/>
      <c r="D159" s="9" t="s">
        <v>2</v>
      </c>
      <c r="E159" s="9" t="s">
        <v>602</v>
      </c>
      <c r="F159" s="9" t="s">
        <v>603</v>
      </c>
      <c r="G159" s="9" t="s">
        <v>3</v>
      </c>
      <c r="H159" s="9" t="s">
        <v>4</v>
      </c>
      <c r="I159" s="9" t="s">
        <v>5</v>
      </c>
      <c r="J159" s="9" t="s">
        <v>6</v>
      </c>
      <c r="K159" s="9" t="s">
        <v>7</v>
      </c>
      <c r="L159" s="40"/>
      <c r="M159" s="40" t="s">
        <v>572</v>
      </c>
      <c r="N159" s="40" t="s">
        <v>573</v>
      </c>
      <c r="O159" s="40" t="s">
        <v>574</v>
      </c>
      <c r="P159" s="30"/>
    </row>
    <row r="160" spans="1:16" ht="10.5" customHeight="1">
      <c r="A160" s="11"/>
      <c r="B160" s="2"/>
      <c r="C160" s="2"/>
      <c r="D160" s="41" t="s">
        <v>8</v>
      </c>
      <c r="E160" s="41">
        <v>-2</v>
      </c>
      <c r="F160" s="41">
        <v>-4</v>
      </c>
      <c r="G160" s="41">
        <v>-5</v>
      </c>
      <c r="H160" s="41">
        <v>-6</v>
      </c>
      <c r="I160" s="41">
        <v>-7</v>
      </c>
      <c r="J160" s="41">
        <v>-8</v>
      </c>
      <c r="K160" s="41">
        <f>J160-1</f>
        <v>-9</v>
      </c>
      <c r="L160" s="41"/>
      <c r="M160" s="41" t="s">
        <v>575</v>
      </c>
      <c r="N160" s="41" t="s">
        <v>575</v>
      </c>
      <c r="O160" s="41" t="s">
        <v>576</v>
      </c>
      <c r="P160" s="13"/>
    </row>
    <row r="161" spans="1:16" ht="10.5" customHeight="1">
      <c r="A161" s="14"/>
      <c r="B161" s="15"/>
      <c r="C161" s="15"/>
      <c r="D161" s="42" t="s">
        <v>9</v>
      </c>
      <c r="E161" s="42" t="s">
        <v>10</v>
      </c>
      <c r="F161" s="42" t="s">
        <v>10</v>
      </c>
      <c r="G161" s="42" t="s">
        <v>10</v>
      </c>
      <c r="H161" s="42" t="s">
        <v>9</v>
      </c>
      <c r="I161" s="42" t="s">
        <v>10</v>
      </c>
      <c r="J161" s="42" t="s">
        <v>9</v>
      </c>
      <c r="K161" s="42" t="s">
        <v>9</v>
      </c>
      <c r="L161" s="42"/>
      <c r="M161" s="42"/>
      <c r="N161" s="42"/>
      <c r="O161" s="42"/>
      <c r="P161" s="32"/>
    </row>
    <row r="162" spans="1:16" ht="10.5" customHeight="1">
      <c r="A162" s="11"/>
      <c r="B162" s="2" t="s">
        <v>354</v>
      </c>
      <c r="C162" s="54"/>
      <c r="D162" s="18"/>
      <c r="E162" s="18"/>
      <c r="F162" s="18"/>
      <c r="G162" s="18"/>
      <c r="H162" s="18"/>
      <c r="I162" s="18"/>
      <c r="J162" s="18"/>
      <c r="K162" s="18"/>
      <c r="L162" s="6"/>
      <c r="M162" s="6"/>
      <c r="N162" s="6"/>
      <c r="O162" s="6"/>
      <c r="P162" s="28"/>
    </row>
    <row r="163" spans="1:16" ht="10.5" customHeight="1">
      <c r="A163" s="11"/>
      <c r="B163" s="2" t="s">
        <v>355</v>
      </c>
      <c r="C163" s="5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28"/>
    </row>
    <row r="164" spans="1:16" ht="10.5" customHeight="1">
      <c r="A164" s="11">
        <v>301</v>
      </c>
      <c r="B164" s="2"/>
      <c r="C164" s="54" t="s">
        <v>334</v>
      </c>
      <c r="D164" s="65">
        <v>6555</v>
      </c>
      <c r="E164" s="65">
        <v>579</v>
      </c>
      <c r="F164" s="65">
        <v>1034</v>
      </c>
      <c r="G164" s="65">
        <v>1800</v>
      </c>
      <c r="H164" s="65">
        <v>373</v>
      </c>
      <c r="I164" s="65">
        <v>1681</v>
      </c>
      <c r="J164" s="65">
        <v>62</v>
      </c>
      <c r="K164" s="65">
        <v>139</v>
      </c>
      <c r="L164" s="47"/>
      <c r="M164" s="47">
        <f>+E164+F164+G164+I164</f>
        <v>5094</v>
      </c>
      <c r="N164" s="47">
        <f>+D164+H164+J164+K164</f>
        <v>7129</v>
      </c>
      <c r="O164" s="47">
        <f>+N164+M164</f>
        <v>12223</v>
      </c>
      <c r="P164" s="28">
        <v>301</v>
      </c>
    </row>
    <row r="165" spans="1:16" ht="10.5" customHeight="1">
      <c r="A165" s="11"/>
      <c r="B165" s="2"/>
      <c r="C165" s="2" t="s">
        <v>356</v>
      </c>
      <c r="D165" s="65"/>
      <c r="E165" s="65"/>
      <c r="F165" s="65"/>
      <c r="G165" s="65"/>
      <c r="H165" s="65"/>
      <c r="I165" s="65"/>
      <c r="J165" s="65"/>
      <c r="K165" s="65"/>
      <c r="L165" s="48"/>
      <c r="M165" s="48"/>
      <c r="N165" s="48"/>
      <c r="O165" s="48"/>
      <c r="P165" s="28"/>
    </row>
    <row r="166" spans="1:16" ht="10.5" customHeight="1">
      <c r="A166" s="11">
        <v>302</v>
      </c>
      <c r="B166" s="2"/>
      <c r="C166" s="2" t="s">
        <v>357</v>
      </c>
      <c r="D166" s="65">
        <v>72487</v>
      </c>
      <c r="E166" s="65">
        <v>972</v>
      </c>
      <c r="F166" s="65">
        <v>2345</v>
      </c>
      <c r="G166" s="65">
        <v>75</v>
      </c>
      <c r="H166" s="65">
        <v>3063</v>
      </c>
      <c r="I166" s="65">
        <v>40010</v>
      </c>
      <c r="J166" s="65">
        <v>1569</v>
      </c>
      <c r="K166" s="65">
        <v>31532</v>
      </c>
      <c r="L166" s="47"/>
      <c r="M166" s="47">
        <f aca="true" t="shared" si="16" ref="M166:M188">+E166+F166+G166+I166</f>
        <v>43402</v>
      </c>
      <c r="N166" s="47">
        <f aca="true" t="shared" si="17" ref="N166:N188">+D166+H166+J166+K166</f>
        <v>108651</v>
      </c>
      <c r="O166" s="47">
        <f aca="true" t="shared" si="18" ref="O166:O188">+N166+M166</f>
        <v>152053</v>
      </c>
      <c r="P166" s="28">
        <v>302</v>
      </c>
    </row>
    <row r="167" spans="1:16" ht="10.5" customHeight="1">
      <c r="A167" s="11">
        <f aca="true" t="shared" si="19" ref="A167:A188">A166+1</f>
        <v>303</v>
      </c>
      <c r="B167" s="2"/>
      <c r="C167" s="2" t="s">
        <v>358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8</v>
      </c>
      <c r="J167" s="65">
        <v>0</v>
      </c>
      <c r="K167" s="65">
        <v>0</v>
      </c>
      <c r="L167" s="47"/>
      <c r="M167" s="47">
        <f t="shared" si="16"/>
        <v>8</v>
      </c>
      <c r="N167" s="47">
        <f t="shared" si="17"/>
        <v>0</v>
      </c>
      <c r="O167" s="47">
        <f t="shared" si="18"/>
        <v>8</v>
      </c>
      <c r="P167" s="28">
        <v>303</v>
      </c>
    </row>
    <row r="168" spans="1:16" ht="10.5" customHeight="1">
      <c r="A168" s="11">
        <f t="shared" si="19"/>
        <v>304</v>
      </c>
      <c r="B168" s="2"/>
      <c r="C168" s="54" t="s">
        <v>359</v>
      </c>
      <c r="D168" s="65">
        <v>3873</v>
      </c>
      <c r="E168" s="65">
        <v>0</v>
      </c>
      <c r="F168" s="65">
        <v>0</v>
      </c>
      <c r="G168" s="65">
        <v>0</v>
      </c>
      <c r="H168" s="65">
        <v>0</v>
      </c>
      <c r="I168" s="65">
        <v>0</v>
      </c>
      <c r="J168" s="65">
        <v>0</v>
      </c>
      <c r="K168" s="65">
        <v>13254</v>
      </c>
      <c r="L168" s="47"/>
      <c r="M168" s="47">
        <f t="shared" si="16"/>
        <v>0</v>
      </c>
      <c r="N168" s="47">
        <f t="shared" si="17"/>
        <v>17127</v>
      </c>
      <c r="O168" s="47">
        <f t="shared" si="18"/>
        <v>17127</v>
      </c>
      <c r="P168" s="28">
        <v>304</v>
      </c>
    </row>
    <row r="169" spans="1:16" ht="10.5" customHeight="1">
      <c r="A169" s="11">
        <f t="shared" si="19"/>
        <v>305</v>
      </c>
      <c r="B169" s="2"/>
      <c r="C169" s="54" t="s">
        <v>360</v>
      </c>
      <c r="D169" s="65">
        <v>1122</v>
      </c>
      <c r="E169" s="65">
        <v>0</v>
      </c>
      <c r="F169" s="65">
        <v>0</v>
      </c>
      <c r="G169" s="65">
        <v>21</v>
      </c>
      <c r="H169" s="65">
        <v>198</v>
      </c>
      <c r="I169" s="65">
        <v>29256</v>
      </c>
      <c r="J169" s="65">
        <v>0</v>
      </c>
      <c r="K169" s="65">
        <v>33721</v>
      </c>
      <c r="L169" s="47"/>
      <c r="M169" s="47">
        <f t="shared" si="16"/>
        <v>29277</v>
      </c>
      <c r="N169" s="47">
        <f t="shared" si="17"/>
        <v>35041</v>
      </c>
      <c r="O169" s="47">
        <f t="shared" si="18"/>
        <v>64318</v>
      </c>
      <c r="P169" s="28">
        <v>305</v>
      </c>
    </row>
    <row r="170" spans="1:16" ht="10.5" customHeight="1">
      <c r="A170" s="11">
        <f t="shared" si="19"/>
        <v>306</v>
      </c>
      <c r="B170" s="2"/>
      <c r="C170" s="54" t="s">
        <v>361</v>
      </c>
      <c r="D170" s="65">
        <v>2048</v>
      </c>
      <c r="E170" s="65">
        <v>0</v>
      </c>
      <c r="F170" s="65">
        <v>3</v>
      </c>
      <c r="G170" s="65">
        <v>2655</v>
      </c>
      <c r="H170" s="65">
        <v>1</v>
      </c>
      <c r="I170" s="65">
        <v>579</v>
      </c>
      <c r="J170" s="65">
        <v>453</v>
      </c>
      <c r="K170" s="65">
        <v>756</v>
      </c>
      <c r="L170" s="47"/>
      <c r="M170" s="47">
        <f t="shared" si="16"/>
        <v>3237</v>
      </c>
      <c r="N170" s="47">
        <f t="shared" si="17"/>
        <v>3258</v>
      </c>
      <c r="O170" s="47">
        <f t="shared" si="18"/>
        <v>6495</v>
      </c>
      <c r="P170" s="28">
        <v>306</v>
      </c>
    </row>
    <row r="171" spans="1:16" ht="10.5" customHeight="1">
      <c r="A171" s="11">
        <f t="shared" si="19"/>
        <v>307</v>
      </c>
      <c r="B171" s="2"/>
      <c r="C171" s="2" t="s">
        <v>362</v>
      </c>
      <c r="D171" s="65">
        <v>0</v>
      </c>
      <c r="E171" s="65">
        <v>4511</v>
      </c>
      <c r="F171" s="65">
        <v>12302</v>
      </c>
      <c r="G171" s="65">
        <v>24428</v>
      </c>
      <c r="H171" s="65">
        <v>1497</v>
      </c>
      <c r="I171" s="65">
        <v>10442</v>
      </c>
      <c r="J171" s="65">
        <v>345</v>
      </c>
      <c r="K171" s="65">
        <v>15909</v>
      </c>
      <c r="L171" s="47"/>
      <c r="M171" s="47">
        <f t="shared" si="16"/>
        <v>51683</v>
      </c>
      <c r="N171" s="47">
        <f t="shared" si="17"/>
        <v>17751</v>
      </c>
      <c r="O171" s="47">
        <f t="shared" si="18"/>
        <v>69434</v>
      </c>
      <c r="P171" s="28">
        <v>307</v>
      </c>
    </row>
    <row r="172" spans="1:16" ht="10.5" customHeight="1">
      <c r="A172" s="11">
        <f t="shared" si="19"/>
        <v>308</v>
      </c>
      <c r="B172" s="2"/>
      <c r="C172" s="2" t="s">
        <v>363</v>
      </c>
      <c r="D172" s="65">
        <v>0</v>
      </c>
      <c r="E172" s="65">
        <v>0</v>
      </c>
      <c r="F172" s="65">
        <v>0</v>
      </c>
      <c r="G172" s="65">
        <v>0</v>
      </c>
      <c r="H172" s="65">
        <v>0</v>
      </c>
      <c r="I172" s="65">
        <v>0</v>
      </c>
      <c r="J172" s="65">
        <v>0</v>
      </c>
      <c r="K172" s="65">
        <v>0</v>
      </c>
      <c r="L172" s="47"/>
      <c r="M172" s="47">
        <f t="shared" si="16"/>
        <v>0</v>
      </c>
      <c r="N172" s="47">
        <f t="shared" si="17"/>
        <v>0</v>
      </c>
      <c r="O172" s="47">
        <f t="shared" si="18"/>
        <v>0</v>
      </c>
      <c r="P172" s="28">
        <v>308</v>
      </c>
    </row>
    <row r="173" spans="1:16" ht="10.5" customHeight="1">
      <c r="A173" s="11">
        <f t="shared" si="19"/>
        <v>309</v>
      </c>
      <c r="B173" s="2"/>
      <c r="C173" s="2" t="s">
        <v>338</v>
      </c>
      <c r="D173" s="65">
        <v>614</v>
      </c>
      <c r="E173" s="65">
        <v>166</v>
      </c>
      <c r="F173" s="65">
        <v>449</v>
      </c>
      <c r="G173" s="65">
        <v>736</v>
      </c>
      <c r="H173" s="65">
        <v>24</v>
      </c>
      <c r="I173" s="65">
        <v>1375</v>
      </c>
      <c r="J173" s="65">
        <v>144</v>
      </c>
      <c r="K173" s="65">
        <v>4691</v>
      </c>
      <c r="L173" s="47"/>
      <c r="M173" s="47">
        <f t="shared" si="16"/>
        <v>2726</v>
      </c>
      <c r="N173" s="47">
        <f t="shared" si="17"/>
        <v>5473</v>
      </c>
      <c r="O173" s="47">
        <f t="shared" si="18"/>
        <v>8199</v>
      </c>
      <c r="P173" s="28">
        <v>309</v>
      </c>
    </row>
    <row r="174" spans="1:16" ht="10.5" customHeight="1">
      <c r="A174" s="11">
        <f t="shared" si="19"/>
        <v>310</v>
      </c>
      <c r="B174" s="2"/>
      <c r="C174" s="54" t="s">
        <v>339</v>
      </c>
      <c r="D174" s="65">
        <v>488</v>
      </c>
      <c r="E174" s="65">
        <v>0</v>
      </c>
      <c r="F174" s="65">
        <v>0</v>
      </c>
      <c r="G174" s="65">
        <v>509</v>
      </c>
      <c r="H174" s="65">
        <v>113</v>
      </c>
      <c r="I174" s="65">
        <v>547</v>
      </c>
      <c r="J174" s="65">
        <v>20</v>
      </c>
      <c r="K174" s="65">
        <v>300</v>
      </c>
      <c r="L174" s="47"/>
      <c r="M174" s="47">
        <f t="shared" si="16"/>
        <v>1056</v>
      </c>
      <c r="N174" s="47">
        <f t="shared" si="17"/>
        <v>921</v>
      </c>
      <c r="O174" s="47">
        <f t="shared" si="18"/>
        <v>1977</v>
      </c>
      <c r="P174" s="28">
        <v>310</v>
      </c>
    </row>
    <row r="175" spans="1:16" ht="10.5" customHeight="1">
      <c r="A175" s="11">
        <f t="shared" si="19"/>
        <v>311</v>
      </c>
      <c r="B175" s="2"/>
      <c r="C175" s="54" t="s">
        <v>340</v>
      </c>
      <c r="D175" s="65">
        <v>46806</v>
      </c>
      <c r="E175" s="65">
        <v>8</v>
      </c>
      <c r="F175" s="65">
        <v>261</v>
      </c>
      <c r="G175" s="65">
        <v>19749</v>
      </c>
      <c r="H175" s="65">
        <v>6661</v>
      </c>
      <c r="I175" s="65">
        <v>37932</v>
      </c>
      <c r="J175" s="65">
        <v>672</v>
      </c>
      <c r="K175" s="65">
        <v>87952</v>
      </c>
      <c r="L175" s="47"/>
      <c r="M175" s="47">
        <f t="shared" si="16"/>
        <v>57950</v>
      </c>
      <c r="N175" s="47">
        <f t="shared" si="17"/>
        <v>142091</v>
      </c>
      <c r="O175" s="47">
        <f t="shared" si="18"/>
        <v>200041</v>
      </c>
      <c r="P175" s="28">
        <v>311</v>
      </c>
    </row>
    <row r="176" spans="1:16" ht="10.5" customHeight="1">
      <c r="A176" s="11">
        <f t="shared" si="19"/>
        <v>312</v>
      </c>
      <c r="B176" s="2"/>
      <c r="C176" s="54" t="s">
        <v>341</v>
      </c>
      <c r="D176" s="65">
        <v>0</v>
      </c>
      <c r="E176" s="65">
        <v>0</v>
      </c>
      <c r="F176" s="65">
        <v>0</v>
      </c>
      <c r="G176" s="65">
        <v>24939</v>
      </c>
      <c r="H176" s="65">
        <v>0</v>
      </c>
      <c r="I176" s="65">
        <v>72</v>
      </c>
      <c r="J176" s="65">
        <v>0</v>
      </c>
      <c r="K176" s="65">
        <v>495</v>
      </c>
      <c r="L176" s="47"/>
      <c r="M176" s="47">
        <f t="shared" si="16"/>
        <v>25011</v>
      </c>
      <c r="N176" s="47">
        <f t="shared" si="17"/>
        <v>495</v>
      </c>
      <c r="O176" s="47">
        <f t="shared" si="18"/>
        <v>25506</v>
      </c>
      <c r="P176" s="28">
        <v>312</v>
      </c>
    </row>
    <row r="177" spans="1:16" ht="10.5" customHeight="1">
      <c r="A177" s="11">
        <f t="shared" si="19"/>
        <v>313</v>
      </c>
      <c r="B177" s="2"/>
      <c r="C177" s="2" t="s">
        <v>342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10</v>
      </c>
      <c r="J177" s="65">
        <v>0</v>
      </c>
      <c r="K177" s="65">
        <v>0</v>
      </c>
      <c r="L177" s="47"/>
      <c r="M177" s="47">
        <f t="shared" si="16"/>
        <v>10</v>
      </c>
      <c r="N177" s="47">
        <f t="shared" si="17"/>
        <v>0</v>
      </c>
      <c r="O177" s="47">
        <f t="shared" si="18"/>
        <v>10</v>
      </c>
      <c r="P177" s="28">
        <v>313</v>
      </c>
    </row>
    <row r="178" spans="1:16" ht="10.5" customHeight="1">
      <c r="A178" s="11">
        <f t="shared" si="19"/>
        <v>314</v>
      </c>
      <c r="B178" s="2"/>
      <c r="C178" s="2" t="s">
        <v>343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65</v>
      </c>
      <c r="J178" s="65">
        <v>0</v>
      </c>
      <c r="K178" s="65">
        <v>0</v>
      </c>
      <c r="L178" s="47"/>
      <c r="M178" s="47">
        <f t="shared" si="16"/>
        <v>65</v>
      </c>
      <c r="N178" s="47">
        <f t="shared" si="17"/>
        <v>0</v>
      </c>
      <c r="O178" s="47">
        <f t="shared" si="18"/>
        <v>65</v>
      </c>
      <c r="P178" s="28">
        <v>314</v>
      </c>
    </row>
    <row r="179" spans="1:16" ht="10.5" customHeight="1">
      <c r="A179" s="11">
        <f t="shared" si="19"/>
        <v>315</v>
      </c>
      <c r="B179" s="2"/>
      <c r="C179" s="2" t="s">
        <v>344</v>
      </c>
      <c r="D179" s="65">
        <v>48814</v>
      </c>
      <c r="E179" s="65">
        <v>8522</v>
      </c>
      <c r="F179" s="65">
        <v>4453</v>
      </c>
      <c r="G179" s="65">
        <v>1401</v>
      </c>
      <c r="H179" s="65">
        <v>8441</v>
      </c>
      <c r="I179" s="65">
        <v>48279</v>
      </c>
      <c r="J179" s="65">
        <v>1499</v>
      </c>
      <c r="K179" s="65">
        <v>24780</v>
      </c>
      <c r="L179" s="47"/>
      <c r="M179" s="47">
        <f t="shared" si="16"/>
        <v>62655</v>
      </c>
      <c r="N179" s="47">
        <f t="shared" si="17"/>
        <v>83534</v>
      </c>
      <c r="O179" s="47">
        <f t="shared" si="18"/>
        <v>146189</v>
      </c>
      <c r="P179" s="28">
        <v>315</v>
      </c>
    </row>
    <row r="180" spans="1:16" ht="10.5" customHeight="1">
      <c r="A180" s="11">
        <f t="shared" si="19"/>
        <v>316</v>
      </c>
      <c r="B180" s="2"/>
      <c r="C180" s="54" t="s">
        <v>345</v>
      </c>
      <c r="D180" s="65">
        <v>32669</v>
      </c>
      <c r="E180" s="65">
        <v>0</v>
      </c>
      <c r="F180" s="65">
        <v>12755</v>
      </c>
      <c r="G180" s="65">
        <v>0</v>
      </c>
      <c r="H180" s="65">
        <v>1480</v>
      </c>
      <c r="I180" s="65">
        <v>14154</v>
      </c>
      <c r="J180" s="65">
        <v>0</v>
      </c>
      <c r="K180" s="65">
        <v>11</v>
      </c>
      <c r="L180" s="47"/>
      <c r="M180" s="47">
        <f t="shared" si="16"/>
        <v>26909</v>
      </c>
      <c r="N180" s="47">
        <f t="shared" si="17"/>
        <v>34160</v>
      </c>
      <c r="O180" s="47">
        <f t="shared" si="18"/>
        <v>61069</v>
      </c>
      <c r="P180" s="28">
        <v>316</v>
      </c>
    </row>
    <row r="181" spans="1:16" ht="10.5" customHeight="1">
      <c r="A181" s="11">
        <f t="shared" si="19"/>
        <v>317</v>
      </c>
      <c r="B181" s="2"/>
      <c r="C181" s="54" t="s">
        <v>346</v>
      </c>
      <c r="D181" s="65">
        <v>56596</v>
      </c>
      <c r="E181" s="65">
        <v>1187</v>
      </c>
      <c r="F181" s="65">
        <v>14353</v>
      </c>
      <c r="G181" s="65">
        <v>17919</v>
      </c>
      <c r="H181" s="65">
        <v>3135</v>
      </c>
      <c r="I181" s="65">
        <v>73755</v>
      </c>
      <c r="J181" s="65">
        <v>1707</v>
      </c>
      <c r="K181" s="65">
        <v>42759</v>
      </c>
      <c r="L181" s="47"/>
      <c r="M181" s="47">
        <f t="shared" si="16"/>
        <v>107214</v>
      </c>
      <c r="N181" s="47">
        <f t="shared" si="17"/>
        <v>104197</v>
      </c>
      <c r="O181" s="47">
        <f t="shared" si="18"/>
        <v>211411</v>
      </c>
      <c r="P181" s="28">
        <v>317</v>
      </c>
    </row>
    <row r="182" spans="1:16" ht="10.5" customHeight="1">
      <c r="A182" s="11">
        <f t="shared" si="19"/>
        <v>318</v>
      </c>
      <c r="B182" s="2"/>
      <c r="C182" s="54" t="s">
        <v>347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63</v>
      </c>
      <c r="J182" s="65">
        <v>0</v>
      </c>
      <c r="K182" s="65">
        <v>2500</v>
      </c>
      <c r="L182" s="47"/>
      <c r="M182" s="47">
        <f t="shared" si="16"/>
        <v>63</v>
      </c>
      <c r="N182" s="47">
        <f t="shared" si="17"/>
        <v>2500</v>
      </c>
      <c r="O182" s="47">
        <f t="shared" si="18"/>
        <v>2563</v>
      </c>
      <c r="P182" s="28">
        <v>318</v>
      </c>
    </row>
    <row r="183" spans="1:16" ht="10.5" customHeight="1">
      <c r="A183" s="11">
        <f t="shared" si="19"/>
        <v>319</v>
      </c>
      <c r="B183" s="2"/>
      <c r="C183" s="2" t="s">
        <v>348</v>
      </c>
      <c r="D183" s="65">
        <v>0</v>
      </c>
      <c r="E183" s="65">
        <v>0</v>
      </c>
      <c r="F183" s="65">
        <v>620</v>
      </c>
      <c r="G183" s="65">
        <v>0</v>
      </c>
      <c r="H183" s="65">
        <v>0</v>
      </c>
      <c r="I183" s="65">
        <v>12</v>
      </c>
      <c r="J183" s="65">
        <v>0</v>
      </c>
      <c r="K183" s="65">
        <v>0</v>
      </c>
      <c r="L183" s="47"/>
      <c r="M183" s="47">
        <f t="shared" si="16"/>
        <v>632</v>
      </c>
      <c r="N183" s="47">
        <f t="shared" si="17"/>
        <v>0</v>
      </c>
      <c r="O183" s="47">
        <f t="shared" si="18"/>
        <v>632</v>
      </c>
      <c r="P183" s="28">
        <v>319</v>
      </c>
    </row>
    <row r="184" spans="1:16" ht="10.5" customHeight="1">
      <c r="A184" s="11">
        <f t="shared" si="19"/>
        <v>320</v>
      </c>
      <c r="B184" s="2"/>
      <c r="C184" s="2" t="s">
        <v>349</v>
      </c>
      <c r="D184" s="65">
        <v>12206</v>
      </c>
      <c r="E184" s="65">
        <v>0</v>
      </c>
      <c r="F184" s="65">
        <v>0</v>
      </c>
      <c r="G184" s="65">
        <v>0</v>
      </c>
      <c r="H184" s="65">
        <v>740</v>
      </c>
      <c r="I184" s="65">
        <v>7457</v>
      </c>
      <c r="J184" s="65">
        <v>0</v>
      </c>
      <c r="K184" s="65">
        <v>10144</v>
      </c>
      <c r="L184" s="47"/>
      <c r="M184" s="47">
        <f t="shared" si="16"/>
        <v>7457</v>
      </c>
      <c r="N184" s="47">
        <f t="shared" si="17"/>
        <v>23090</v>
      </c>
      <c r="O184" s="47">
        <f t="shared" si="18"/>
        <v>30547</v>
      </c>
      <c r="P184" s="28">
        <v>320</v>
      </c>
    </row>
    <row r="185" spans="1:16" ht="10.5" customHeight="1">
      <c r="A185" s="11">
        <f t="shared" si="19"/>
        <v>321</v>
      </c>
      <c r="B185" s="2"/>
      <c r="C185" s="2" t="s">
        <v>350</v>
      </c>
      <c r="D185" s="65">
        <v>0</v>
      </c>
      <c r="E185" s="65">
        <v>0</v>
      </c>
      <c r="F185" s="65">
        <v>0</v>
      </c>
      <c r="G185" s="65">
        <v>2</v>
      </c>
      <c r="H185" s="65">
        <v>0</v>
      </c>
      <c r="I185" s="65">
        <v>0</v>
      </c>
      <c r="J185" s="65">
        <v>0</v>
      </c>
      <c r="K185" s="65">
        <v>0</v>
      </c>
      <c r="L185" s="47"/>
      <c r="M185" s="47">
        <f t="shared" si="16"/>
        <v>2</v>
      </c>
      <c r="N185" s="47">
        <f t="shared" si="17"/>
        <v>0</v>
      </c>
      <c r="O185" s="47">
        <f t="shared" si="18"/>
        <v>2</v>
      </c>
      <c r="P185" s="28">
        <v>321</v>
      </c>
    </row>
    <row r="186" spans="1:16" ht="10.5" customHeight="1">
      <c r="A186" s="14">
        <f t="shared" si="19"/>
        <v>322</v>
      </c>
      <c r="B186" s="15"/>
      <c r="C186" s="15" t="s">
        <v>252</v>
      </c>
      <c r="D186" s="49">
        <v>115</v>
      </c>
      <c r="E186" s="49">
        <v>-3</v>
      </c>
      <c r="F186" s="49">
        <v>-10</v>
      </c>
      <c r="G186" s="49">
        <v>-36834</v>
      </c>
      <c r="H186" s="49">
        <v>4</v>
      </c>
      <c r="I186" s="49">
        <v>12</v>
      </c>
      <c r="J186" s="49">
        <v>0</v>
      </c>
      <c r="K186" s="49">
        <v>1086</v>
      </c>
      <c r="L186" s="47"/>
      <c r="M186" s="49">
        <f t="shared" si="16"/>
        <v>-36835</v>
      </c>
      <c r="N186" s="49">
        <f t="shared" si="17"/>
        <v>1205</v>
      </c>
      <c r="O186" s="49">
        <f t="shared" si="18"/>
        <v>-35630</v>
      </c>
      <c r="P186" s="20">
        <v>322</v>
      </c>
    </row>
    <row r="187" spans="1:16" ht="10.5" customHeight="1">
      <c r="A187" s="14">
        <f t="shared" si="19"/>
        <v>323</v>
      </c>
      <c r="B187" s="15"/>
      <c r="C187" s="15" t="s">
        <v>364</v>
      </c>
      <c r="D187" s="49">
        <v>194643</v>
      </c>
      <c r="E187" s="49">
        <v>15942</v>
      </c>
      <c r="F187" s="49">
        <v>21815</v>
      </c>
      <c r="G187" s="49">
        <v>7522</v>
      </c>
      <c r="H187" s="49">
        <v>21290</v>
      </c>
      <c r="I187" s="49">
        <v>222189</v>
      </c>
      <c r="J187" s="49">
        <v>6471</v>
      </c>
      <c r="K187" s="49">
        <v>248729</v>
      </c>
      <c r="L187" s="51"/>
      <c r="M187" s="49">
        <f t="shared" si="16"/>
        <v>267468</v>
      </c>
      <c r="N187" s="49">
        <f t="shared" si="17"/>
        <v>471133</v>
      </c>
      <c r="O187" s="49">
        <f t="shared" si="18"/>
        <v>738601</v>
      </c>
      <c r="P187" s="20">
        <v>323</v>
      </c>
    </row>
    <row r="188" spans="1:16" ht="10.5" customHeight="1">
      <c r="A188" s="14">
        <f t="shared" si="19"/>
        <v>324</v>
      </c>
      <c r="B188" s="15"/>
      <c r="C188" s="15" t="s">
        <v>365</v>
      </c>
      <c r="D188" s="49">
        <v>1833207</v>
      </c>
      <c r="E188" s="49">
        <v>62319</v>
      </c>
      <c r="F188" s="49">
        <v>138818</v>
      </c>
      <c r="G188" s="49">
        <v>1202050</v>
      </c>
      <c r="H188" s="49">
        <v>128802</v>
      </c>
      <c r="I188" s="49">
        <v>1228918</v>
      </c>
      <c r="J188" s="49">
        <v>106508</v>
      </c>
      <c r="K188" s="49">
        <v>2379904</v>
      </c>
      <c r="L188" s="51"/>
      <c r="M188" s="49">
        <f t="shared" si="16"/>
        <v>2632105</v>
      </c>
      <c r="N188" s="49">
        <f t="shared" si="17"/>
        <v>4448421</v>
      </c>
      <c r="O188" s="49">
        <f t="shared" si="18"/>
        <v>7080526</v>
      </c>
      <c r="P188" s="20">
        <v>324</v>
      </c>
    </row>
    <row r="189" spans="1:16" ht="10.5" customHeight="1">
      <c r="A189" s="11"/>
      <c r="B189" s="2" t="s">
        <v>366</v>
      </c>
      <c r="C189" s="2"/>
      <c r="D189" s="65"/>
      <c r="E189" s="65"/>
      <c r="F189" s="65"/>
      <c r="G189" s="65"/>
      <c r="H189" s="65"/>
      <c r="I189" s="65"/>
      <c r="J189" s="65"/>
      <c r="K189" s="65"/>
      <c r="L189" s="48"/>
      <c r="M189" s="48"/>
      <c r="N189" s="48"/>
      <c r="O189" s="48"/>
      <c r="P189" s="28"/>
    </row>
    <row r="190" spans="1:16" ht="10.5" customHeight="1">
      <c r="A190" s="11"/>
      <c r="B190" s="2" t="s">
        <v>367</v>
      </c>
      <c r="C190" s="2"/>
      <c r="D190" s="65"/>
      <c r="E190" s="65"/>
      <c r="F190" s="65"/>
      <c r="G190" s="65"/>
      <c r="H190" s="65"/>
      <c r="I190" s="65"/>
      <c r="J190" s="65"/>
      <c r="K190" s="65"/>
      <c r="L190" s="48"/>
      <c r="M190" s="48"/>
      <c r="N190" s="48"/>
      <c r="O190" s="48"/>
      <c r="P190" s="28"/>
    </row>
    <row r="191" spans="1:16" ht="10.5" customHeight="1">
      <c r="A191" s="11">
        <v>401</v>
      </c>
      <c r="B191" s="2"/>
      <c r="C191" s="2" t="s">
        <v>334</v>
      </c>
      <c r="D191" s="65">
        <v>121516</v>
      </c>
      <c r="E191" s="65">
        <v>2193</v>
      </c>
      <c r="F191" s="65">
        <v>3933</v>
      </c>
      <c r="G191" s="65">
        <v>65790</v>
      </c>
      <c r="H191" s="65">
        <v>7571</v>
      </c>
      <c r="I191" s="65">
        <v>28300</v>
      </c>
      <c r="J191" s="65">
        <v>3658</v>
      </c>
      <c r="K191" s="65">
        <v>57794</v>
      </c>
      <c r="L191" s="47"/>
      <c r="M191" s="47">
        <f aca="true" t="shared" si="20" ref="M191:M200">+E191+F191+G191+I191</f>
        <v>100216</v>
      </c>
      <c r="N191" s="47">
        <f aca="true" t="shared" si="21" ref="N191:N200">+D191+H191+J191+K191</f>
        <v>190539</v>
      </c>
      <c r="O191" s="47">
        <f aca="true" t="shared" si="22" ref="O191:O200">+N191+M191</f>
        <v>290755</v>
      </c>
      <c r="P191" s="28">
        <v>401</v>
      </c>
    </row>
    <row r="192" spans="1:16" ht="10.5" customHeight="1">
      <c r="A192" s="11">
        <f aca="true" t="shared" si="23" ref="A192:A200">A191+1</f>
        <v>402</v>
      </c>
      <c r="B192" s="2"/>
      <c r="C192" s="54" t="s">
        <v>368</v>
      </c>
      <c r="D192" s="65">
        <v>439254</v>
      </c>
      <c r="E192" s="65">
        <v>10699</v>
      </c>
      <c r="F192" s="65">
        <v>17160</v>
      </c>
      <c r="G192" s="65">
        <v>240672</v>
      </c>
      <c r="H192" s="65">
        <v>28310</v>
      </c>
      <c r="I192" s="65">
        <v>251602</v>
      </c>
      <c r="J192" s="65">
        <v>25041</v>
      </c>
      <c r="K192" s="65">
        <v>617313</v>
      </c>
      <c r="L192" s="47"/>
      <c r="M192" s="47">
        <f t="shared" si="20"/>
        <v>520133</v>
      </c>
      <c r="N192" s="47">
        <f t="shared" si="21"/>
        <v>1109918</v>
      </c>
      <c r="O192" s="47">
        <f t="shared" si="22"/>
        <v>1630051</v>
      </c>
      <c r="P192" s="28">
        <v>402</v>
      </c>
    </row>
    <row r="193" spans="1:16" ht="10.5" customHeight="1">
      <c r="A193" s="11">
        <f t="shared" si="23"/>
        <v>403</v>
      </c>
      <c r="B193" s="2"/>
      <c r="C193" s="54" t="s">
        <v>369</v>
      </c>
      <c r="D193" s="65">
        <v>462109</v>
      </c>
      <c r="E193" s="65">
        <v>14432</v>
      </c>
      <c r="F193" s="65">
        <v>22655</v>
      </c>
      <c r="G193" s="65">
        <v>280865</v>
      </c>
      <c r="H193" s="65">
        <v>30050</v>
      </c>
      <c r="I193" s="65">
        <v>252167</v>
      </c>
      <c r="J193" s="65">
        <v>26199</v>
      </c>
      <c r="K193" s="65">
        <v>455545</v>
      </c>
      <c r="L193" s="47"/>
      <c r="M193" s="47">
        <f t="shared" si="20"/>
        <v>570119</v>
      </c>
      <c r="N193" s="47">
        <f t="shared" si="21"/>
        <v>973903</v>
      </c>
      <c r="O193" s="47">
        <f t="shared" si="22"/>
        <v>1544022</v>
      </c>
      <c r="P193" s="28">
        <v>403</v>
      </c>
    </row>
    <row r="194" spans="1:16" ht="10.5" customHeight="1">
      <c r="A194" s="11">
        <f t="shared" si="23"/>
        <v>404</v>
      </c>
      <c r="B194" s="2"/>
      <c r="C194" s="54" t="s">
        <v>370</v>
      </c>
      <c r="D194" s="65">
        <v>30559</v>
      </c>
      <c r="E194" s="65">
        <v>6506</v>
      </c>
      <c r="F194" s="65">
        <v>2623</v>
      </c>
      <c r="G194" s="65">
        <v>52517</v>
      </c>
      <c r="H194" s="65">
        <v>4164</v>
      </c>
      <c r="I194" s="65">
        <v>33056</v>
      </c>
      <c r="J194" s="65">
        <v>3864</v>
      </c>
      <c r="K194" s="65">
        <v>36905</v>
      </c>
      <c r="L194" s="47"/>
      <c r="M194" s="47">
        <f t="shared" si="20"/>
        <v>94702</v>
      </c>
      <c r="N194" s="47">
        <f t="shared" si="21"/>
        <v>75492</v>
      </c>
      <c r="O194" s="47">
        <f t="shared" si="22"/>
        <v>170194</v>
      </c>
      <c r="P194" s="28">
        <v>404</v>
      </c>
    </row>
    <row r="195" spans="1:16" ht="10.5" customHeight="1">
      <c r="A195" s="11">
        <f t="shared" si="23"/>
        <v>405</v>
      </c>
      <c r="B195" s="2"/>
      <c r="C195" s="2" t="s">
        <v>371</v>
      </c>
      <c r="D195" s="65">
        <v>4179</v>
      </c>
      <c r="E195" s="65">
        <v>1</v>
      </c>
      <c r="F195" s="65">
        <v>0</v>
      </c>
      <c r="G195" s="65">
        <v>620</v>
      </c>
      <c r="H195" s="65">
        <v>472</v>
      </c>
      <c r="I195" s="65">
        <v>24924</v>
      </c>
      <c r="J195" s="65">
        <v>310</v>
      </c>
      <c r="K195" s="65">
        <v>3218</v>
      </c>
      <c r="L195" s="47"/>
      <c r="M195" s="47">
        <f t="shared" si="20"/>
        <v>25545</v>
      </c>
      <c r="N195" s="47">
        <f t="shared" si="21"/>
        <v>8179</v>
      </c>
      <c r="O195" s="47">
        <f t="shared" si="22"/>
        <v>33724</v>
      </c>
      <c r="P195" s="28">
        <v>405</v>
      </c>
    </row>
    <row r="196" spans="1:16" ht="10.5" customHeight="1">
      <c r="A196" s="11">
        <f t="shared" si="23"/>
        <v>406</v>
      </c>
      <c r="B196" s="2"/>
      <c r="C196" s="2" t="s">
        <v>372</v>
      </c>
      <c r="D196" s="65">
        <v>2999</v>
      </c>
      <c r="E196" s="65">
        <v>0</v>
      </c>
      <c r="F196" s="65">
        <v>0</v>
      </c>
      <c r="G196" s="65">
        <v>5413</v>
      </c>
      <c r="H196" s="65">
        <v>74</v>
      </c>
      <c r="I196" s="65">
        <v>4890</v>
      </c>
      <c r="J196" s="65">
        <v>308</v>
      </c>
      <c r="K196" s="65">
        <v>0</v>
      </c>
      <c r="L196" s="47"/>
      <c r="M196" s="47">
        <f t="shared" si="20"/>
        <v>10303</v>
      </c>
      <c r="N196" s="47">
        <f t="shared" si="21"/>
        <v>3381</v>
      </c>
      <c r="O196" s="47">
        <f t="shared" si="22"/>
        <v>13684</v>
      </c>
      <c r="P196" s="28">
        <v>406</v>
      </c>
    </row>
    <row r="197" spans="1:16" ht="10.5" customHeight="1">
      <c r="A197" s="11">
        <f t="shared" si="23"/>
        <v>407</v>
      </c>
      <c r="B197" s="2"/>
      <c r="C197" s="2" t="s">
        <v>373</v>
      </c>
      <c r="D197" s="65">
        <v>6033</v>
      </c>
      <c r="E197" s="65">
        <v>499</v>
      </c>
      <c r="F197" s="65">
        <v>58</v>
      </c>
      <c r="G197" s="65">
        <v>9355</v>
      </c>
      <c r="H197" s="65">
        <v>13</v>
      </c>
      <c r="I197" s="65">
        <v>4590</v>
      </c>
      <c r="J197" s="65">
        <v>0</v>
      </c>
      <c r="K197" s="65">
        <v>1594</v>
      </c>
      <c r="L197" s="47"/>
      <c r="M197" s="47">
        <f t="shared" si="20"/>
        <v>14502</v>
      </c>
      <c r="N197" s="47">
        <f t="shared" si="21"/>
        <v>7640</v>
      </c>
      <c r="O197" s="47">
        <f t="shared" si="22"/>
        <v>22142</v>
      </c>
      <c r="P197" s="28">
        <v>407</v>
      </c>
    </row>
    <row r="198" spans="1:16" ht="10.5" customHeight="1">
      <c r="A198" s="11">
        <f t="shared" si="23"/>
        <v>408</v>
      </c>
      <c r="B198" s="2"/>
      <c r="C198" s="54" t="s">
        <v>374</v>
      </c>
      <c r="D198" s="65">
        <v>39314</v>
      </c>
      <c r="E198" s="65">
        <v>2011</v>
      </c>
      <c r="F198" s="65">
        <v>56</v>
      </c>
      <c r="G198" s="65">
        <v>59672</v>
      </c>
      <c r="H198" s="65">
        <v>1583</v>
      </c>
      <c r="I198" s="65">
        <v>51785</v>
      </c>
      <c r="J198" s="65">
        <v>5971</v>
      </c>
      <c r="K198" s="65">
        <v>126145</v>
      </c>
      <c r="L198" s="47"/>
      <c r="M198" s="47">
        <f t="shared" si="20"/>
        <v>113524</v>
      </c>
      <c r="N198" s="47">
        <f t="shared" si="21"/>
        <v>173013</v>
      </c>
      <c r="O198" s="47">
        <f t="shared" si="22"/>
        <v>286537</v>
      </c>
      <c r="P198" s="28">
        <v>408</v>
      </c>
    </row>
    <row r="199" spans="1:16" ht="10.5" customHeight="1">
      <c r="A199" s="11">
        <f t="shared" si="23"/>
        <v>409</v>
      </c>
      <c r="B199" s="2"/>
      <c r="C199" s="54" t="s">
        <v>375</v>
      </c>
      <c r="D199" s="65">
        <v>923950</v>
      </c>
      <c r="E199" s="65">
        <v>3277</v>
      </c>
      <c r="F199" s="65">
        <v>51620</v>
      </c>
      <c r="G199" s="65">
        <v>409926</v>
      </c>
      <c r="H199" s="65">
        <v>41530</v>
      </c>
      <c r="I199" s="65">
        <v>380994</v>
      </c>
      <c r="J199" s="65">
        <v>42363</v>
      </c>
      <c r="K199" s="65">
        <v>1027985</v>
      </c>
      <c r="L199" s="47"/>
      <c r="M199" s="47">
        <f t="shared" si="20"/>
        <v>845817</v>
      </c>
      <c r="N199" s="47">
        <f t="shared" si="21"/>
        <v>2035828</v>
      </c>
      <c r="O199" s="47">
        <f t="shared" si="22"/>
        <v>2881645</v>
      </c>
      <c r="P199" s="28">
        <v>409</v>
      </c>
    </row>
    <row r="200" spans="1:16" ht="10.5" customHeight="1">
      <c r="A200" s="11">
        <f t="shared" si="23"/>
        <v>410</v>
      </c>
      <c r="B200" s="2"/>
      <c r="C200" s="54" t="s">
        <v>376</v>
      </c>
      <c r="D200" s="65">
        <v>0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48"/>
      <c r="M200" s="47">
        <f t="shared" si="20"/>
        <v>0</v>
      </c>
      <c r="N200" s="47">
        <f t="shared" si="21"/>
        <v>0</v>
      </c>
      <c r="O200" s="47">
        <f t="shared" si="22"/>
        <v>0</v>
      </c>
      <c r="P200" s="28">
        <v>410</v>
      </c>
    </row>
    <row r="201" spans="1:16" ht="10.5" customHeight="1">
      <c r="A201" s="11"/>
      <c r="B201" s="2"/>
      <c r="C201" s="2" t="s">
        <v>377</v>
      </c>
      <c r="D201" s="65"/>
      <c r="E201" s="65"/>
      <c r="F201" s="65"/>
      <c r="G201" s="65"/>
      <c r="H201" s="65"/>
      <c r="I201" s="65"/>
      <c r="J201" s="65"/>
      <c r="K201" s="65"/>
      <c r="L201" s="47"/>
      <c r="M201" s="47"/>
      <c r="N201" s="47"/>
      <c r="O201" s="47"/>
      <c r="P201" s="28"/>
    </row>
    <row r="202" spans="1:16" ht="10.5" customHeight="1">
      <c r="A202" s="11">
        <v>411</v>
      </c>
      <c r="B202" s="2"/>
      <c r="C202" s="2" t="s">
        <v>378</v>
      </c>
      <c r="D202" s="65">
        <v>35304</v>
      </c>
      <c r="E202" s="65">
        <v>1375</v>
      </c>
      <c r="F202" s="65">
        <v>19</v>
      </c>
      <c r="G202" s="65">
        <v>42355</v>
      </c>
      <c r="H202" s="65">
        <v>2682</v>
      </c>
      <c r="I202" s="65">
        <v>27972</v>
      </c>
      <c r="J202" s="65">
        <v>2667</v>
      </c>
      <c r="K202" s="65">
        <v>70246</v>
      </c>
      <c r="L202" s="47"/>
      <c r="M202" s="47">
        <f>+E202+F202+G202+I202</f>
        <v>71721</v>
      </c>
      <c r="N202" s="47">
        <f>+D202+H202+J202+K202</f>
        <v>110899</v>
      </c>
      <c r="O202" s="47">
        <f>+N202+M202</f>
        <v>182620</v>
      </c>
      <c r="P202" s="28">
        <v>411</v>
      </c>
    </row>
    <row r="203" spans="1:16" ht="10.5" customHeight="1">
      <c r="A203" s="11">
        <f>A202+1</f>
        <v>412</v>
      </c>
      <c r="B203" s="2"/>
      <c r="C203" s="54" t="s">
        <v>379</v>
      </c>
      <c r="D203" s="65">
        <v>0</v>
      </c>
      <c r="E203" s="65">
        <v>1213</v>
      </c>
      <c r="F203" s="65">
        <v>515</v>
      </c>
      <c r="G203" s="65">
        <v>0</v>
      </c>
      <c r="H203" s="65">
        <v>2175</v>
      </c>
      <c r="I203" s="65">
        <v>0</v>
      </c>
      <c r="J203" s="65">
        <v>1522</v>
      </c>
      <c r="K203" s="65">
        <v>0</v>
      </c>
      <c r="L203" s="47"/>
      <c r="M203" s="47">
        <f>+E203+F203+G203+I203</f>
        <v>1728</v>
      </c>
      <c r="N203" s="47">
        <f>+D203+H203+J203+K203</f>
        <v>3697</v>
      </c>
      <c r="O203" s="47">
        <f>+N203+M203</f>
        <v>5425</v>
      </c>
      <c r="P203" s="28">
        <v>412</v>
      </c>
    </row>
    <row r="204" spans="1:16" ht="10.5" customHeight="1">
      <c r="A204" s="11">
        <f>A203+1</f>
        <v>413</v>
      </c>
      <c r="B204" s="2"/>
      <c r="C204" s="54" t="s">
        <v>380</v>
      </c>
      <c r="D204" s="65">
        <v>2747</v>
      </c>
      <c r="E204" s="65">
        <v>583</v>
      </c>
      <c r="F204" s="65">
        <v>2505</v>
      </c>
      <c r="G204" s="65">
        <v>9787</v>
      </c>
      <c r="H204" s="65">
        <v>2914</v>
      </c>
      <c r="I204" s="65">
        <v>6525</v>
      </c>
      <c r="J204" s="65">
        <v>3120</v>
      </c>
      <c r="K204" s="65">
        <v>21008</v>
      </c>
      <c r="L204" s="47"/>
      <c r="M204" s="47">
        <f>+E204+F204+G204+I204</f>
        <v>19400</v>
      </c>
      <c r="N204" s="47">
        <f>+D204+H204+J204+K204</f>
        <v>29789</v>
      </c>
      <c r="O204" s="47">
        <f>+N204+M204</f>
        <v>49189</v>
      </c>
      <c r="P204" s="28">
        <v>413</v>
      </c>
    </row>
    <row r="205" spans="1:16" ht="10.5" customHeight="1">
      <c r="A205" s="11">
        <f>A204+1</f>
        <v>414</v>
      </c>
      <c r="B205" s="2"/>
      <c r="C205" s="54" t="s">
        <v>338</v>
      </c>
      <c r="D205" s="65">
        <v>399777</v>
      </c>
      <c r="E205" s="65">
        <v>16059</v>
      </c>
      <c r="F205" s="65">
        <v>18172</v>
      </c>
      <c r="G205" s="65">
        <v>271896</v>
      </c>
      <c r="H205" s="65">
        <v>25575</v>
      </c>
      <c r="I205" s="65">
        <v>148043</v>
      </c>
      <c r="J205" s="65">
        <v>22392</v>
      </c>
      <c r="K205" s="65">
        <v>435788</v>
      </c>
      <c r="L205" s="47"/>
      <c r="M205" s="47">
        <f>+E205+F205+G205+I205</f>
        <v>454170</v>
      </c>
      <c r="N205" s="47">
        <f>+D205+H205+J205+K205</f>
        <v>883532</v>
      </c>
      <c r="O205" s="47">
        <f>+N205+M205</f>
        <v>1337702</v>
      </c>
      <c r="P205" s="28">
        <v>414</v>
      </c>
    </row>
    <row r="206" spans="1:16" ht="10.5" customHeight="1">
      <c r="A206" s="14">
        <f>A205+1</f>
        <v>415</v>
      </c>
      <c r="B206" s="15"/>
      <c r="C206" s="15" t="s">
        <v>339</v>
      </c>
      <c r="D206" s="66">
        <v>108613</v>
      </c>
      <c r="E206" s="66">
        <v>448</v>
      </c>
      <c r="F206" s="66">
        <v>0</v>
      </c>
      <c r="G206" s="66">
        <v>33956</v>
      </c>
      <c r="H206" s="66">
        <v>11913</v>
      </c>
      <c r="I206" s="66">
        <v>47604</v>
      </c>
      <c r="J206" s="66">
        <v>8066</v>
      </c>
      <c r="K206" s="66">
        <v>97502</v>
      </c>
      <c r="L206" s="49"/>
      <c r="M206" s="49">
        <f>+E206+F206+G206+I206</f>
        <v>82008</v>
      </c>
      <c r="N206" s="49">
        <f>+D206+H206+J206+K206</f>
        <v>226094</v>
      </c>
      <c r="O206" s="49">
        <f>+N206+M206</f>
        <v>308102</v>
      </c>
      <c r="P206" s="20">
        <v>415</v>
      </c>
    </row>
    <row r="207" spans="1:16" ht="10.5" customHeight="1">
      <c r="A207" s="54"/>
      <c r="B207" s="54"/>
      <c r="C207" s="54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22"/>
    </row>
    <row r="208" spans="1:16" ht="10.5" customHeight="1">
      <c r="A208" s="23" t="s">
        <v>604</v>
      </c>
      <c r="B208" s="23"/>
      <c r="C208" s="23"/>
      <c r="D208" s="23"/>
      <c r="E208" s="39"/>
      <c r="F208" s="23"/>
      <c r="G208" s="39"/>
      <c r="H208" s="23"/>
      <c r="I208" s="38"/>
      <c r="J208" s="38"/>
      <c r="K208" s="38"/>
      <c r="L208" s="2"/>
      <c r="M208" s="2"/>
      <c r="N208" s="2"/>
      <c r="O208" s="2"/>
      <c r="P208" s="2"/>
    </row>
    <row r="209" spans="1:16" ht="10.5" customHeight="1">
      <c r="A209" s="23" t="s">
        <v>585</v>
      </c>
      <c r="B209" s="23"/>
      <c r="C209" s="23"/>
      <c r="D209" s="23"/>
      <c r="E209" s="39"/>
      <c r="F209" s="23"/>
      <c r="G209" s="39"/>
      <c r="H209" s="23"/>
      <c r="I209" s="38"/>
      <c r="J209" s="38"/>
      <c r="K209" s="38"/>
      <c r="L209" s="2"/>
      <c r="M209" s="2"/>
      <c r="N209" s="2"/>
      <c r="O209" s="2"/>
      <c r="P209" s="2"/>
    </row>
    <row r="210" spans="1:16" ht="10.5" customHeight="1">
      <c r="A210" s="23" t="s">
        <v>245</v>
      </c>
      <c r="B210" s="23"/>
      <c r="C210" s="23"/>
      <c r="D210" s="23"/>
      <c r="E210" s="39"/>
      <c r="F210" s="23"/>
      <c r="G210" s="39"/>
      <c r="H210" s="23"/>
      <c r="I210" s="38"/>
      <c r="J210" s="38"/>
      <c r="K210" s="38"/>
      <c r="L210" s="2"/>
      <c r="M210" s="2"/>
      <c r="N210" s="2"/>
      <c r="O210" s="2"/>
      <c r="P210" s="2"/>
    </row>
    <row r="211" spans="1:16" ht="10.5" customHeight="1">
      <c r="A211" s="23" t="s">
        <v>609</v>
      </c>
      <c r="B211" s="23"/>
      <c r="C211" s="23"/>
      <c r="D211" s="39"/>
      <c r="E211" s="39"/>
      <c r="F211" s="39"/>
      <c r="G211" s="39"/>
      <c r="H211" s="39"/>
      <c r="I211" s="38"/>
      <c r="J211" s="38"/>
      <c r="K211" s="38"/>
      <c r="L211" s="2"/>
      <c r="M211" s="2"/>
      <c r="N211" s="2"/>
      <c r="O211" s="2"/>
      <c r="P211" s="2"/>
    </row>
    <row r="212" spans="1:16" ht="10.5" customHeight="1">
      <c r="A212" s="23" t="s">
        <v>1</v>
      </c>
      <c r="B212" s="23"/>
      <c r="C212" s="23"/>
      <c r="D212" s="23"/>
      <c r="E212" s="33"/>
      <c r="F212" s="23"/>
      <c r="G212" s="39"/>
      <c r="H212" s="23"/>
      <c r="I212" s="38"/>
      <c r="J212" s="38"/>
      <c r="K212" s="38"/>
      <c r="L212" s="2"/>
      <c r="M212" s="2"/>
      <c r="N212" s="2"/>
      <c r="O212" s="2"/>
      <c r="P212" s="2"/>
    </row>
    <row r="213" spans="1:16" ht="10.5" customHeight="1">
      <c r="A213" s="7"/>
      <c r="B213" s="8"/>
      <c r="C213" s="8"/>
      <c r="D213" s="9" t="s">
        <v>2</v>
      </c>
      <c r="E213" s="9" t="s">
        <v>602</v>
      </c>
      <c r="F213" s="10" t="s">
        <v>603</v>
      </c>
      <c r="G213" s="10" t="s">
        <v>3</v>
      </c>
      <c r="H213" s="9" t="s">
        <v>4</v>
      </c>
      <c r="I213" s="9" t="s">
        <v>5</v>
      </c>
      <c r="J213" s="9" t="s">
        <v>6</v>
      </c>
      <c r="K213" s="9" t="s">
        <v>7</v>
      </c>
      <c r="L213" s="40"/>
      <c r="M213" s="40" t="s">
        <v>572</v>
      </c>
      <c r="N213" s="40" t="s">
        <v>573</v>
      </c>
      <c r="O213" s="40" t="s">
        <v>574</v>
      </c>
      <c r="P213" s="30"/>
    </row>
    <row r="214" spans="1:16" ht="10.5" customHeight="1">
      <c r="A214" s="11"/>
      <c r="B214" s="2"/>
      <c r="C214" s="2"/>
      <c r="D214" s="41" t="s">
        <v>8</v>
      </c>
      <c r="E214" s="41">
        <v>-2</v>
      </c>
      <c r="F214" s="41">
        <v>-4</v>
      </c>
      <c r="G214" s="41">
        <v>-5</v>
      </c>
      <c r="H214" s="41">
        <v>-6</v>
      </c>
      <c r="I214" s="41">
        <v>-7</v>
      </c>
      <c r="J214" s="41">
        <v>-8</v>
      </c>
      <c r="K214" s="41">
        <f>J214-1</f>
        <v>-9</v>
      </c>
      <c r="L214" s="41"/>
      <c r="M214" s="41" t="s">
        <v>575</v>
      </c>
      <c r="N214" s="41" t="s">
        <v>575</v>
      </c>
      <c r="O214" s="41" t="s">
        <v>576</v>
      </c>
      <c r="P214" s="13"/>
    </row>
    <row r="215" spans="1:16" ht="10.5" customHeight="1">
      <c r="A215" s="14"/>
      <c r="B215" s="15"/>
      <c r="C215" s="15"/>
      <c r="D215" s="42" t="s">
        <v>9</v>
      </c>
      <c r="E215" s="42" t="s">
        <v>10</v>
      </c>
      <c r="F215" s="42" t="s">
        <v>10</v>
      </c>
      <c r="G215" s="42" t="s">
        <v>10</v>
      </c>
      <c r="H215" s="42" t="s">
        <v>9</v>
      </c>
      <c r="I215" s="42" t="s">
        <v>10</v>
      </c>
      <c r="J215" s="42" t="s">
        <v>9</v>
      </c>
      <c r="K215" s="42" t="s">
        <v>9</v>
      </c>
      <c r="L215" s="42"/>
      <c r="M215" s="42"/>
      <c r="N215" s="42"/>
      <c r="O215" s="42"/>
      <c r="P215" s="32"/>
    </row>
    <row r="216" spans="1:16" ht="10.5" customHeight="1">
      <c r="A216" s="11"/>
      <c r="B216" s="2" t="s">
        <v>381</v>
      </c>
      <c r="C216" s="54"/>
      <c r="D216" s="18"/>
      <c r="E216" s="18"/>
      <c r="F216" s="18"/>
      <c r="G216" s="18"/>
      <c r="H216" s="18"/>
      <c r="I216" s="18"/>
      <c r="J216" s="18"/>
      <c r="K216" s="18"/>
      <c r="L216" s="6"/>
      <c r="M216" s="6"/>
      <c r="N216" s="6"/>
      <c r="O216" s="6"/>
      <c r="P216" s="28"/>
    </row>
    <row r="217" spans="1:16" ht="10.5" customHeight="1">
      <c r="A217" s="11"/>
      <c r="B217" s="2" t="s">
        <v>382</v>
      </c>
      <c r="C217" s="54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28"/>
    </row>
    <row r="218" spans="1:16" ht="10.5" customHeight="1">
      <c r="A218" s="11">
        <f>A206+1</f>
        <v>416</v>
      </c>
      <c r="B218" s="2"/>
      <c r="C218" s="54" t="s">
        <v>347</v>
      </c>
      <c r="D218" s="65">
        <v>2522</v>
      </c>
      <c r="E218" s="65">
        <v>254</v>
      </c>
      <c r="F218" s="65">
        <v>71</v>
      </c>
      <c r="G218" s="65">
        <v>48921</v>
      </c>
      <c r="H218" s="65">
        <v>3527</v>
      </c>
      <c r="I218" s="65">
        <v>928</v>
      </c>
      <c r="J218" s="65">
        <v>9282</v>
      </c>
      <c r="K218" s="65">
        <v>88254</v>
      </c>
      <c r="L218" s="47"/>
      <c r="M218" s="47">
        <f>+E218+F218+G218+I218</f>
        <v>50174</v>
      </c>
      <c r="N218" s="47">
        <f>+D218+H218+J218+K218</f>
        <v>103585</v>
      </c>
      <c r="O218" s="47">
        <f>+N218+M218</f>
        <v>153759</v>
      </c>
      <c r="P218" s="28">
        <v>416</v>
      </c>
    </row>
    <row r="219" spans="1:16" ht="10.5" customHeight="1">
      <c r="A219" s="11">
        <f>A218+1</f>
        <v>417</v>
      </c>
      <c r="B219" s="2"/>
      <c r="C219" s="2" t="s">
        <v>348</v>
      </c>
      <c r="D219" s="65">
        <v>2372</v>
      </c>
      <c r="E219" s="65">
        <v>982</v>
      </c>
      <c r="F219" s="65">
        <v>0</v>
      </c>
      <c r="G219" s="65">
        <v>1</v>
      </c>
      <c r="H219" s="65">
        <v>173</v>
      </c>
      <c r="I219" s="65">
        <v>1045</v>
      </c>
      <c r="J219" s="65">
        <v>3099</v>
      </c>
      <c r="K219" s="65">
        <v>72385</v>
      </c>
      <c r="L219" s="47"/>
      <c r="M219" s="47">
        <f>+E219+F219+G219+I219</f>
        <v>2028</v>
      </c>
      <c r="N219" s="47">
        <f>+D219+H219+J219+K219</f>
        <v>78029</v>
      </c>
      <c r="O219" s="47">
        <f>+N219+M219</f>
        <v>80057</v>
      </c>
      <c r="P219" s="28">
        <v>417</v>
      </c>
    </row>
    <row r="220" spans="1:16" ht="10.5" customHeight="1">
      <c r="A220" s="14">
        <f>A219+1</f>
        <v>418</v>
      </c>
      <c r="B220" s="15"/>
      <c r="C220" s="15" t="s">
        <v>252</v>
      </c>
      <c r="D220" s="49">
        <v>117014</v>
      </c>
      <c r="E220" s="49">
        <v>2901</v>
      </c>
      <c r="F220" s="49">
        <v>3773</v>
      </c>
      <c r="G220" s="49">
        <v>15240</v>
      </c>
      <c r="H220" s="49">
        <v>1590</v>
      </c>
      <c r="I220" s="49">
        <v>86881</v>
      </c>
      <c r="J220" s="49">
        <v>0</v>
      </c>
      <c r="K220" s="49">
        <v>24162</v>
      </c>
      <c r="L220" s="47"/>
      <c r="M220" s="49">
        <f>+E220+F220+G220+I220</f>
        <v>108795</v>
      </c>
      <c r="N220" s="49">
        <f>+D220+H220+J220+K220</f>
        <v>142766</v>
      </c>
      <c r="O220" s="49">
        <f>+N220+M220</f>
        <v>251561</v>
      </c>
      <c r="P220" s="20">
        <v>418</v>
      </c>
    </row>
    <row r="221" spans="1:16" ht="10.5" customHeight="1">
      <c r="A221" s="14">
        <f>A220+1</f>
        <v>419</v>
      </c>
      <c r="B221" s="15"/>
      <c r="C221" s="15" t="s">
        <v>383</v>
      </c>
      <c r="D221" s="49">
        <v>2693518</v>
      </c>
      <c r="E221" s="49">
        <v>61469</v>
      </c>
      <c r="F221" s="49">
        <v>123160</v>
      </c>
      <c r="G221" s="49">
        <v>1546984</v>
      </c>
      <c r="H221" s="49">
        <v>163970</v>
      </c>
      <c r="I221" s="49">
        <v>1349216</v>
      </c>
      <c r="J221" s="49">
        <v>151664</v>
      </c>
      <c r="K221" s="49">
        <v>2991074</v>
      </c>
      <c r="L221" s="51"/>
      <c r="M221" s="49">
        <f>+E221+F221+G221+I221</f>
        <v>3080829</v>
      </c>
      <c r="N221" s="49">
        <f>+D221+H221+J221+K221</f>
        <v>6000226</v>
      </c>
      <c r="O221" s="49">
        <f>+N221+M221</f>
        <v>9081055</v>
      </c>
      <c r="P221" s="20">
        <v>419</v>
      </c>
    </row>
    <row r="222" spans="1:16" ht="10.5" customHeight="1">
      <c r="A222" s="11"/>
      <c r="B222" s="2" t="s">
        <v>384</v>
      </c>
      <c r="C222" s="54"/>
      <c r="D222" s="65"/>
      <c r="E222" s="65"/>
      <c r="F222" s="65"/>
      <c r="G222" s="65"/>
      <c r="H222" s="65"/>
      <c r="I222" s="65"/>
      <c r="J222" s="65"/>
      <c r="K222" s="65"/>
      <c r="L222" s="48"/>
      <c r="M222" s="48"/>
      <c r="N222" s="48"/>
      <c r="O222" s="48"/>
      <c r="P222" s="28"/>
    </row>
    <row r="223" spans="1:16" ht="10.5" customHeight="1">
      <c r="A223" s="11">
        <v>420</v>
      </c>
      <c r="B223" s="2"/>
      <c r="C223" s="54" t="s">
        <v>334</v>
      </c>
      <c r="D223" s="65">
        <v>10622</v>
      </c>
      <c r="E223" s="65">
        <v>3198</v>
      </c>
      <c r="F223" s="65">
        <v>10</v>
      </c>
      <c r="G223" s="65">
        <v>51179</v>
      </c>
      <c r="H223" s="65">
        <v>1085</v>
      </c>
      <c r="I223" s="65">
        <v>2959</v>
      </c>
      <c r="J223" s="65">
        <v>615</v>
      </c>
      <c r="K223" s="65">
        <v>27866</v>
      </c>
      <c r="L223" s="47"/>
      <c r="M223" s="47">
        <f aca="true" t="shared" si="24" ref="M223:M228">+E223+F223+G223+I223</f>
        <v>57346</v>
      </c>
      <c r="N223" s="47">
        <f aca="true" t="shared" si="25" ref="N223:N228">+D223+H223+J223+K223</f>
        <v>40188</v>
      </c>
      <c r="O223" s="47">
        <f aca="true" t="shared" si="26" ref="O223:O228">+N223+M223</f>
        <v>97534</v>
      </c>
      <c r="P223" s="28">
        <v>420</v>
      </c>
    </row>
    <row r="224" spans="1:16" ht="10.5" customHeight="1">
      <c r="A224" s="11">
        <f aca="true" t="shared" si="27" ref="A224:A229">A223+1</f>
        <v>421</v>
      </c>
      <c r="B224" s="2"/>
      <c r="C224" s="54" t="s">
        <v>385</v>
      </c>
      <c r="D224" s="65">
        <v>220083</v>
      </c>
      <c r="E224" s="65">
        <v>17955</v>
      </c>
      <c r="F224" s="65">
        <v>33905</v>
      </c>
      <c r="G224" s="65">
        <v>174897</v>
      </c>
      <c r="H224" s="65">
        <v>21017</v>
      </c>
      <c r="I224" s="65">
        <v>180735</v>
      </c>
      <c r="J224" s="65">
        <v>22389</v>
      </c>
      <c r="K224" s="65">
        <v>263262</v>
      </c>
      <c r="L224" s="47"/>
      <c r="M224" s="47">
        <f t="shared" si="24"/>
        <v>407492</v>
      </c>
      <c r="N224" s="47">
        <f t="shared" si="25"/>
        <v>526751</v>
      </c>
      <c r="O224" s="47">
        <f t="shared" si="26"/>
        <v>934243</v>
      </c>
      <c r="P224" s="28">
        <v>421</v>
      </c>
    </row>
    <row r="225" spans="1:16" ht="10.5" customHeight="1">
      <c r="A225" s="11">
        <f t="shared" si="27"/>
        <v>422</v>
      </c>
      <c r="B225" s="2"/>
      <c r="C225" s="2" t="s">
        <v>386</v>
      </c>
      <c r="D225" s="65">
        <v>35363</v>
      </c>
      <c r="E225" s="65">
        <v>2450</v>
      </c>
      <c r="F225" s="65">
        <v>2189</v>
      </c>
      <c r="G225" s="65">
        <v>31024</v>
      </c>
      <c r="H225" s="65">
        <v>1520</v>
      </c>
      <c r="I225" s="65">
        <v>27323</v>
      </c>
      <c r="J225" s="65">
        <v>2235</v>
      </c>
      <c r="K225" s="65">
        <v>27703</v>
      </c>
      <c r="L225" s="47"/>
      <c r="M225" s="47">
        <f t="shared" si="24"/>
        <v>62986</v>
      </c>
      <c r="N225" s="47">
        <f t="shared" si="25"/>
        <v>66821</v>
      </c>
      <c r="O225" s="47">
        <f t="shared" si="26"/>
        <v>129807</v>
      </c>
      <c r="P225" s="28">
        <v>422</v>
      </c>
    </row>
    <row r="226" spans="1:16" ht="10.5" customHeight="1">
      <c r="A226" s="11">
        <f t="shared" si="27"/>
        <v>423</v>
      </c>
      <c r="B226" s="2"/>
      <c r="C226" s="2" t="s">
        <v>387</v>
      </c>
      <c r="D226" s="65">
        <v>3611</v>
      </c>
      <c r="E226" s="65">
        <v>1061</v>
      </c>
      <c r="F226" s="65">
        <v>8540</v>
      </c>
      <c r="G226" s="65">
        <v>23739</v>
      </c>
      <c r="H226" s="65">
        <v>2327</v>
      </c>
      <c r="I226" s="65">
        <v>26441</v>
      </c>
      <c r="J226" s="65">
        <v>2297</v>
      </c>
      <c r="K226" s="65">
        <v>19318</v>
      </c>
      <c r="L226" s="47"/>
      <c r="M226" s="47">
        <f t="shared" si="24"/>
        <v>59781</v>
      </c>
      <c r="N226" s="47">
        <f t="shared" si="25"/>
        <v>27553</v>
      </c>
      <c r="O226" s="47">
        <f t="shared" si="26"/>
        <v>87334</v>
      </c>
      <c r="P226" s="28">
        <v>423</v>
      </c>
    </row>
    <row r="227" spans="1:16" ht="10.5" customHeight="1">
      <c r="A227" s="11">
        <f t="shared" si="27"/>
        <v>424</v>
      </c>
      <c r="B227" s="2"/>
      <c r="C227" s="2" t="s">
        <v>388</v>
      </c>
      <c r="D227" s="65">
        <v>1302</v>
      </c>
      <c r="E227" s="65">
        <v>0</v>
      </c>
      <c r="F227" s="65">
        <v>0</v>
      </c>
      <c r="G227" s="65">
        <v>2586</v>
      </c>
      <c r="H227" s="65">
        <v>5</v>
      </c>
      <c r="I227" s="65">
        <v>779</v>
      </c>
      <c r="J227" s="65">
        <v>654</v>
      </c>
      <c r="K227" s="65">
        <v>1630</v>
      </c>
      <c r="L227" s="47"/>
      <c r="M227" s="47">
        <f t="shared" si="24"/>
        <v>3365</v>
      </c>
      <c r="N227" s="47">
        <f t="shared" si="25"/>
        <v>3591</v>
      </c>
      <c r="O227" s="47">
        <f t="shared" si="26"/>
        <v>6956</v>
      </c>
      <c r="P227" s="28">
        <v>424</v>
      </c>
    </row>
    <row r="228" spans="1:16" ht="10.5" customHeight="1">
      <c r="A228" s="11">
        <f t="shared" si="27"/>
        <v>425</v>
      </c>
      <c r="B228" s="2"/>
      <c r="C228" s="54" t="s">
        <v>375</v>
      </c>
      <c r="D228" s="65">
        <v>48629</v>
      </c>
      <c r="E228" s="65">
        <v>314</v>
      </c>
      <c r="F228" s="65">
        <v>0</v>
      </c>
      <c r="G228" s="65">
        <v>44789</v>
      </c>
      <c r="H228" s="65">
        <v>2735</v>
      </c>
      <c r="I228" s="65">
        <v>30596</v>
      </c>
      <c r="J228" s="65">
        <v>3627</v>
      </c>
      <c r="K228" s="65">
        <v>107817</v>
      </c>
      <c r="L228" s="47"/>
      <c r="M228" s="47">
        <f t="shared" si="24"/>
        <v>75699</v>
      </c>
      <c r="N228" s="47">
        <f t="shared" si="25"/>
        <v>162808</v>
      </c>
      <c r="O228" s="47">
        <f t="shared" si="26"/>
        <v>238507</v>
      </c>
      <c r="P228" s="28">
        <v>425</v>
      </c>
    </row>
    <row r="229" spans="1:16" ht="10.5" customHeight="1">
      <c r="A229" s="11">
        <f t="shared" si="27"/>
        <v>426</v>
      </c>
      <c r="B229" s="2"/>
      <c r="C229" s="54" t="s">
        <v>376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5">
        <v>0</v>
      </c>
      <c r="L229" s="48"/>
      <c r="M229" s="48"/>
      <c r="N229" s="48"/>
      <c r="O229" s="48"/>
      <c r="P229" s="28">
        <v>426</v>
      </c>
    </row>
    <row r="230" spans="1:16" ht="10.5" customHeight="1">
      <c r="A230" s="11"/>
      <c r="B230" s="2"/>
      <c r="C230" s="54" t="s">
        <v>377</v>
      </c>
      <c r="D230" s="65"/>
      <c r="E230" s="65"/>
      <c r="F230" s="65"/>
      <c r="G230" s="65"/>
      <c r="H230" s="65"/>
      <c r="I230" s="65"/>
      <c r="J230" s="65"/>
      <c r="K230" s="65"/>
      <c r="L230" s="47"/>
      <c r="M230" s="47">
        <f aca="true" t="shared" si="28" ref="M230:M239">+E230+F230+G230+I230</f>
        <v>0</v>
      </c>
      <c r="N230" s="47">
        <f aca="true" t="shared" si="29" ref="N230:N239">+D230+H230+J230+K230</f>
        <v>0</v>
      </c>
      <c r="O230" s="47">
        <f aca="true" t="shared" si="30" ref="O230:O239">+N230+M230</f>
        <v>0</v>
      </c>
      <c r="P230" s="28"/>
    </row>
    <row r="231" spans="1:16" ht="10.5" customHeight="1">
      <c r="A231" s="11">
        <v>427</v>
      </c>
      <c r="B231" s="2"/>
      <c r="C231" s="2" t="s">
        <v>378</v>
      </c>
      <c r="D231" s="65">
        <v>7764</v>
      </c>
      <c r="E231" s="65">
        <v>255</v>
      </c>
      <c r="F231" s="65">
        <v>1591</v>
      </c>
      <c r="G231" s="65">
        <v>11579</v>
      </c>
      <c r="H231" s="65">
        <v>199</v>
      </c>
      <c r="I231" s="65">
        <v>707</v>
      </c>
      <c r="J231" s="65">
        <v>1565</v>
      </c>
      <c r="K231" s="65">
        <v>0</v>
      </c>
      <c r="L231" s="47"/>
      <c r="M231" s="47">
        <f t="shared" si="28"/>
        <v>14132</v>
      </c>
      <c r="N231" s="47">
        <f t="shared" si="29"/>
        <v>9528</v>
      </c>
      <c r="O231" s="47">
        <f t="shared" si="30"/>
        <v>23660</v>
      </c>
      <c r="P231" s="28">
        <v>427</v>
      </c>
    </row>
    <row r="232" spans="1:16" ht="10.5" customHeight="1">
      <c r="A232" s="11">
        <f aca="true" t="shared" si="31" ref="A232:A239">A231+1</f>
        <v>428</v>
      </c>
      <c r="B232" s="2"/>
      <c r="C232" s="2" t="s">
        <v>379</v>
      </c>
      <c r="D232" s="65">
        <v>0</v>
      </c>
      <c r="E232" s="65">
        <v>0</v>
      </c>
      <c r="F232" s="65">
        <v>0</v>
      </c>
      <c r="G232" s="65">
        <v>0</v>
      </c>
      <c r="H232" s="65">
        <v>354</v>
      </c>
      <c r="I232" s="65">
        <v>0</v>
      </c>
      <c r="J232" s="65">
        <v>0</v>
      </c>
      <c r="K232" s="65">
        <v>0</v>
      </c>
      <c r="L232" s="47"/>
      <c r="M232" s="47">
        <f t="shared" si="28"/>
        <v>0</v>
      </c>
      <c r="N232" s="47">
        <f t="shared" si="29"/>
        <v>354</v>
      </c>
      <c r="O232" s="47">
        <f t="shared" si="30"/>
        <v>354</v>
      </c>
      <c r="P232" s="28">
        <v>428</v>
      </c>
    </row>
    <row r="233" spans="1:16" ht="10.5" customHeight="1">
      <c r="A233" s="11">
        <f t="shared" si="31"/>
        <v>429</v>
      </c>
      <c r="B233" s="2"/>
      <c r="C233" s="2" t="s">
        <v>380</v>
      </c>
      <c r="D233" s="65">
        <v>25618</v>
      </c>
      <c r="E233" s="65">
        <v>0</v>
      </c>
      <c r="F233" s="65">
        <v>0</v>
      </c>
      <c r="G233" s="65">
        <v>7094</v>
      </c>
      <c r="H233" s="65">
        <v>37</v>
      </c>
      <c r="I233" s="65">
        <v>45</v>
      </c>
      <c r="J233" s="65">
        <v>15</v>
      </c>
      <c r="K233" s="65">
        <v>3</v>
      </c>
      <c r="L233" s="47"/>
      <c r="M233" s="47">
        <f t="shared" si="28"/>
        <v>7139</v>
      </c>
      <c r="N233" s="47">
        <f t="shared" si="29"/>
        <v>25673</v>
      </c>
      <c r="O233" s="47">
        <f t="shared" si="30"/>
        <v>32812</v>
      </c>
      <c r="P233" s="28">
        <v>429</v>
      </c>
    </row>
    <row r="234" spans="1:16" ht="10.5" customHeight="1">
      <c r="A234" s="11">
        <f t="shared" si="31"/>
        <v>430</v>
      </c>
      <c r="B234" s="2"/>
      <c r="C234" s="54" t="s">
        <v>338</v>
      </c>
      <c r="D234" s="65">
        <v>107900</v>
      </c>
      <c r="E234" s="65">
        <v>10589</v>
      </c>
      <c r="F234" s="65">
        <v>18196</v>
      </c>
      <c r="G234" s="65">
        <v>117584</v>
      </c>
      <c r="H234" s="65">
        <v>11021</v>
      </c>
      <c r="I234" s="65">
        <v>74351</v>
      </c>
      <c r="J234" s="65">
        <v>12840</v>
      </c>
      <c r="K234" s="65">
        <v>102589</v>
      </c>
      <c r="L234" s="47"/>
      <c r="M234" s="47">
        <f t="shared" si="28"/>
        <v>220720</v>
      </c>
      <c r="N234" s="47">
        <f t="shared" si="29"/>
        <v>234350</v>
      </c>
      <c r="O234" s="47">
        <f t="shared" si="30"/>
        <v>455070</v>
      </c>
      <c r="P234" s="28">
        <v>430</v>
      </c>
    </row>
    <row r="235" spans="1:16" ht="10.5" customHeight="1">
      <c r="A235" s="11">
        <f t="shared" si="31"/>
        <v>431</v>
      </c>
      <c r="B235" s="2"/>
      <c r="C235" s="54" t="s">
        <v>339</v>
      </c>
      <c r="D235" s="65">
        <v>29233</v>
      </c>
      <c r="E235" s="65">
        <v>0</v>
      </c>
      <c r="F235" s="65">
        <v>0</v>
      </c>
      <c r="G235" s="65">
        <v>24968</v>
      </c>
      <c r="H235" s="65">
        <v>60</v>
      </c>
      <c r="I235" s="65">
        <v>16413</v>
      </c>
      <c r="J235" s="65">
        <v>1039</v>
      </c>
      <c r="K235" s="65">
        <v>23466</v>
      </c>
      <c r="L235" s="47"/>
      <c r="M235" s="47">
        <f t="shared" si="28"/>
        <v>41381</v>
      </c>
      <c r="N235" s="47">
        <f t="shared" si="29"/>
        <v>53798</v>
      </c>
      <c r="O235" s="47">
        <f t="shared" si="30"/>
        <v>95179</v>
      </c>
      <c r="P235" s="28">
        <v>431</v>
      </c>
    </row>
    <row r="236" spans="1:16" ht="10.5" customHeight="1">
      <c r="A236" s="11">
        <f t="shared" si="31"/>
        <v>432</v>
      </c>
      <c r="B236" s="2"/>
      <c r="C236" s="54" t="s">
        <v>347</v>
      </c>
      <c r="D236" s="65">
        <v>17838</v>
      </c>
      <c r="E236" s="65">
        <v>79</v>
      </c>
      <c r="F236" s="65">
        <v>22</v>
      </c>
      <c r="G236" s="65">
        <v>38788</v>
      </c>
      <c r="H236" s="65">
        <v>596</v>
      </c>
      <c r="I236" s="65">
        <v>4712</v>
      </c>
      <c r="J236" s="65">
        <v>1583</v>
      </c>
      <c r="K236" s="65">
        <v>30995</v>
      </c>
      <c r="L236" s="47"/>
      <c r="M236" s="47">
        <f t="shared" si="28"/>
        <v>43601</v>
      </c>
      <c r="N236" s="47">
        <f t="shared" si="29"/>
        <v>51012</v>
      </c>
      <c r="O236" s="47">
        <f t="shared" si="30"/>
        <v>94613</v>
      </c>
      <c r="P236" s="28">
        <v>432</v>
      </c>
    </row>
    <row r="237" spans="1:16" ht="10.5" customHeight="1">
      <c r="A237" s="11">
        <f t="shared" si="31"/>
        <v>433</v>
      </c>
      <c r="B237" s="2"/>
      <c r="C237" s="2" t="s">
        <v>348</v>
      </c>
      <c r="D237" s="65">
        <v>1449</v>
      </c>
      <c r="E237" s="65">
        <v>-36</v>
      </c>
      <c r="F237" s="65">
        <v>467</v>
      </c>
      <c r="G237" s="65">
        <v>60355</v>
      </c>
      <c r="H237" s="65">
        <v>3686</v>
      </c>
      <c r="I237" s="65">
        <v>1973</v>
      </c>
      <c r="J237" s="65">
        <v>816</v>
      </c>
      <c r="K237" s="65">
        <v>1538</v>
      </c>
      <c r="L237" s="47"/>
      <c r="M237" s="47">
        <f t="shared" si="28"/>
        <v>62759</v>
      </c>
      <c r="N237" s="47">
        <f t="shared" si="29"/>
        <v>7489</v>
      </c>
      <c r="O237" s="47">
        <f t="shared" si="30"/>
        <v>70248</v>
      </c>
      <c r="P237" s="28">
        <v>433</v>
      </c>
    </row>
    <row r="238" spans="1:16" ht="10.5" customHeight="1">
      <c r="A238" s="14">
        <f t="shared" si="31"/>
        <v>434</v>
      </c>
      <c r="B238" s="15"/>
      <c r="C238" s="15" t="s">
        <v>252</v>
      </c>
      <c r="D238" s="49">
        <v>1556</v>
      </c>
      <c r="E238" s="49">
        <v>806</v>
      </c>
      <c r="F238" s="49">
        <v>241</v>
      </c>
      <c r="G238" s="49">
        <v>4895</v>
      </c>
      <c r="H238" s="49">
        <v>339</v>
      </c>
      <c r="I238" s="49">
        <v>725</v>
      </c>
      <c r="J238" s="49">
        <v>0</v>
      </c>
      <c r="K238" s="49">
        <v>0</v>
      </c>
      <c r="L238" s="47"/>
      <c r="M238" s="49">
        <f t="shared" si="28"/>
        <v>6667</v>
      </c>
      <c r="N238" s="49">
        <f t="shared" si="29"/>
        <v>1895</v>
      </c>
      <c r="O238" s="49">
        <f t="shared" si="30"/>
        <v>8562</v>
      </c>
      <c r="P238" s="20">
        <v>434</v>
      </c>
    </row>
    <row r="239" spans="1:16" ht="10.5" customHeight="1">
      <c r="A239" s="14">
        <f t="shared" si="31"/>
        <v>435</v>
      </c>
      <c r="B239" s="15"/>
      <c r="C239" s="15" t="s">
        <v>389</v>
      </c>
      <c r="D239" s="49">
        <v>508070</v>
      </c>
      <c r="E239" s="49">
        <v>36743</v>
      </c>
      <c r="F239" s="49">
        <v>64227</v>
      </c>
      <c r="G239" s="49">
        <v>472767</v>
      </c>
      <c r="H239" s="49">
        <v>37609</v>
      </c>
      <c r="I239" s="49">
        <v>363813</v>
      </c>
      <c r="J239" s="49">
        <v>48043</v>
      </c>
      <c r="K239" s="49">
        <v>603111</v>
      </c>
      <c r="L239" s="51"/>
      <c r="M239" s="49">
        <f t="shared" si="28"/>
        <v>937550</v>
      </c>
      <c r="N239" s="49">
        <f t="shared" si="29"/>
        <v>1196833</v>
      </c>
      <c r="O239" s="49">
        <f t="shared" si="30"/>
        <v>2134383</v>
      </c>
      <c r="P239" s="20">
        <v>435</v>
      </c>
    </row>
    <row r="240" spans="1:16" ht="10.5" customHeight="1">
      <c r="A240" s="11"/>
      <c r="B240" s="2" t="s">
        <v>390</v>
      </c>
      <c r="C240" s="54"/>
      <c r="D240" s="65"/>
      <c r="E240" s="65"/>
      <c r="F240" s="65"/>
      <c r="G240" s="65"/>
      <c r="H240" s="65"/>
      <c r="I240" s="65"/>
      <c r="J240" s="65"/>
      <c r="K240" s="65"/>
      <c r="L240" s="48"/>
      <c r="M240" s="48"/>
      <c r="N240" s="48"/>
      <c r="O240" s="48"/>
      <c r="P240" s="28"/>
    </row>
    <row r="241" spans="1:16" ht="10.5" customHeight="1">
      <c r="A241" s="11">
        <v>501</v>
      </c>
      <c r="B241" s="2"/>
      <c r="C241" s="54" t="s">
        <v>391</v>
      </c>
      <c r="D241" s="65">
        <v>8003</v>
      </c>
      <c r="E241" s="65">
        <v>0</v>
      </c>
      <c r="F241" s="65">
        <v>249</v>
      </c>
      <c r="G241" s="65">
        <v>5634</v>
      </c>
      <c r="H241" s="65">
        <v>618</v>
      </c>
      <c r="I241" s="65">
        <v>1404</v>
      </c>
      <c r="J241" s="65">
        <v>68</v>
      </c>
      <c r="K241" s="65">
        <v>5192</v>
      </c>
      <c r="L241" s="47"/>
      <c r="M241" s="47">
        <f aca="true" t="shared" si="32" ref="M241:M246">+E241+F241+G241+I241</f>
        <v>7287</v>
      </c>
      <c r="N241" s="47">
        <f aca="true" t="shared" si="33" ref="N241:N246">+D241+H241+J241+K241</f>
        <v>13881</v>
      </c>
      <c r="O241" s="47">
        <f aca="true" t="shared" si="34" ref="O241:O246">+N241+M241</f>
        <v>21168</v>
      </c>
      <c r="P241" s="28">
        <v>501</v>
      </c>
    </row>
    <row r="242" spans="1:16" ht="10.5" customHeight="1">
      <c r="A242" s="11">
        <f>A241+1</f>
        <v>502</v>
      </c>
      <c r="B242" s="2"/>
      <c r="C242" s="54" t="s">
        <v>392</v>
      </c>
      <c r="D242" s="65">
        <v>3677</v>
      </c>
      <c r="E242" s="65">
        <v>-147</v>
      </c>
      <c r="F242" s="65">
        <v>-25</v>
      </c>
      <c r="G242" s="65">
        <v>4786</v>
      </c>
      <c r="H242" s="65">
        <v>354</v>
      </c>
      <c r="I242" s="65">
        <v>285</v>
      </c>
      <c r="J242" s="65">
        <v>0</v>
      </c>
      <c r="K242" s="65">
        <v>7547</v>
      </c>
      <c r="L242" s="47"/>
      <c r="M242" s="47">
        <f t="shared" si="32"/>
        <v>4899</v>
      </c>
      <c r="N242" s="47">
        <f t="shared" si="33"/>
        <v>11578</v>
      </c>
      <c r="O242" s="47">
        <f t="shared" si="34"/>
        <v>16477</v>
      </c>
      <c r="P242" s="28">
        <v>502</v>
      </c>
    </row>
    <row r="243" spans="1:16" ht="10.5" customHeight="1">
      <c r="A243" s="11">
        <f>A242+1</f>
        <v>503</v>
      </c>
      <c r="B243" s="2"/>
      <c r="C243" s="2" t="s">
        <v>393</v>
      </c>
      <c r="D243" s="65">
        <v>0</v>
      </c>
      <c r="E243" s="65">
        <v>19</v>
      </c>
      <c r="F243" s="65">
        <v>1</v>
      </c>
      <c r="G243" s="65">
        <v>485</v>
      </c>
      <c r="H243" s="65">
        <v>0</v>
      </c>
      <c r="I243" s="65">
        <v>1</v>
      </c>
      <c r="J243" s="65">
        <v>0</v>
      </c>
      <c r="K243" s="65">
        <v>24259</v>
      </c>
      <c r="L243" s="47"/>
      <c r="M243" s="47">
        <f t="shared" si="32"/>
        <v>506</v>
      </c>
      <c r="N243" s="47">
        <f t="shared" si="33"/>
        <v>24259</v>
      </c>
      <c r="O243" s="47">
        <f t="shared" si="34"/>
        <v>24765</v>
      </c>
      <c r="P243" s="28">
        <v>503</v>
      </c>
    </row>
    <row r="244" spans="1:16" ht="10.5" customHeight="1">
      <c r="A244" s="11">
        <f>A243+1</f>
        <v>504</v>
      </c>
      <c r="B244" s="2"/>
      <c r="C244" s="2" t="s">
        <v>394</v>
      </c>
      <c r="D244" s="65">
        <v>27037</v>
      </c>
      <c r="E244" s="65">
        <v>0</v>
      </c>
      <c r="F244" s="65">
        <v>0</v>
      </c>
      <c r="G244" s="65">
        <v>27350</v>
      </c>
      <c r="H244" s="65">
        <v>1454</v>
      </c>
      <c r="I244" s="65">
        <v>20924</v>
      </c>
      <c r="J244" s="65">
        <v>0</v>
      </c>
      <c r="K244" s="65">
        <v>47430</v>
      </c>
      <c r="L244" s="47"/>
      <c r="M244" s="47">
        <f t="shared" si="32"/>
        <v>48274</v>
      </c>
      <c r="N244" s="47">
        <f t="shared" si="33"/>
        <v>75921</v>
      </c>
      <c r="O244" s="47">
        <f t="shared" si="34"/>
        <v>124195</v>
      </c>
      <c r="P244" s="28">
        <v>504</v>
      </c>
    </row>
    <row r="245" spans="1:16" ht="10.5" customHeight="1">
      <c r="A245" s="14">
        <f>A244+1</f>
        <v>505</v>
      </c>
      <c r="B245" s="15"/>
      <c r="C245" s="15" t="s">
        <v>338</v>
      </c>
      <c r="D245" s="49">
        <v>499</v>
      </c>
      <c r="E245" s="49">
        <v>0</v>
      </c>
      <c r="F245" s="49">
        <v>-14</v>
      </c>
      <c r="G245" s="49">
        <v>-40</v>
      </c>
      <c r="H245" s="49">
        <v>6</v>
      </c>
      <c r="I245" s="49">
        <v>126</v>
      </c>
      <c r="J245" s="49">
        <v>30</v>
      </c>
      <c r="K245" s="49">
        <v>242</v>
      </c>
      <c r="L245" s="47"/>
      <c r="M245" s="49">
        <f t="shared" si="32"/>
        <v>72</v>
      </c>
      <c r="N245" s="49">
        <f t="shared" si="33"/>
        <v>777</v>
      </c>
      <c r="O245" s="49">
        <f t="shared" si="34"/>
        <v>849</v>
      </c>
      <c r="P245" s="20">
        <v>505</v>
      </c>
    </row>
    <row r="246" spans="1:16" ht="10.5" customHeight="1">
      <c r="A246" s="14">
        <f>A245+1</f>
        <v>506</v>
      </c>
      <c r="B246" s="15"/>
      <c r="C246" s="15" t="s">
        <v>395</v>
      </c>
      <c r="D246" s="49">
        <v>39216</v>
      </c>
      <c r="E246" s="49">
        <v>-128</v>
      </c>
      <c r="F246" s="49">
        <v>211</v>
      </c>
      <c r="G246" s="49">
        <v>38215</v>
      </c>
      <c r="H246" s="49">
        <v>2432</v>
      </c>
      <c r="I246" s="49">
        <v>22740</v>
      </c>
      <c r="J246" s="49">
        <v>98</v>
      </c>
      <c r="K246" s="49">
        <v>84670</v>
      </c>
      <c r="L246" s="51"/>
      <c r="M246" s="49">
        <f t="shared" si="32"/>
        <v>61038</v>
      </c>
      <c r="N246" s="49">
        <f t="shared" si="33"/>
        <v>126416</v>
      </c>
      <c r="O246" s="49">
        <f t="shared" si="34"/>
        <v>187454</v>
      </c>
      <c r="P246" s="20">
        <v>506</v>
      </c>
    </row>
    <row r="247" spans="1:16" ht="10.5" customHeight="1">
      <c r="A247" s="11"/>
      <c r="B247" s="2" t="s">
        <v>396</v>
      </c>
      <c r="C247" s="54"/>
      <c r="D247" s="65"/>
      <c r="E247" s="65"/>
      <c r="F247" s="65"/>
      <c r="G247" s="65"/>
      <c r="H247" s="65"/>
      <c r="I247" s="65"/>
      <c r="J247" s="65"/>
      <c r="K247" s="65"/>
      <c r="L247" s="48"/>
      <c r="M247" s="48"/>
      <c r="N247" s="48"/>
      <c r="O247" s="48"/>
      <c r="P247" s="28"/>
    </row>
    <row r="248" spans="1:16" ht="10.5" customHeight="1">
      <c r="A248" s="11">
        <v>507</v>
      </c>
      <c r="B248" s="2"/>
      <c r="C248" s="54" t="s">
        <v>334</v>
      </c>
      <c r="D248" s="65">
        <v>7559</v>
      </c>
      <c r="E248" s="65">
        <v>695</v>
      </c>
      <c r="F248" s="65">
        <v>2047</v>
      </c>
      <c r="G248" s="65">
        <v>1</v>
      </c>
      <c r="H248" s="65">
        <v>0</v>
      </c>
      <c r="I248" s="65">
        <v>29681</v>
      </c>
      <c r="J248" s="65">
        <v>1459</v>
      </c>
      <c r="K248" s="65">
        <v>9141</v>
      </c>
      <c r="L248" s="47"/>
      <c r="M248" s="47">
        <f aca="true" t="shared" si="35" ref="M248:M258">+E248+F248+G248+I248</f>
        <v>32424</v>
      </c>
      <c r="N248" s="47">
        <f aca="true" t="shared" si="36" ref="N248:N258">+D248+H248+J248+K248</f>
        <v>18159</v>
      </c>
      <c r="O248" s="47">
        <f aca="true" t="shared" si="37" ref="O248:O258">+N248+M248</f>
        <v>50583</v>
      </c>
      <c r="P248" s="28">
        <v>507</v>
      </c>
    </row>
    <row r="249" spans="1:16" ht="10.5" customHeight="1">
      <c r="A249" s="11">
        <f aca="true" t="shared" si="38" ref="A249:A258">A248+1</f>
        <v>508</v>
      </c>
      <c r="B249" s="2"/>
      <c r="C249" s="2" t="s">
        <v>397</v>
      </c>
      <c r="D249" s="65">
        <v>30054</v>
      </c>
      <c r="E249" s="65">
        <v>0</v>
      </c>
      <c r="F249" s="65">
        <v>737</v>
      </c>
      <c r="G249" s="65">
        <v>280</v>
      </c>
      <c r="H249" s="65">
        <v>0</v>
      </c>
      <c r="I249" s="65">
        <v>141341</v>
      </c>
      <c r="J249" s="65">
        <v>360</v>
      </c>
      <c r="K249" s="65">
        <v>17064</v>
      </c>
      <c r="L249" s="47"/>
      <c r="M249" s="47">
        <f t="shared" si="35"/>
        <v>142358</v>
      </c>
      <c r="N249" s="47">
        <f t="shared" si="36"/>
        <v>47478</v>
      </c>
      <c r="O249" s="47">
        <f t="shared" si="37"/>
        <v>189836</v>
      </c>
      <c r="P249" s="28">
        <v>508</v>
      </c>
    </row>
    <row r="250" spans="1:16" ht="10.5" customHeight="1">
      <c r="A250" s="11">
        <f t="shared" si="38"/>
        <v>509</v>
      </c>
      <c r="B250" s="2"/>
      <c r="C250" s="2" t="s">
        <v>398</v>
      </c>
      <c r="D250" s="65">
        <v>178231</v>
      </c>
      <c r="E250" s="65">
        <v>1360</v>
      </c>
      <c r="F250" s="65">
        <v>2230</v>
      </c>
      <c r="G250" s="65">
        <v>123894</v>
      </c>
      <c r="H250" s="65">
        <v>3535</v>
      </c>
      <c r="I250" s="65">
        <v>175944</v>
      </c>
      <c r="J250" s="65">
        <v>4706</v>
      </c>
      <c r="K250" s="65">
        <v>128963</v>
      </c>
      <c r="L250" s="47"/>
      <c r="M250" s="47">
        <f t="shared" si="35"/>
        <v>303428</v>
      </c>
      <c r="N250" s="47">
        <f t="shared" si="36"/>
        <v>315435</v>
      </c>
      <c r="O250" s="47">
        <f t="shared" si="37"/>
        <v>618863</v>
      </c>
      <c r="P250" s="28">
        <v>509</v>
      </c>
    </row>
    <row r="251" spans="1:16" ht="10.5" customHeight="1">
      <c r="A251" s="11">
        <f t="shared" si="38"/>
        <v>510</v>
      </c>
      <c r="B251" s="2"/>
      <c r="C251" s="2" t="s">
        <v>399</v>
      </c>
      <c r="D251" s="65">
        <v>9645</v>
      </c>
      <c r="E251" s="65">
        <v>0</v>
      </c>
      <c r="F251" s="65">
        <v>0</v>
      </c>
      <c r="G251" s="65">
        <v>4027</v>
      </c>
      <c r="H251" s="65">
        <v>-3</v>
      </c>
      <c r="I251" s="65">
        <v>579</v>
      </c>
      <c r="J251" s="65">
        <v>0</v>
      </c>
      <c r="K251" s="65">
        <v>607</v>
      </c>
      <c r="L251" s="47"/>
      <c r="M251" s="47">
        <f t="shared" si="35"/>
        <v>4606</v>
      </c>
      <c r="N251" s="47">
        <f t="shared" si="36"/>
        <v>10249</v>
      </c>
      <c r="O251" s="47">
        <f t="shared" si="37"/>
        <v>14855</v>
      </c>
      <c r="P251" s="28">
        <v>510</v>
      </c>
    </row>
    <row r="252" spans="1:16" ht="10.5" customHeight="1">
      <c r="A252" s="11">
        <f t="shared" si="38"/>
        <v>511</v>
      </c>
      <c r="B252" s="2"/>
      <c r="C252" s="54" t="s">
        <v>379</v>
      </c>
      <c r="D252" s="65">
        <v>0</v>
      </c>
      <c r="E252" s="65">
        <v>0</v>
      </c>
      <c r="F252" s="65">
        <v>0</v>
      </c>
      <c r="G252" s="65">
        <v>0</v>
      </c>
      <c r="H252" s="65">
        <v>0</v>
      </c>
      <c r="I252" s="65">
        <v>0</v>
      </c>
      <c r="J252" s="65">
        <v>0</v>
      </c>
      <c r="K252" s="65">
        <v>0</v>
      </c>
      <c r="L252" s="47"/>
      <c r="M252" s="47">
        <f t="shared" si="35"/>
        <v>0</v>
      </c>
      <c r="N252" s="47">
        <f t="shared" si="36"/>
        <v>0</v>
      </c>
      <c r="O252" s="47">
        <f t="shared" si="37"/>
        <v>0</v>
      </c>
      <c r="P252" s="28">
        <v>511</v>
      </c>
    </row>
    <row r="253" spans="1:16" ht="10.5" customHeight="1">
      <c r="A253" s="11">
        <f t="shared" si="38"/>
        <v>512</v>
      </c>
      <c r="B253" s="2"/>
      <c r="C253" s="54" t="s">
        <v>338</v>
      </c>
      <c r="D253" s="65">
        <v>2902</v>
      </c>
      <c r="E253" s="65">
        <v>563</v>
      </c>
      <c r="F253" s="65">
        <v>1428</v>
      </c>
      <c r="G253" s="65">
        <v>3058</v>
      </c>
      <c r="H253" s="65">
        <v>81</v>
      </c>
      <c r="I253" s="65">
        <v>12113</v>
      </c>
      <c r="J253" s="65">
        <v>707</v>
      </c>
      <c r="K253" s="65">
        <v>2258</v>
      </c>
      <c r="L253" s="47"/>
      <c r="M253" s="47">
        <f t="shared" si="35"/>
        <v>17162</v>
      </c>
      <c r="N253" s="47">
        <f t="shared" si="36"/>
        <v>5948</v>
      </c>
      <c r="O253" s="47">
        <f t="shared" si="37"/>
        <v>23110</v>
      </c>
      <c r="P253" s="28">
        <v>512</v>
      </c>
    </row>
    <row r="254" spans="1:16" ht="10.5" customHeight="1">
      <c r="A254" s="11">
        <f t="shared" si="38"/>
        <v>513</v>
      </c>
      <c r="B254" s="2"/>
      <c r="C254" s="54" t="s">
        <v>400</v>
      </c>
      <c r="D254" s="65">
        <v>837</v>
      </c>
      <c r="E254" s="65">
        <v>0</v>
      </c>
      <c r="F254" s="65">
        <v>0</v>
      </c>
      <c r="G254" s="65">
        <v>0</v>
      </c>
      <c r="H254" s="65">
        <v>0</v>
      </c>
      <c r="I254" s="65">
        <v>3484</v>
      </c>
      <c r="J254" s="65">
        <v>26</v>
      </c>
      <c r="K254" s="65">
        <v>986</v>
      </c>
      <c r="L254" s="47"/>
      <c r="M254" s="47">
        <f t="shared" si="35"/>
        <v>3484</v>
      </c>
      <c r="N254" s="47">
        <f t="shared" si="36"/>
        <v>1849</v>
      </c>
      <c r="O254" s="47">
        <f t="shared" si="37"/>
        <v>5333</v>
      </c>
      <c r="P254" s="28">
        <v>513</v>
      </c>
    </row>
    <row r="255" spans="1:16" ht="10.5" customHeight="1">
      <c r="A255" s="11">
        <f t="shared" si="38"/>
        <v>514</v>
      </c>
      <c r="B255" s="2"/>
      <c r="C255" s="2" t="s">
        <v>347</v>
      </c>
      <c r="D255" s="65">
        <v>0</v>
      </c>
      <c r="E255" s="65">
        <v>0</v>
      </c>
      <c r="F255" s="65">
        <v>0</v>
      </c>
      <c r="G255" s="65">
        <v>7356</v>
      </c>
      <c r="H255" s="65">
        <v>0</v>
      </c>
      <c r="I255" s="65">
        <v>1356</v>
      </c>
      <c r="J255" s="65">
        <v>0</v>
      </c>
      <c r="K255" s="65">
        <v>0</v>
      </c>
      <c r="L255" s="47"/>
      <c r="M255" s="47">
        <f t="shared" si="35"/>
        <v>8712</v>
      </c>
      <c r="N255" s="47">
        <f t="shared" si="36"/>
        <v>0</v>
      </c>
      <c r="O255" s="47">
        <f t="shared" si="37"/>
        <v>8712</v>
      </c>
      <c r="P255" s="28">
        <v>514</v>
      </c>
    </row>
    <row r="256" spans="1:16" ht="10.5" customHeight="1">
      <c r="A256" s="11">
        <f t="shared" si="38"/>
        <v>515</v>
      </c>
      <c r="B256" s="2"/>
      <c r="C256" s="2" t="s">
        <v>348</v>
      </c>
      <c r="D256" s="65">
        <v>0</v>
      </c>
      <c r="E256" s="65">
        <v>0</v>
      </c>
      <c r="F256" s="65">
        <v>0</v>
      </c>
      <c r="G256" s="65">
        <v>0</v>
      </c>
      <c r="H256" s="65">
        <v>0</v>
      </c>
      <c r="I256" s="65">
        <v>5</v>
      </c>
      <c r="J256" s="65">
        <v>0</v>
      </c>
      <c r="K256" s="65">
        <v>86</v>
      </c>
      <c r="L256" s="47"/>
      <c r="M256" s="47">
        <f t="shared" si="35"/>
        <v>5</v>
      </c>
      <c r="N256" s="47">
        <f t="shared" si="36"/>
        <v>86</v>
      </c>
      <c r="O256" s="47">
        <f t="shared" si="37"/>
        <v>91</v>
      </c>
      <c r="P256" s="28">
        <v>515</v>
      </c>
    </row>
    <row r="257" spans="1:16" ht="10.5" customHeight="1">
      <c r="A257" s="14">
        <f t="shared" si="38"/>
        <v>516</v>
      </c>
      <c r="B257" s="15"/>
      <c r="C257" s="15" t="s">
        <v>252</v>
      </c>
      <c r="D257" s="49">
        <v>4</v>
      </c>
      <c r="E257" s="49">
        <v>20</v>
      </c>
      <c r="F257" s="49">
        <v>-51</v>
      </c>
      <c r="G257" s="49">
        <v>0</v>
      </c>
      <c r="H257" s="49">
        <v>5</v>
      </c>
      <c r="I257" s="49">
        <v>0</v>
      </c>
      <c r="J257" s="49">
        <v>0</v>
      </c>
      <c r="K257" s="49">
        <v>621</v>
      </c>
      <c r="L257" s="47"/>
      <c r="M257" s="49">
        <f t="shared" si="35"/>
        <v>-31</v>
      </c>
      <c r="N257" s="49">
        <f t="shared" si="36"/>
        <v>630</v>
      </c>
      <c r="O257" s="49">
        <f t="shared" si="37"/>
        <v>599</v>
      </c>
      <c r="P257" s="26">
        <v>516</v>
      </c>
    </row>
    <row r="258" spans="1:16" ht="10.5" customHeight="1">
      <c r="A258" s="14">
        <f t="shared" si="38"/>
        <v>517</v>
      </c>
      <c r="B258" s="15"/>
      <c r="C258" s="15" t="s">
        <v>401</v>
      </c>
      <c r="D258" s="49">
        <v>229232</v>
      </c>
      <c r="E258" s="49">
        <v>2638</v>
      </c>
      <c r="F258" s="49">
        <v>6391</v>
      </c>
      <c r="G258" s="49">
        <v>138616</v>
      </c>
      <c r="H258" s="49">
        <v>3618</v>
      </c>
      <c r="I258" s="49">
        <v>364493</v>
      </c>
      <c r="J258" s="49">
        <v>7258</v>
      </c>
      <c r="K258" s="49">
        <v>159554</v>
      </c>
      <c r="L258" s="51"/>
      <c r="M258" s="49">
        <f t="shared" si="35"/>
        <v>512138</v>
      </c>
      <c r="N258" s="49">
        <f t="shared" si="36"/>
        <v>399662</v>
      </c>
      <c r="O258" s="49">
        <f t="shared" si="37"/>
        <v>911800</v>
      </c>
      <c r="P258" s="26">
        <v>517</v>
      </c>
    </row>
    <row r="259" spans="1:16" ht="10.5" customHeight="1">
      <c r="A259" s="54"/>
      <c r="B259" s="54"/>
      <c r="C259" s="54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54"/>
    </row>
    <row r="260" spans="1:16" ht="10.5" customHeight="1">
      <c r="A260" s="54"/>
      <c r="B260" s="54"/>
      <c r="C260" s="54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54"/>
    </row>
    <row r="261" spans="2:16" ht="10.5" customHeight="1">
      <c r="B261" s="23"/>
      <c r="C261" s="23"/>
      <c r="D261" s="23"/>
      <c r="E261" s="23"/>
      <c r="F261" s="23"/>
      <c r="G261" s="38"/>
      <c r="H261" s="23"/>
      <c r="I261" s="38"/>
      <c r="J261" s="38"/>
      <c r="K261" s="38"/>
      <c r="L261" s="2"/>
      <c r="M261" s="2"/>
      <c r="N261" s="2"/>
      <c r="O261" s="2"/>
      <c r="P261" s="2"/>
    </row>
    <row r="262" spans="1:16" ht="10.5" customHeight="1">
      <c r="A262" s="23" t="s">
        <v>604</v>
      </c>
      <c r="B262" s="23"/>
      <c r="C262" s="23"/>
      <c r="D262" s="23"/>
      <c r="E262" s="39"/>
      <c r="F262" s="23"/>
      <c r="G262" s="39"/>
      <c r="H262" s="23"/>
      <c r="I262" s="38"/>
      <c r="J262" s="38"/>
      <c r="K262" s="38"/>
      <c r="L262" s="2"/>
      <c r="M262" s="2"/>
      <c r="N262" s="2"/>
      <c r="O262" s="2"/>
      <c r="P262" s="2"/>
    </row>
    <row r="263" spans="1:16" ht="10.5" customHeight="1">
      <c r="A263" s="23" t="s">
        <v>585</v>
      </c>
      <c r="B263" s="23"/>
      <c r="C263" s="23"/>
      <c r="D263" s="23"/>
      <c r="E263" s="39"/>
      <c r="F263" s="23"/>
      <c r="G263" s="39"/>
      <c r="H263" s="23"/>
      <c r="I263" s="38"/>
      <c r="J263" s="38"/>
      <c r="K263" s="38"/>
      <c r="L263" s="2"/>
      <c r="M263" s="2"/>
      <c r="N263" s="2"/>
      <c r="O263" s="2"/>
      <c r="P263" s="2"/>
    </row>
    <row r="264" spans="1:16" ht="10.5" customHeight="1">
      <c r="A264" s="23" t="s">
        <v>245</v>
      </c>
      <c r="B264" s="23"/>
      <c r="C264" s="23"/>
      <c r="D264" s="23"/>
      <c r="E264" s="39"/>
      <c r="F264" s="23"/>
      <c r="G264" s="39"/>
      <c r="H264" s="23"/>
      <c r="I264" s="38"/>
      <c r="J264" s="38"/>
      <c r="K264" s="38"/>
      <c r="L264" s="2"/>
      <c r="M264" s="2"/>
      <c r="N264" s="2"/>
      <c r="O264" s="2"/>
      <c r="P264" s="2"/>
    </row>
    <row r="265" spans="1:16" ht="10.5" customHeight="1">
      <c r="A265" s="23" t="s">
        <v>609</v>
      </c>
      <c r="B265" s="23"/>
      <c r="C265" s="23"/>
      <c r="D265" s="39"/>
      <c r="E265" s="39"/>
      <c r="F265" s="39"/>
      <c r="G265" s="39"/>
      <c r="H265" s="39"/>
      <c r="I265" s="38"/>
      <c r="J265" s="38"/>
      <c r="K265" s="38"/>
      <c r="L265" s="2"/>
      <c r="M265" s="2"/>
      <c r="N265" s="2"/>
      <c r="O265" s="2"/>
      <c r="P265" s="2"/>
    </row>
    <row r="266" spans="1:16" ht="10.5" customHeight="1">
      <c r="A266" s="23" t="s">
        <v>1</v>
      </c>
      <c r="B266" s="23"/>
      <c r="C266" s="23"/>
      <c r="D266" s="23"/>
      <c r="E266" s="33"/>
      <c r="F266" s="23"/>
      <c r="G266" s="39"/>
      <c r="H266" s="23"/>
      <c r="I266" s="38"/>
      <c r="J266" s="38"/>
      <c r="K266" s="38"/>
      <c r="L266" s="2"/>
      <c r="M266" s="2"/>
      <c r="N266" s="2"/>
      <c r="O266" s="2"/>
      <c r="P266" s="2"/>
    </row>
    <row r="267" spans="1:16" ht="10.5" customHeight="1">
      <c r="A267" s="7"/>
      <c r="B267" s="8"/>
      <c r="C267" s="8"/>
      <c r="D267" s="40" t="s">
        <v>2</v>
      </c>
      <c r="E267" s="40" t="s">
        <v>602</v>
      </c>
      <c r="F267" s="40" t="s">
        <v>603</v>
      </c>
      <c r="G267" s="40" t="s">
        <v>3</v>
      </c>
      <c r="H267" s="40" t="s">
        <v>4</v>
      </c>
      <c r="I267" s="40" t="s">
        <v>5</v>
      </c>
      <c r="J267" s="40" t="s">
        <v>6</v>
      </c>
      <c r="K267" s="40" t="s">
        <v>7</v>
      </c>
      <c r="L267" s="40"/>
      <c r="M267" s="40" t="s">
        <v>572</v>
      </c>
      <c r="N267" s="40" t="s">
        <v>573</v>
      </c>
      <c r="O267" s="40" t="s">
        <v>574</v>
      </c>
      <c r="P267" s="30"/>
    </row>
    <row r="268" spans="1:16" ht="10.5" customHeight="1">
      <c r="A268" s="11"/>
      <c r="B268" s="2"/>
      <c r="C268" s="2"/>
      <c r="D268" s="41" t="s">
        <v>8</v>
      </c>
      <c r="E268" s="41">
        <v>-2</v>
      </c>
      <c r="F268" s="41">
        <v>-4</v>
      </c>
      <c r="G268" s="41">
        <v>-5</v>
      </c>
      <c r="H268" s="41">
        <v>-6</v>
      </c>
      <c r="I268" s="41">
        <v>-7</v>
      </c>
      <c r="J268" s="41">
        <v>-8</v>
      </c>
      <c r="K268" s="41">
        <f>J268-1</f>
        <v>-9</v>
      </c>
      <c r="L268" s="41"/>
      <c r="M268" s="41" t="s">
        <v>575</v>
      </c>
      <c r="N268" s="41" t="s">
        <v>575</v>
      </c>
      <c r="O268" s="41" t="s">
        <v>576</v>
      </c>
      <c r="P268" s="13"/>
    </row>
    <row r="269" spans="1:16" ht="10.5" customHeight="1">
      <c r="A269" s="14"/>
      <c r="B269" s="15"/>
      <c r="C269" s="15"/>
      <c r="D269" s="42" t="s">
        <v>9</v>
      </c>
      <c r="E269" s="42" t="s">
        <v>10</v>
      </c>
      <c r="F269" s="42" t="s">
        <v>10</v>
      </c>
      <c r="G269" s="42" t="s">
        <v>10</v>
      </c>
      <c r="H269" s="42" t="s">
        <v>9</v>
      </c>
      <c r="I269" s="42" t="s">
        <v>10</v>
      </c>
      <c r="J269" s="42" t="s">
        <v>9</v>
      </c>
      <c r="K269" s="42" t="s">
        <v>9</v>
      </c>
      <c r="L269" s="42"/>
      <c r="M269" s="42"/>
      <c r="N269" s="42"/>
      <c r="O269" s="42"/>
      <c r="P269" s="32"/>
    </row>
    <row r="270" spans="1:16" ht="10.5" customHeight="1">
      <c r="A270" s="11"/>
      <c r="B270" s="2" t="s">
        <v>381</v>
      </c>
      <c r="C270" s="54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28"/>
    </row>
    <row r="271" spans="1:16" ht="10.5" customHeight="1">
      <c r="A271" s="11"/>
      <c r="B271" s="2" t="s">
        <v>402</v>
      </c>
      <c r="C271" s="5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28"/>
    </row>
    <row r="272" spans="1:16" ht="10.5" customHeight="1">
      <c r="A272" s="11">
        <v>518</v>
      </c>
      <c r="B272" s="2"/>
      <c r="C272" s="54" t="s">
        <v>334</v>
      </c>
      <c r="D272" s="47">
        <v>131835</v>
      </c>
      <c r="E272" s="47">
        <v>5051</v>
      </c>
      <c r="F272" s="47">
        <v>9389</v>
      </c>
      <c r="G272" s="47">
        <v>81564</v>
      </c>
      <c r="H272" s="47">
        <v>2528</v>
      </c>
      <c r="I272" s="47">
        <v>1287</v>
      </c>
      <c r="J272" s="47">
        <v>10484</v>
      </c>
      <c r="K272" s="47">
        <v>93443</v>
      </c>
      <c r="L272" s="55"/>
      <c r="M272" s="47">
        <f aca="true" t="shared" si="39" ref="M272:M282">+E272+F272+G272+I272</f>
        <v>97291</v>
      </c>
      <c r="N272" s="47">
        <f aca="true" t="shared" si="40" ref="N272:N282">+D272+H272+J272+K272</f>
        <v>238290</v>
      </c>
      <c r="O272" s="47">
        <f aca="true" t="shared" si="41" ref="O272:O282">+N272+M272</f>
        <v>335581</v>
      </c>
      <c r="P272" s="28">
        <v>518</v>
      </c>
    </row>
    <row r="273" spans="1:16" ht="10.5" customHeight="1">
      <c r="A273" s="11">
        <f aca="true" t="shared" si="42" ref="A273:A282">A272+1</f>
        <v>519</v>
      </c>
      <c r="B273" s="2"/>
      <c r="C273" s="2" t="s">
        <v>403</v>
      </c>
      <c r="D273" s="47">
        <v>16158</v>
      </c>
      <c r="E273" s="47">
        <v>608</v>
      </c>
      <c r="F273" s="47">
        <v>0</v>
      </c>
      <c r="G273" s="47">
        <v>72370</v>
      </c>
      <c r="H273" s="47">
        <v>4822</v>
      </c>
      <c r="I273" s="47">
        <v>38605</v>
      </c>
      <c r="J273" s="47">
        <v>3332</v>
      </c>
      <c r="K273" s="47">
        <v>61552</v>
      </c>
      <c r="L273" s="55"/>
      <c r="M273" s="47">
        <f t="shared" si="39"/>
        <v>111583</v>
      </c>
      <c r="N273" s="47">
        <f t="shared" si="40"/>
        <v>85864</v>
      </c>
      <c r="O273" s="47">
        <f t="shared" si="41"/>
        <v>197447</v>
      </c>
      <c r="P273" s="28">
        <v>519</v>
      </c>
    </row>
    <row r="274" spans="1:16" ht="10.5" customHeight="1">
      <c r="A274" s="11">
        <f t="shared" si="42"/>
        <v>520</v>
      </c>
      <c r="B274" s="2"/>
      <c r="C274" s="2" t="s">
        <v>404</v>
      </c>
      <c r="D274" s="47">
        <v>32607</v>
      </c>
      <c r="E274" s="47">
        <v>1</v>
      </c>
      <c r="F274" s="47">
        <v>2341</v>
      </c>
      <c r="G274" s="47">
        <v>549</v>
      </c>
      <c r="H274" s="47">
        <v>13</v>
      </c>
      <c r="I274" s="47">
        <v>3508</v>
      </c>
      <c r="J274" s="47">
        <v>212</v>
      </c>
      <c r="K274" s="47">
        <v>10685</v>
      </c>
      <c r="L274" s="55"/>
      <c r="M274" s="47">
        <f t="shared" si="39"/>
        <v>6399</v>
      </c>
      <c r="N274" s="47">
        <f t="shared" si="40"/>
        <v>43517</v>
      </c>
      <c r="O274" s="47">
        <f t="shared" si="41"/>
        <v>49916</v>
      </c>
      <c r="P274" s="28">
        <v>520</v>
      </c>
    </row>
    <row r="275" spans="1:16" ht="10.5" customHeight="1">
      <c r="A275" s="11">
        <f t="shared" si="42"/>
        <v>521</v>
      </c>
      <c r="B275" s="2"/>
      <c r="C275" s="2" t="s">
        <v>405</v>
      </c>
      <c r="D275" s="47">
        <v>0</v>
      </c>
      <c r="E275" s="47">
        <v>0</v>
      </c>
      <c r="F275" s="47">
        <v>0</v>
      </c>
      <c r="G275" s="47">
        <v>2889</v>
      </c>
      <c r="H275" s="47">
        <v>272</v>
      </c>
      <c r="I275" s="47">
        <v>2184</v>
      </c>
      <c r="J275" s="47">
        <v>156</v>
      </c>
      <c r="K275" s="47">
        <v>14590</v>
      </c>
      <c r="L275" s="55"/>
      <c r="M275" s="47">
        <f t="shared" si="39"/>
        <v>5073</v>
      </c>
      <c r="N275" s="47">
        <f t="shared" si="40"/>
        <v>15018</v>
      </c>
      <c r="O275" s="47">
        <f t="shared" si="41"/>
        <v>20091</v>
      </c>
      <c r="P275" s="28">
        <v>521</v>
      </c>
    </row>
    <row r="276" spans="1:16" ht="10.5" customHeight="1">
      <c r="A276" s="11">
        <f t="shared" si="42"/>
        <v>522</v>
      </c>
      <c r="B276" s="2"/>
      <c r="C276" s="54" t="s">
        <v>338</v>
      </c>
      <c r="D276" s="47">
        <v>30303</v>
      </c>
      <c r="E276" s="47">
        <v>2249</v>
      </c>
      <c r="F276" s="47">
        <v>2864</v>
      </c>
      <c r="G276" s="47">
        <v>42502</v>
      </c>
      <c r="H276" s="47">
        <v>2553</v>
      </c>
      <c r="I276" s="47">
        <v>15162</v>
      </c>
      <c r="J276" s="47">
        <v>3654</v>
      </c>
      <c r="K276" s="47">
        <v>56006</v>
      </c>
      <c r="L276" s="55"/>
      <c r="M276" s="47">
        <f t="shared" si="39"/>
        <v>62777</v>
      </c>
      <c r="N276" s="47">
        <f t="shared" si="40"/>
        <v>92516</v>
      </c>
      <c r="O276" s="47">
        <f t="shared" si="41"/>
        <v>155293</v>
      </c>
      <c r="P276" s="28">
        <v>522</v>
      </c>
    </row>
    <row r="277" spans="1:16" ht="10.5" customHeight="1">
      <c r="A277" s="11">
        <f t="shared" si="42"/>
        <v>523</v>
      </c>
      <c r="B277" s="2"/>
      <c r="C277" s="54" t="s">
        <v>400</v>
      </c>
      <c r="D277" s="47">
        <v>9285</v>
      </c>
      <c r="E277" s="47">
        <v>0</v>
      </c>
      <c r="F277" s="47">
        <v>0</v>
      </c>
      <c r="G277" s="47">
        <v>0</v>
      </c>
      <c r="H277" s="47">
        <v>0</v>
      </c>
      <c r="I277" s="47">
        <v>3327</v>
      </c>
      <c r="J277" s="47">
        <v>0</v>
      </c>
      <c r="K277" s="47">
        <v>11765</v>
      </c>
      <c r="L277" s="55"/>
      <c r="M277" s="47">
        <f t="shared" si="39"/>
        <v>3327</v>
      </c>
      <c r="N277" s="47">
        <f t="shared" si="40"/>
        <v>21050</v>
      </c>
      <c r="O277" s="47">
        <f t="shared" si="41"/>
        <v>24377</v>
      </c>
      <c r="P277" s="28">
        <v>523</v>
      </c>
    </row>
    <row r="278" spans="1:16" ht="10.5" customHeight="1">
      <c r="A278" s="11">
        <f t="shared" si="42"/>
        <v>524</v>
      </c>
      <c r="B278" s="2"/>
      <c r="C278" s="54" t="s">
        <v>347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28</v>
      </c>
      <c r="J278" s="47">
        <v>0</v>
      </c>
      <c r="K278" s="47">
        <v>150</v>
      </c>
      <c r="L278" s="55"/>
      <c r="M278" s="47">
        <f t="shared" si="39"/>
        <v>28</v>
      </c>
      <c r="N278" s="47">
        <f t="shared" si="40"/>
        <v>150</v>
      </c>
      <c r="O278" s="47">
        <f t="shared" si="41"/>
        <v>178</v>
      </c>
      <c r="P278" s="28">
        <v>524</v>
      </c>
    </row>
    <row r="279" spans="1:16" ht="10.5" customHeight="1">
      <c r="A279" s="11">
        <f t="shared" si="42"/>
        <v>525</v>
      </c>
      <c r="B279" s="2"/>
      <c r="C279" s="2" t="s">
        <v>348</v>
      </c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55"/>
      <c r="M279" s="47">
        <f t="shared" si="39"/>
        <v>0</v>
      </c>
      <c r="N279" s="47">
        <f t="shared" si="40"/>
        <v>0</v>
      </c>
      <c r="O279" s="47">
        <f t="shared" si="41"/>
        <v>0</v>
      </c>
      <c r="P279" s="28">
        <v>525</v>
      </c>
    </row>
    <row r="280" spans="1:16" ht="10.5" customHeight="1">
      <c r="A280" s="14">
        <f t="shared" si="42"/>
        <v>526</v>
      </c>
      <c r="B280" s="15"/>
      <c r="C280" s="15" t="s">
        <v>252</v>
      </c>
      <c r="D280" s="49">
        <v>234</v>
      </c>
      <c r="E280" s="49">
        <v>1331</v>
      </c>
      <c r="F280" s="49">
        <v>5137</v>
      </c>
      <c r="G280" s="49">
        <v>-14072</v>
      </c>
      <c r="H280" s="49">
        <v>42</v>
      </c>
      <c r="I280" s="49">
        <v>1</v>
      </c>
      <c r="J280" s="49">
        <v>0</v>
      </c>
      <c r="K280" s="49">
        <v>3791</v>
      </c>
      <c r="L280" s="47"/>
      <c r="M280" s="49">
        <f t="shared" si="39"/>
        <v>-7603</v>
      </c>
      <c r="N280" s="49">
        <f t="shared" si="40"/>
        <v>4067</v>
      </c>
      <c r="O280" s="49">
        <f t="shared" si="41"/>
        <v>-3536</v>
      </c>
      <c r="P280" s="26">
        <v>526</v>
      </c>
    </row>
    <row r="281" spans="1:16" ht="10.5" customHeight="1">
      <c r="A281" s="14">
        <f t="shared" si="42"/>
        <v>527</v>
      </c>
      <c r="B281" s="15"/>
      <c r="C281" s="15" t="s">
        <v>406</v>
      </c>
      <c r="D281" s="49">
        <v>220422</v>
      </c>
      <c r="E281" s="49">
        <v>9240</v>
      </c>
      <c r="F281" s="49">
        <v>19731</v>
      </c>
      <c r="G281" s="49">
        <v>185802</v>
      </c>
      <c r="H281" s="49">
        <v>10230</v>
      </c>
      <c r="I281" s="49">
        <v>64102</v>
      </c>
      <c r="J281" s="49">
        <v>17838</v>
      </c>
      <c r="K281" s="49">
        <v>251982</v>
      </c>
      <c r="L281" s="51"/>
      <c r="M281" s="49">
        <f t="shared" si="39"/>
        <v>278875</v>
      </c>
      <c r="N281" s="49">
        <f t="shared" si="40"/>
        <v>500472</v>
      </c>
      <c r="O281" s="49">
        <f t="shared" si="41"/>
        <v>779347</v>
      </c>
      <c r="P281" s="26">
        <v>527</v>
      </c>
    </row>
    <row r="282" spans="1:16" ht="10.5" customHeight="1">
      <c r="A282" s="14">
        <f t="shared" si="42"/>
        <v>528</v>
      </c>
      <c r="B282" s="15"/>
      <c r="C282" s="15" t="s">
        <v>407</v>
      </c>
      <c r="D282" s="49">
        <v>3690458</v>
      </c>
      <c r="E282" s="49">
        <v>109962</v>
      </c>
      <c r="F282" s="49">
        <v>213720</v>
      </c>
      <c r="G282" s="49">
        <v>2382384</v>
      </c>
      <c r="H282" s="49">
        <v>217859</v>
      </c>
      <c r="I282" s="49">
        <v>2164364</v>
      </c>
      <c r="J282" s="49">
        <v>224901</v>
      </c>
      <c r="K282" s="49">
        <v>4090391</v>
      </c>
      <c r="L282" s="51"/>
      <c r="M282" s="49">
        <f t="shared" si="39"/>
        <v>4870430</v>
      </c>
      <c r="N282" s="49">
        <f t="shared" si="40"/>
        <v>8223609</v>
      </c>
      <c r="O282" s="49">
        <f t="shared" si="41"/>
        <v>13094039</v>
      </c>
      <c r="P282" s="26">
        <v>528</v>
      </c>
    </row>
    <row r="283" spans="1:16" ht="10.5" customHeight="1">
      <c r="A283" s="11"/>
      <c r="B283" s="2" t="s">
        <v>408</v>
      </c>
      <c r="C283" s="54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28"/>
    </row>
    <row r="284" spans="1:16" ht="10.5" customHeight="1">
      <c r="A284" s="11">
        <v>601</v>
      </c>
      <c r="B284" s="2"/>
      <c r="C284" s="54" t="s">
        <v>409</v>
      </c>
      <c r="D284" s="47">
        <v>85610</v>
      </c>
      <c r="E284" s="47">
        <v>2890</v>
      </c>
      <c r="F284" s="47">
        <v>390</v>
      </c>
      <c r="G284" s="47">
        <v>76401</v>
      </c>
      <c r="H284" s="47">
        <v>3096</v>
      </c>
      <c r="I284" s="47">
        <v>4531</v>
      </c>
      <c r="J284" s="47">
        <v>3438</v>
      </c>
      <c r="K284" s="47">
        <v>65395</v>
      </c>
      <c r="L284" s="55"/>
      <c r="M284" s="47">
        <f aca="true" t="shared" si="43" ref="M284:M303">+E284+F284+G284+I284</f>
        <v>84212</v>
      </c>
      <c r="N284" s="47">
        <f aca="true" t="shared" si="44" ref="N284:N303">+D284+H284+J284+K284</f>
        <v>157539</v>
      </c>
      <c r="O284" s="47">
        <f aca="true" t="shared" si="45" ref="O284:O303">+N284+M284</f>
        <v>241751</v>
      </c>
      <c r="P284" s="28">
        <v>601</v>
      </c>
    </row>
    <row r="285" spans="1:16" ht="10.5" customHeight="1">
      <c r="A285" s="11">
        <f aca="true" t="shared" si="46" ref="A285:A303">A284+1</f>
        <v>602</v>
      </c>
      <c r="B285" s="2"/>
      <c r="C285" s="54" t="s">
        <v>410</v>
      </c>
      <c r="D285" s="47">
        <v>46072</v>
      </c>
      <c r="E285" s="47">
        <v>-67</v>
      </c>
      <c r="F285" s="47">
        <v>5076</v>
      </c>
      <c r="G285" s="47">
        <v>107341</v>
      </c>
      <c r="H285" s="47">
        <v>3672</v>
      </c>
      <c r="I285" s="47">
        <v>10155</v>
      </c>
      <c r="J285" s="47">
        <v>3961</v>
      </c>
      <c r="K285" s="47">
        <v>43950</v>
      </c>
      <c r="L285" s="55"/>
      <c r="M285" s="47">
        <f t="shared" si="43"/>
        <v>122505</v>
      </c>
      <c r="N285" s="47">
        <f t="shared" si="44"/>
        <v>97655</v>
      </c>
      <c r="O285" s="47">
        <f t="shared" si="45"/>
        <v>220160</v>
      </c>
      <c r="P285" s="28">
        <v>602</v>
      </c>
    </row>
    <row r="286" spans="1:16" ht="10.5" customHeight="1">
      <c r="A286" s="11">
        <f t="shared" si="46"/>
        <v>603</v>
      </c>
      <c r="B286" s="2"/>
      <c r="C286" s="54" t="s">
        <v>411</v>
      </c>
      <c r="D286" s="47">
        <v>79870</v>
      </c>
      <c r="E286" s="47">
        <v>657</v>
      </c>
      <c r="F286" s="47">
        <v>4346</v>
      </c>
      <c r="G286" s="47">
        <v>225750</v>
      </c>
      <c r="H286" s="47">
        <v>8149</v>
      </c>
      <c r="I286" s="47">
        <v>31523</v>
      </c>
      <c r="J286" s="47">
        <v>4706</v>
      </c>
      <c r="K286" s="47">
        <v>51858</v>
      </c>
      <c r="L286" s="55"/>
      <c r="M286" s="47">
        <f t="shared" si="43"/>
        <v>262276</v>
      </c>
      <c r="N286" s="47">
        <f t="shared" si="44"/>
        <v>144583</v>
      </c>
      <c r="O286" s="47">
        <f t="shared" si="45"/>
        <v>406859</v>
      </c>
      <c r="P286" s="28">
        <v>603</v>
      </c>
    </row>
    <row r="287" spans="1:16" ht="10.5" customHeight="1">
      <c r="A287" s="11">
        <f t="shared" si="46"/>
        <v>604</v>
      </c>
      <c r="B287" s="2"/>
      <c r="C287" s="54" t="s">
        <v>412</v>
      </c>
      <c r="D287" s="47">
        <v>42127</v>
      </c>
      <c r="E287" s="47">
        <v>2426</v>
      </c>
      <c r="F287" s="47">
        <v>2311</v>
      </c>
      <c r="G287" s="47">
        <v>51826</v>
      </c>
      <c r="H287" s="47">
        <v>3368</v>
      </c>
      <c r="I287" s="47">
        <v>10615</v>
      </c>
      <c r="J287" s="47">
        <v>2832</v>
      </c>
      <c r="K287" s="47">
        <v>50490</v>
      </c>
      <c r="L287" s="55"/>
      <c r="M287" s="47">
        <f t="shared" si="43"/>
        <v>67178</v>
      </c>
      <c r="N287" s="47">
        <f t="shared" si="44"/>
        <v>98817</v>
      </c>
      <c r="O287" s="47">
        <f t="shared" si="45"/>
        <v>165995</v>
      </c>
      <c r="P287" s="28">
        <v>604</v>
      </c>
    </row>
    <row r="288" spans="1:16" ht="10.5" customHeight="1">
      <c r="A288" s="11">
        <f t="shared" si="46"/>
        <v>605</v>
      </c>
      <c r="B288" s="2"/>
      <c r="C288" s="54" t="s">
        <v>413</v>
      </c>
      <c r="D288" s="47">
        <v>35138</v>
      </c>
      <c r="E288" s="47">
        <v>1513</v>
      </c>
      <c r="F288" s="47">
        <v>3574</v>
      </c>
      <c r="G288" s="47">
        <v>27689</v>
      </c>
      <c r="H288" s="47">
        <v>1662</v>
      </c>
      <c r="I288" s="47">
        <v>575</v>
      </c>
      <c r="J288" s="47">
        <v>2547</v>
      </c>
      <c r="K288" s="47">
        <v>0</v>
      </c>
      <c r="L288" s="55"/>
      <c r="M288" s="47">
        <f t="shared" si="43"/>
        <v>33351</v>
      </c>
      <c r="N288" s="47">
        <f t="shared" si="44"/>
        <v>39347</v>
      </c>
      <c r="O288" s="47">
        <f t="shared" si="45"/>
        <v>72698</v>
      </c>
      <c r="P288" s="28">
        <v>605</v>
      </c>
    </row>
    <row r="289" spans="1:16" ht="10.5" customHeight="1">
      <c r="A289" s="11">
        <f t="shared" si="46"/>
        <v>606</v>
      </c>
      <c r="B289" s="2"/>
      <c r="C289" s="54" t="s">
        <v>414</v>
      </c>
      <c r="D289" s="47">
        <v>1303</v>
      </c>
      <c r="E289" s="47">
        <v>0</v>
      </c>
      <c r="F289" s="47">
        <v>0</v>
      </c>
      <c r="G289" s="47">
        <v>4074</v>
      </c>
      <c r="H289" s="47">
        <v>296</v>
      </c>
      <c r="I289" s="47">
        <v>926</v>
      </c>
      <c r="J289" s="47">
        <v>1352</v>
      </c>
      <c r="K289" s="47">
        <v>608</v>
      </c>
      <c r="L289" s="55"/>
      <c r="M289" s="47">
        <f t="shared" si="43"/>
        <v>5000</v>
      </c>
      <c r="N289" s="47">
        <f t="shared" si="44"/>
        <v>3559</v>
      </c>
      <c r="O289" s="47">
        <f t="shared" si="45"/>
        <v>8559</v>
      </c>
      <c r="P289" s="28">
        <v>606</v>
      </c>
    </row>
    <row r="290" spans="1:16" ht="10.5" customHeight="1">
      <c r="A290" s="11">
        <f t="shared" si="46"/>
        <v>607</v>
      </c>
      <c r="B290" s="2"/>
      <c r="C290" s="54" t="s">
        <v>415</v>
      </c>
      <c r="D290" s="47">
        <v>27727</v>
      </c>
      <c r="E290" s="47">
        <v>520</v>
      </c>
      <c r="F290" s="47">
        <v>2013</v>
      </c>
      <c r="G290" s="47">
        <v>47949</v>
      </c>
      <c r="H290" s="47">
        <v>2376</v>
      </c>
      <c r="I290" s="47">
        <v>15472</v>
      </c>
      <c r="J290" s="47">
        <v>3440</v>
      </c>
      <c r="K290" s="47">
        <v>28402</v>
      </c>
      <c r="L290" s="55"/>
      <c r="M290" s="47">
        <f t="shared" si="43"/>
        <v>65954</v>
      </c>
      <c r="N290" s="47">
        <f t="shared" si="44"/>
        <v>61945</v>
      </c>
      <c r="O290" s="47">
        <f t="shared" si="45"/>
        <v>127899</v>
      </c>
      <c r="P290" s="28">
        <v>607</v>
      </c>
    </row>
    <row r="291" spans="1:16" ht="10.5" customHeight="1">
      <c r="A291" s="11">
        <f t="shared" si="46"/>
        <v>608</v>
      </c>
      <c r="B291" s="2"/>
      <c r="C291" s="2" t="s">
        <v>416</v>
      </c>
      <c r="D291" s="47">
        <v>56422</v>
      </c>
      <c r="E291" s="47">
        <v>0</v>
      </c>
      <c r="F291" s="47">
        <v>0</v>
      </c>
      <c r="G291" s="47">
        <v>63405</v>
      </c>
      <c r="H291" s="47">
        <v>8513</v>
      </c>
      <c r="I291" s="47">
        <v>40976</v>
      </c>
      <c r="J291" s="47">
        <v>7707</v>
      </c>
      <c r="K291" s="47">
        <v>58852</v>
      </c>
      <c r="L291" s="55"/>
      <c r="M291" s="47">
        <f t="shared" si="43"/>
        <v>104381</v>
      </c>
      <c r="N291" s="47">
        <f t="shared" si="44"/>
        <v>131494</v>
      </c>
      <c r="O291" s="47">
        <f t="shared" si="45"/>
        <v>235875</v>
      </c>
      <c r="P291" s="28">
        <v>608</v>
      </c>
    </row>
    <row r="292" spans="1:16" ht="10.5" customHeight="1">
      <c r="A292" s="11">
        <f t="shared" si="46"/>
        <v>609</v>
      </c>
      <c r="B292" s="2"/>
      <c r="C292" s="2" t="s">
        <v>417</v>
      </c>
      <c r="D292" s="47">
        <v>4629</v>
      </c>
      <c r="E292" s="47">
        <v>292</v>
      </c>
      <c r="F292" s="47">
        <v>1456</v>
      </c>
      <c r="G292" s="47">
        <v>52772</v>
      </c>
      <c r="H292" s="47">
        <v>4</v>
      </c>
      <c r="I292" s="47">
        <v>2343</v>
      </c>
      <c r="J292" s="47">
        <v>631</v>
      </c>
      <c r="K292" s="47">
        <v>7634</v>
      </c>
      <c r="L292" s="55"/>
      <c r="M292" s="47">
        <f t="shared" si="43"/>
        <v>56863</v>
      </c>
      <c r="N292" s="47">
        <f t="shared" si="44"/>
        <v>12898</v>
      </c>
      <c r="O292" s="47">
        <f t="shared" si="45"/>
        <v>69761</v>
      </c>
      <c r="P292" s="28">
        <v>609</v>
      </c>
    </row>
    <row r="293" spans="1:16" ht="10.5" customHeight="1">
      <c r="A293" s="11">
        <f t="shared" si="46"/>
        <v>610</v>
      </c>
      <c r="B293" s="2"/>
      <c r="C293" s="2" t="s">
        <v>418</v>
      </c>
      <c r="D293" s="47">
        <v>0</v>
      </c>
      <c r="E293" s="47">
        <v>0</v>
      </c>
      <c r="F293" s="47">
        <v>0</v>
      </c>
      <c r="G293" s="47">
        <v>2802</v>
      </c>
      <c r="H293" s="47">
        <v>0</v>
      </c>
      <c r="I293" s="47">
        <v>0</v>
      </c>
      <c r="J293" s="47">
        <v>317</v>
      </c>
      <c r="K293" s="47">
        <v>455</v>
      </c>
      <c r="L293" s="55"/>
      <c r="M293" s="47">
        <f t="shared" si="43"/>
        <v>2802</v>
      </c>
      <c r="N293" s="47">
        <f t="shared" si="44"/>
        <v>772</v>
      </c>
      <c r="O293" s="47">
        <f t="shared" si="45"/>
        <v>3574</v>
      </c>
      <c r="P293" s="28">
        <v>610</v>
      </c>
    </row>
    <row r="294" spans="1:16" ht="10.5" customHeight="1">
      <c r="A294" s="11">
        <f t="shared" si="46"/>
        <v>611</v>
      </c>
      <c r="B294" s="2"/>
      <c r="C294" s="54" t="s">
        <v>338</v>
      </c>
      <c r="D294" s="47">
        <v>105008</v>
      </c>
      <c r="E294" s="47">
        <v>1468</v>
      </c>
      <c r="F294" s="47">
        <v>4387</v>
      </c>
      <c r="G294" s="47">
        <v>73720</v>
      </c>
      <c r="H294" s="47">
        <v>2431</v>
      </c>
      <c r="I294" s="47">
        <v>25020</v>
      </c>
      <c r="J294" s="47">
        <v>5237</v>
      </c>
      <c r="K294" s="47">
        <v>90362</v>
      </c>
      <c r="L294" s="55"/>
      <c r="M294" s="47">
        <f t="shared" si="43"/>
        <v>104595</v>
      </c>
      <c r="N294" s="47">
        <f t="shared" si="44"/>
        <v>203038</v>
      </c>
      <c r="O294" s="47">
        <f t="shared" si="45"/>
        <v>307633</v>
      </c>
      <c r="P294" s="28">
        <v>611</v>
      </c>
    </row>
    <row r="295" spans="1:16" ht="10.5" customHeight="1">
      <c r="A295" s="11">
        <f t="shared" si="46"/>
        <v>612</v>
      </c>
      <c r="B295" s="2"/>
      <c r="C295" s="54" t="s">
        <v>400</v>
      </c>
      <c r="D295" s="47">
        <v>6174</v>
      </c>
      <c r="E295" s="47">
        <v>6918</v>
      </c>
      <c r="F295" s="47">
        <v>26739</v>
      </c>
      <c r="G295" s="47">
        <v>-2566</v>
      </c>
      <c r="H295" s="47">
        <v>12273</v>
      </c>
      <c r="I295" s="47">
        <v>4541</v>
      </c>
      <c r="J295" s="47">
        <v>101</v>
      </c>
      <c r="K295" s="47">
        <v>9221</v>
      </c>
      <c r="L295" s="55"/>
      <c r="M295" s="47">
        <f t="shared" si="43"/>
        <v>35632</v>
      </c>
      <c r="N295" s="47">
        <f t="shared" si="44"/>
        <v>27769</v>
      </c>
      <c r="O295" s="47">
        <f t="shared" si="45"/>
        <v>63401</v>
      </c>
      <c r="P295" s="28">
        <v>612</v>
      </c>
    </row>
    <row r="296" spans="1:16" ht="10.5" customHeight="1">
      <c r="A296" s="11">
        <f t="shared" si="46"/>
        <v>613</v>
      </c>
      <c r="B296" s="2"/>
      <c r="C296" s="54" t="s">
        <v>419</v>
      </c>
      <c r="D296" s="47">
        <v>15314</v>
      </c>
      <c r="E296" s="47">
        <v>4</v>
      </c>
      <c r="F296" s="47">
        <v>2803</v>
      </c>
      <c r="G296" s="47">
        <v>20100</v>
      </c>
      <c r="H296" s="47">
        <v>0</v>
      </c>
      <c r="I296" s="47">
        <v>8175</v>
      </c>
      <c r="J296" s="47">
        <v>516</v>
      </c>
      <c r="K296" s="47">
        <v>16541</v>
      </c>
      <c r="L296" s="55"/>
      <c r="M296" s="47">
        <f t="shared" si="43"/>
        <v>31082</v>
      </c>
      <c r="N296" s="47">
        <f t="shared" si="44"/>
        <v>32371</v>
      </c>
      <c r="O296" s="47">
        <f t="shared" si="45"/>
        <v>63453</v>
      </c>
      <c r="P296" s="28">
        <v>613</v>
      </c>
    </row>
    <row r="297" spans="1:16" ht="10.5" customHeight="1">
      <c r="A297" s="11">
        <f t="shared" si="46"/>
        <v>614</v>
      </c>
      <c r="B297" s="2"/>
      <c r="C297" s="2" t="s">
        <v>420</v>
      </c>
      <c r="D297" s="47">
        <v>140999</v>
      </c>
      <c r="E297" s="47">
        <v>791</v>
      </c>
      <c r="F297" s="47">
        <v>15078</v>
      </c>
      <c r="G297" s="47">
        <v>98763</v>
      </c>
      <c r="H297" s="47">
        <v>9205</v>
      </c>
      <c r="I297" s="47">
        <v>98127</v>
      </c>
      <c r="J297" s="47">
        <v>7379</v>
      </c>
      <c r="K297" s="47">
        <v>129055</v>
      </c>
      <c r="L297" s="55"/>
      <c r="M297" s="47">
        <f t="shared" si="43"/>
        <v>212759</v>
      </c>
      <c r="N297" s="47">
        <f t="shared" si="44"/>
        <v>286638</v>
      </c>
      <c r="O297" s="47">
        <f t="shared" si="45"/>
        <v>499397</v>
      </c>
      <c r="P297" s="28">
        <v>614</v>
      </c>
    </row>
    <row r="298" spans="1:16" ht="10.5" customHeight="1">
      <c r="A298" s="11">
        <f t="shared" si="46"/>
        <v>615</v>
      </c>
      <c r="B298" s="2"/>
      <c r="C298" s="2" t="s">
        <v>421</v>
      </c>
      <c r="D298" s="47">
        <v>36674</v>
      </c>
      <c r="E298" s="47">
        <v>2284</v>
      </c>
      <c r="F298" s="47">
        <v>4258</v>
      </c>
      <c r="G298" s="47">
        <v>23213</v>
      </c>
      <c r="H298" s="47">
        <v>3965</v>
      </c>
      <c r="I298" s="47">
        <v>31796</v>
      </c>
      <c r="J298" s="47">
        <v>2989</v>
      </c>
      <c r="K298" s="47">
        <v>28731</v>
      </c>
      <c r="L298" s="55"/>
      <c r="M298" s="47">
        <f t="shared" si="43"/>
        <v>61551</v>
      </c>
      <c r="N298" s="47">
        <f t="shared" si="44"/>
        <v>72359</v>
      </c>
      <c r="O298" s="47">
        <f t="shared" si="45"/>
        <v>133910</v>
      </c>
      <c r="P298" s="28">
        <v>615</v>
      </c>
    </row>
    <row r="299" spans="1:16" ht="10.5" customHeight="1">
      <c r="A299" s="11">
        <f t="shared" si="46"/>
        <v>616</v>
      </c>
      <c r="B299" s="2"/>
      <c r="C299" s="2" t="s">
        <v>347</v>
      </c>
      <c r="D299" s="47">
        <v>1624</v>
      </c>
      <c r="E299" s="47">
        <v>829</v>
      </c>
      <c r="F299" s="47">
        <v>3651</v>
      </c>
      <c r="G299" s="47">
        <v>38979</v>
      </c>
      <c r="H299" s="47">
        <v>64</v>
      </c>
      <c r="I299" s="47">
        <v>828</v>
      </c>
      <c r="J299" s="47">
        <v>0</v>
      </c>
      <c r="K299" s="47">
        <v>1903</v>
      </c>
      <c r="L299" s="55"/>
      <c r="M299" s="47">
        <f t="shared" si="43"/>
        <v>44287</v>
      </c>
      <c r="N299" s="47">
        <f t="shared" si="44"/>
        <v>3591</v>
      </c>
      <c r="O299" s="47">
        <f t="shared" si="45"/>
        <v>47878</v>
      </c>
      <c r="P299" s="28">
        <v>616</v>
      </c>
    </row>
    <row r="300" spans="1:16" ht="10.5" customHeight="1">
      <c r="A300" s="11">
        <f t="shared" si="46"/>
        <v>617</v>
      </c>
      <c r="B300" s="2"/>
      <c r="C300" s="54" t="s">
        <v>348</v>
      </c>
      <c r="D300" s="47">
        <v>472</v>
      </c>
      <c r="E300" s="47">
        <v>3480</v>
      </c>
      <c r="F300" s="47">
        <v>6124</v>
      </c>
      <c r="G300" s="47">
        <v>-23</v>
      </c>
      <c r="H300" s="47">
        <v>60</v>
      </c>
      <c r="I300" s="47">
        <v>198</v>
      </c>
      <c r="J300" s="47">
        <v>0</v>
      </c>
      <c r="K300" s="47">
        <v>0</v>
      </c>
      <c r="L300" s="55"/>
      <c r="M300" s="47">
        <f t="shared" si="43"/>
        <v>9779</v>
      </c>
      <c r="N300" s="47">
        <f t="shared" si="44"/>
        <v>532</v>
      </c>
      <c r="O300" s="47">
        <f t="shared" si="45"/>
        <v>10311</v>
      </c>
      <c r="P300" s="28">
        <v>617</v>
      </c>
    </row>
    <row r="301" spans="1:16" ht="10.5" customHeight="1">
      <c r="A301" s="14">
        <f t="shared" si="46"/>
        <v>618</v>
      </c>
      <c r="B301" s="15"/>
      <c r="C301" s="15" t="s">
        <v>252</v>
      </c>
      <c r="D301" s="49">
        <v>9404</v>
      </c>
      <c r="E301" s="49">
        <v>29212</v>
      </c>
      <c r="F301" s="49">
        <v>15846</v>
      </c>
      <c r="G301" s="49">
        <v>133244</v>
      </c>
      <c r="H301" s="49">
        <v>1309</v>
      </c>
      <c r="I301" s="49">
        <v>603201</v>
      </c>
      <c r="J301" s="49">
        <v>5019</v>
      </c>
      <c r="K301" s="49">
        <v>91347</v>
      </c>
      <c r="L301" s="47"/>
      <c r="M301" s="49">
        <f t="shared" si="43"/>
        <v>781503</v>
      </c>
      <c r="N301" s="49">
        <f t="shared" si="44"/>
        <v>107079</v>
      </c>
      <c r="O301" s="49">
        <f t="shared" si="45"/>
        <v>888582</v>
      </c>
      <c r="P301" s="26">
        <v>618</v>
      </c>
    </row>
    <row r="302" spans="1:16" ht="10.5" customHeight="1">
      <c r="A302" s="14">
        <f t="shared" si="46"/>
        <v>619</v>
      </c>
      <c r="B302" s="15"/>
      <c r="C302" s="15" t="s">
        <v>422</v>
      </c>
      <c r="D302" s="49">
        <v>693623</v>
      </c>
      <c r="E302" s="49">
        <v>46257</v>
      </c>
      <c r="F302" s="49">
        <v>85804</v>
      </c>
      <c r="G302" s="49">
        <v>1045485</v>
      </c>
      <c r="H302" s="49">
        <v>60323</v>
      </c>
      <c r="I302" s="49">
        <v>888606</v>
      </c>
      <c r="J302" s="49">
        <v>52172</v>
      </c>
      <c r="K302" s="49">
        <v>674804</v>
      </c>
      <c r="L302" s="51"/>
      <c r="M302" s="49">
        <f t="shared" si="43"/>
        <v>2066152</v>
      </c>
      <c r="N302" s="49">
        <f t="shared" si="44"/>
        <v>1480922</v>
      </c>
      <c r="O302" s="49">
        <f t="shared" si="45"/>
        <v>3547074</v>
      </c>
      <c r="P302" s="26">
        <v>619</v>
      </c>
    </row>
    <row r="303" spans="1:16" ht="10.5" customHeight="1">
      <c r="A303" s="14">
        <f t="shared" si="46"/>
        <v>620</v>
      </c>
      <c r="B303" s="15" t="s">
        <v>423</v>
      </c>
      <c r="C303" s="15"/>
      <c r="D303" s="49">
        <v>7452194</v>
      </c>
      <c r="E303" s="49">
        <v>255953</v>
      </c>
      <c r="F303" s="49">
        <v>518501</v>
      </c>
      <c r="G303" s="49">
        <v>5623637</v>
      </c>
      <c r="H303" s="49">
        <v>499306</v>
      </c>
      <c r="I303" s="49">
        <v>5332886</v>
      </c>
      <c r="J303" s="49">
        <v>486147</v>
      </c>
      <c r="K303" s="49">
        <v>8623929</v>
      </c>
      <c r="L303" s="49"/>
      <c r="M303" s="49">
        <f t="shared" si="43"/>
        <v>11730977</v>
      </c>
      <c r="N303" s="49">
        <f t="shared" si="44"/>
        <v>17061576</v>
      </c>
      <c r="O303" s="49">
        <f t="shared" si="45"/>
        <v>28792553</v>
      </c>
      <c r="P303" s="26">
        <v>620</v>
      </c>
    </row>
    <row r="304" spans="2:16" ht="10.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</sheetData>
  <printOptions/>
  <pageMargins left="0.75" right="0.75" top="0.25" bottom="0.25" header="0" footer="0"/>
  <pageSetup horizontalDpi="300" verticalDpi="300" orientation="landscape" paperSize="5" r:id="rId1"/>
  <rowBreaks count="5" manualBreakCount="5">
    <brk id="53" max="255" man="1"/>
    <brk id="103" max="255" man="1"/>
    <brk id="153" max="255" man="1"/>
    <brk id="206" max="255" man="1"/>
    <brk id="2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P38"/>
  <sheetViews>
    <sheetView showGridLines="0" tabSelected="1" defaultGridColor="0" zoomScale="75" zoomScaleNormal="75" colorId="22" workbookViewId="0" topLeftCell="E1">
      <selection activeCell="O16" sqref="O16"/>
    </sheetView>
  </sheetViews>
  <sheetFormatPr defaultColWidth="9.7109375" defaultRowHeight="10.5" customHeight="1"/>
  <cols>
    <col min="1" max="1" width="4.00390625" style="24" customWidth="1"/>
    <col min="2" max="2" width="4.57421875" style="24" customWidth="1"/>
    <col min="3" max="3" width="20.8515625" style="24" bestFit="1" customWidth="1"/>
    <col min="4" max="11" width="9.7109375" style="24" customWidth="1"/>
    <col min="12" max="12" width="1.28515625" style="24" customWidth="1"/>
    <col min="13" max="15" width="9.7109375" style="24" customWidth="1"/>
    <col min="16" max="16" width="3.140625" style="24" customWidth="1"/>
    <col min="17" max="16384" width="9.7109375" style="24" customWidth="1"/>
  </cols>
  <sheetData>
    <row r="2" spans="1:16" ht="10.5" customHeight="1">
      <c r="A2" s="23" t="s">
        <v>604</v>
      </c>
      <c r="B2" s="23"/>
      <c r="C2" s="23"/>
      <c r="D2" s="23"/>
      <c r="E2" s="39"/>
      <c r="F2" s="33"/>
      <c r="G2" s="33"/>
      <c r="H2" s="4"/>
      <c r="I2" s="4"/>
      <c r="J2" s="4"/>
      <c r="K2" s="4"/>
      <c r="L2" s="2"/>
      <c r="M2" s="2"/>
      <c r="N2" s="2"/>
      <c r="O2" s="2"/>
      <c r="P2" s="2"/>
    </row>
    <row r="3" spans="1:16" ht="10.5" customHeight="1">
      <c r="A3" s="23" t="s">
        <v>586</v>
      </c>
      <c r="B3" s="23"/>
      <c r="C3" s="23"/>
      <c r="D3" s="23"/>
      <c r="E3" s="33"/>
      <c r="F3" s="33"/>
      <c r="G3" s="33"/>
      <c r="H3" s="4"/>
      <c r="I3" s="4"/>
      <c r="J3" s="4"/>
      <c r="K3" s="4"/>
      <c r="L3" s="2"/>
      <c r="M3" s="2"/>
      <c r="N3" s="2"/>
      <c r="O3" s="2"/>
      <c r="P3" s="2"/>
    </row>
    <row r="4" spans="1:16" ht="10.5" customHeight="1">
      <c r="A4" s="23" t="s">
        <v>424</v>
      </c>
      <c r="B4" s="23"/>
      <c r="C4" s="23"/>
      <c r="D4" s="23"/>
      <c r="E4" s="33"/>
      <c r="F4" s="33"/>
      <c r="G4" s="33"/>
      <c r="H4" s="4"/>
      <c r="I4" s="4"/>
      <c r="J4" s="4"/>
      <c r="K4" s="4"/>
      <c r="L4" s="2"/>
      <c r="M4" s="2"/>
      <c r="N4" s="2"/>
      <c r="O4" s="2"/>
      <c r="P4" s="2"/>
    </row>
    <row r="5" spans="1:16" ht="10.5" customHeight="1">
      <c r="A5" s="23" t="s">
        <v>610</v>
      </c>
      <c r="B5" s="23"/>
      <c r="C5" s="23"/>
      <c r="D5" s="23"/>
      <c r="E5" s="33"/>
      <c r="F5" s="33"/>
      <c r="G5" s="33"/>
      <c r="H5" s="4"/>
      <c r="I5" s="4"/>
      <c r="J5" s="4"/>
      <c r="K5" s="4"/>
      <c r="L5" s="2"/>
      <c r="M5" s="2"/>
      <c r="N5" s="2"/>
      <c r="O5" s="2"/>
      <c r="P5" s="2"/>
    </row>
    <row r="6" spans="1:16" ht="10.5" customHeight="1">
      <c r="A6" s="23" t="s">
        <v>1</v>
      </c>
      <c r="B6" s="23"/>
      <c r="C6" s="23"/>
      <c r="D6" s="23"/>
      <c r="E6" s="33"/>
      <c r="F6" s="33"/>
      <c r="G6" s="33"/>
      <c r="H6" s="4"/>
      <c r="I6" s="4"/>
      <c r="J6" s="4"/>
      <c r="K6" s="4"/>
      <c r="L6" s="2"/>
      <c r="M6" s="2"/>
      <c r="N6" s="2"/>
      <c r="O6" s="2"/>
      <c r="P6" s="2"/>
    </row>
    <row r="7" spans="1:16" ht="10.5" customHeigh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</row>
    <row r="8" spans="1:16" ht="10.5" customHeight="1">
      <c r="A8" s="9"/>
      <c r="B8" s="43"/>
      <c r="C8" s="34"/>
      <c r="D8" s="9" t="s">
        <v>2</v>
      </c>
      <c r="E8" s="9" t="s">
        <v>602</v>
      </c>
      <c r="F8" s="10" t="s">
        <v>603</v>
      </c>
      <c r="G8" s="10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30"/>
      <c r="M8" s="30" t="s">
        <v>572</v>
      </c>
      <c r="N8" s="30" t="s">
        <v>573</v>
      </c>
      <c r="O8" s="30" t="s">
        <v>574</v>
      </c>
      <c r="P8" s="30"/>
    </row>
    <row r="9" spans="1:16" ht="10.5" customHeight="1">
      <c r="A9" s="12"/>
      <c r="B9" s="44"/>
      <c r="C9" s="35"/>
      <c r="D9" s="13" t="s">
        <v>8</v>
      </c>
      <c r="E9" s="13">
        <v>-2</v>
      </c>
      <c r="F9" s="13">
        <f aca="true" t="shared" si="0" ref="F9:K9">E9-1</f>
        <v>-3</v>
      </c>
      <c r="G9" s="13">
        <f t="shared" si="0"/>
        <v>-4</v>
      </c>
      <c r="H9" s="13">
        <f t="shared" si="0"/>
        <v>-5</v>
      </c>
      <c r="I9" s="13">
        <f t="shared" si="0"/>
        <v>-6</v>
      </c>
      <c r="J9" s="13">
        <f t="shared" si="0"/>
        <v>-7</v>
      </c>
      <c r="K9" s="13">
        <f t="shared" si="0"/>
        <v>-8</v>
      </c>
      <c r="L9" s="13"/>
      <c r="M9" s="13" t="s">
        <v>575</v>
      </c>
      <c r="N9" s="13" t="s">
        <v>575</v>
      </c>
      <c r="O9" s="13" t="s">
        <v>576</v>
      </c>
      <c r="P9" s="13"/>
    </row>
    <row r="10" spans="1:16" ht="10.5" customHeight="1">
      <c r="A10" s="16"/>
      <c r="B10" s="45"/>
      <c r="C10" s="36"/>
      <c r="D10" s="32" t="s">
        <v>9</v>
      </c>
      <c r="E10" s="32" t="s">
        <v>10</v>
      </c>
      <c r="F10" s="32" t="s">
        <v>10</v>
      </c>
      <c r="G10" s="32" t="s">
        <v>10</v>
      </c>
      <c r="H10" s="32" t="s">
        <v>9</v>
      </c>
      <c r="I10" s="32" t="s">
        <v>10</v>
      </c>
      <c r="J10" s="32" t="s">
        <v>9</v>
      </c>
      <c r="K10" s="32" t="s">
        <v>9</v>
      </c>
      <c r="L10" s="32"/>
      <c r="M10" s="32"/>
      <c r="N10" s="32"/>
      <c r="O10" s="32"/>
      <c r="P10" s="32"/>
    </row>
    <row r="11" spans="1:16" ht="10.5" customHeight="1">
      <c r="A11" s="11">
        <v>2</v>
      </c>
      <c r="B11" s="4">
        <v>-3</v>
      </c>
      <c r="C11" s="31" t="s">
        <v>425</v>
      </c>
      <c r="D11" s="47">
        <v>20794</v>
      </c>
      <c r="E11" s="47">
        <v>87</v>
      </c>
      <c r="F11" s="47">
        <v>1053</v>
      </c>
      <c r="G11" s="47">
        <v>9906</v>
      </c>
      <c r="H11" s="47">
        <v>1169</v>
      </c>
      <c r="I11" s="47">
        <v>5072</v>
      </c>
      <c r="J11" s="47">
        <v>356</v>
      </c>
      <c r="K11" s="47">
        <v>45476</v>
      </c>
      <c r="L11" s="47"/>
      <c r="M11" s="47">
        <f>+E11+F11+G11+I11</f>
        <v>16118</v>
      </c>
      <c r="N11" s="47">
        <f>+D11+H11+J11+K11</f>
        <v>67795</v>
      </c>
      <c r="O11" s="47">
        <f>+N11+M11</f>
        <v>83913</v>
      </c>
      <c r="P11" s="28">
        <v>2</v>
      </c>
    </row>
    <row r="12" spans="1:16" ht="10.5" customHeight="1">
      <c r="A12" s="11">
        <f>A11+1</f>
        <v>3</v>
      </c>
      <c r="B12" s="4">
        <f aca="true" t="shared" si="1" ref="B12:B17">B11-1</f>
        <v>-4</v>
      </c>
      <c r="C12" s="31" t="s">
        <v>426</v>
      </c>
      <c r="D12" s="47">
        <v>616</v>
      </c>
      <c r="E12" s="47">
        <v>1</v>
      </c>
      <c r="F12" s="47">
        <v>1</v>
      </c>
      <c r="G12" s="47">
        <v>60</v>
      </c>
      <c r="H12" s="47">
        <v>12</v>
      </c>
      <c r="I12" s="47">
        <v>100</v>
      </c>
      <c r="J12" s="47">
        <v>11</v>
      </c>
      <c r="K12" s="47">
        <v>1648</v>
      </c>
      <c r="L12" s="47"/>
      <c r="M12" s="47">
        <f aca="true" t="shared" si="2" ref="M12:M38">+E12+F12+G12+I12</f>
        <v>162</v>
      </c>
      <c r="N12" s="47">
        <f aca="true" t="shared" si="3" ref="N12:N38">+D12+H12+J12+K12</f>
        <v>2287</v>
      </c>
      <c r="O12" s="47">
        <f aca="true" t="shared" si="4" ref="O12:O38">+N12+M12</f>
        <v>2449</v>
      </c>
      <c r="P12" s="28">
        <v>3</v>
      </c>
    </row>
    <row r="13" spans="1:16" ht="10.5" customHeight="1">
      <c r="A13" s="14">
        <f>A12+1</f>
        <v>4</v>
      </c>
      <c r="B13" s="21">
        <f t="shared" si="1"/>
        <v>-5</v>
      </c>
      <c r="C13" s="25" t="s">
        <v>427</v>
      </c>
      <c r="D13" s="49">
        <v>898</v>
      </c>
      <c r="E13" s="49">
        <v>0</v>
      </c>
      <c r="F13" s="49">
        <v>292</v>
      </c>
      <c r="G13" s="49">
        <v>432</v>
      </c>
      <c r="H13" s="49">
        <v>0</v>
      </c>
      <c r="I13" s="49">
        <v>313</v>
      </c>
      <c r="J13" s="49">
        <v>32</v>
      </c>
      <c r="K13" s="49">
        <v>5052</v>
      </c>
      <c r="L13" s="49"/>
      <c r="M13" s="49">
        <f t="shared" si="2"/>
        <v>1037</v>
      </c>
      <c r="N13" s="49">
        <f t="shared" si="3"/>
        <v>5982</v>
      </c>
      <c r="O13" s="49">
        <f t="shared" si="4"/>
        <v>7019</v>
      </c>
      <c r="P13" s="26">
        <v>4</v>
      </c>
    </row>
    <row r="14" spans="1:16" ht="10.5" customHeight="1">
      <c r="A14" s="11">
        <f>A13+1</f>
        <v>5</v>
      </c>
      <c r="B14" s="4">
        <f t="shared" si="1"/>
        <v>-6</v>
      </c>
      <c r="C14" s="31" t="s">
        <v>428</v>
      </c>
      <c r="D14" s="47">
        <v>21631</v>
      </c>
      <c r="E14" s="47">
        <v>122</v>
      </c>
      <c r="F14" s="47">
        <v>3466</v>
      </c>
      <c r="G14" s="47">
        <v>7148</v>
      </c>
      <c r="H14" s="47">
        <v>2132</v>
      </c>
      <c r="I14" s="47">
        <v>7978</v>
      </c>
      <c r="J14" s="47">
        <v>1070</v>
      </c>
      <c r="K14" s="47">
        <v>42393</v>
      </c>
      <c r="L14" s="47"/>
      <c r="M14" s="47">
        <f t="shared" si="2"/>
        <v>18714</v>
      </c>
      <c r="N14" s="47">
        <f t="shared" si="3"/>
        <v>67226</v>
      </c>
      <c r="O14" s="47">
        <f t="shared" si="4"/>
        <v>85940</v>
      </c>
      <c r="P14" s="28">
        <v>5</v>
      </c>
    </row>
    <row r="15" spans="1:16" ht="10.5" customHeight="1">
      <c r="A15" s="11">
        <f>A14+1</f>
        <v>6</v>
      </c>
      <c r="B15" s="4">
        <f t="shared" si="1"/>
        <v>-7</v>
      </c>
      <c r="C15" s="31" t="s">
        <v>429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3830</v>
      </c>
      <c r="J15" s="47">
        <v>0</v>
      </c>
      <c r="K15" s="47">
        <v>0</v>
      </c>
      <c r="L15" s="47"/>
      <c r="M15" s="47">
        <f t="shared" si="2"/>
        <v>3830</v>
      </c>
      <c r="N15" s="47">
        <f t="shared" si="3"/>
        <v>0</v>
      </c>
      <c r="O15" s="47">
        <f t="shared" si="4"/>
        <v>3830</v>
      </c>
      <c r="P15" s="28">
        <v>6</v>
      </c>
    </row>
    <row r="16" spans="1:16" ht="10.5" customHeight="1">
      <c r="A16" s="14">
        <v>7</v>
      </c>
      <c r="B16" s="21">
        <f t="shared" si="1"/>
        <v>-8</v>
      </c>
      <c r="C16" s="25" t="s">
        <v>430</v>
      </c>
      <c r="D16" s="49">
        <v>149452</v>
      </c>
      <c r="E16" s="49">
        <v>1715</v>
      </c>
      <c r="F16" s="49">
        <v>8667</v>
      </c>
      <c r="G16" s="49">
        <v>79157</v>
      </c>
      <c r="H16" s="49">
        <v>14729</v>
      </c>
      <c r="I16" s="49">
        <v>84638</v>
      </c>
      <c r="J16" s="49">
        <v>7519</v>
      </c>
      <c r="K16" s="49">
        <v>170613</v>
      </c>
      <c r="L16" s="49"/>
      <c r="M16" s="49">
        <f t="shared" si="2"/>
        <v>174177</v>
      </c>
      <c r="N16" s="49">
        <f t="shared" si="3"/>
        <v>342313</v>
      </c>
      <c r="O16" s="49">
        <f t="shared" si="4"/>
        <v>516490</v>
      </c>
      <c r="P16" s="26">
        <v>7</v>
      </c>
    </row>
    <row r="17" spans="1:16" ht="10.5" customHeight="1">
      <c r="A17" s="11">
        <v>8</v>
      </c>
      <c r="B17" s="4">
        <f t="shared" si="1"/>
        <v>-9</v>
      </c>
      <c r="C17" s="31" t="s">
        <v>431</v>
      </c>
      <c r="D17" s="47">
        <v>228874</v>
      </c>
      <c r="E17" s="47">
        <v>2615</v>
      </c>
      <c r="F17" s="47">
        <v>8445</v>
      </c>
      <c r="G17" s="47">
        <v>69723</v>
      </c>
      <c r="H17" s="47">
        <v>15463</v>
      </c>
      <c r="I17" s="47">
        <v>75002</v>
      </c>
      <c r="J17" s="47">
        <v>9048</v>
      </c>
      <c r="K17" s="47">
        <v>328221</v>
      </c>
      <c r="L17" s="47"/>
      <c r="M17" s="47">
        <f t="shared" si="2"/>
        <v>155785</v>
      </c>
      <c r="N17" s="47">
        <f t="shared" si="3"/>
        <v>581606</v>
      </c>
      <c r="O17" s="47">
        <f t="shared" si="4"/>
        <v>737391</v>
      </c>
      <c r="P17" s="28">
        <v>8</v>
      </c>
    </row>
    <row r="18" spans="1:16" ht="10.5" customHeight="1">
      <c r="A18" s="11">
        <v>9</v>
      </c>
      <c r="B18" s="4">
        <v>-11</v>
      </c>
      <c r="C18" s="31" t="s">
        <v>432</v>
      </c>
      <c r="D18" s="47">
        <v>89558</v>
      </c>
      <c r="E18" s="47">
        <v>667</v>
      </c>
      <c r="F18" s="47">
        <v>4047</v>
      </c>
      <c r="G18" s="47">
        <v>35744</v>
      </c>
      <c r="H18" s="47">
        <v>6042</v>
      </c>
      <c r="I18" s="47">
        <v>21380</v>
      </c>
      <c r="J18" s="47">
        <v>2605</v>
      </c>
      <c r="K18" s="47">
        <v>69829</v>
      </c>
      <c r="L18" s="47"/>
      <c r="M18" s="47">
        <f t="shared" si="2"/>
        <v>61838</v>
      </c>
      <c r="N18" s="47">
        <f t="shared" si="3"/>
        <v>168034</v>
      </c>
      <c r="O18" s="47">
        <f t="shared" si="4"/>
        <v>229872</v>
      </c>
      <c r="P18" s="28">
        <v>9</v>
      </c>
    </row>
    <row r="19" spans="1:16" ht="10.5" customHeight="1">
      <c r="A19" s="14">
        <v>10</v>
      </c>
      <c r="B19" s="21">
        <v>-13</v>
      </c>
      <c r="C19" s="25" t="s">
        <v>433</v>
      </c>
      <c r="D19" s="49">
        <v>-7256</v>
      </c>
      <c r="E19" s="49">
        <v>10</v>
      </c>
      <c r="F19" s="49">
        <v>9</v>
      </c>
      <c r="G19" s="49">
        <v>92</v>
      </c>
      <c r="H19" s="49">
        <v>6</v>
      </c>
      <c r="I19" s="49">
        <v>74</v>
      </c>
      <c r="J19" s="49">
        <v>74</v>
      </c>
      <c r="K19" s="49">
        <v>946</v>
      </c>
      <c r="L19" s="49"/>
      <c r="M19" s="49">
        <f t="shared" si="2"/>
        <v>185</v>
      </c>
      <c r="N19" s="49">
        <f t="shared" si="3"/>
        <v>-6230</v>
      </c>
      <c r="O19" s="49">
        <f t="shared" si="4"/>
        <v>-6045</v>
      </c>
      <c r="P19" s="26">
        <v>10</v>
      </c>
    </row>
    <row r="20" spans="1:16" ht="10.5" customHeight="1">
      <c r="A20" s="11">
        <f aca="true" t="shared" si="5" ref="A20:A38">A19+1</f>
        <v>11</v>
      </c>
      <c r="B20" s="4">
        <v>-16</v>
      </c>
      <c r="C20" s="31" t="s">
        <v>434</v>
      </c>
      <c r="D20" s="47">
        <v>9825</v>
      </c>
      <c r="E20" s="47">
        <v>129</v>
      </c>
      <c r="F20" s="47">
        <v>385</v>
      </c>
      <c r="G20" s="47">
        <v>9770</v>
      </c>
      <c r="H20" s="47">
        <v>489</v>
      </c>
      <c r="I20" s="47">
        <v>12620</v>
      </c>
      <c r="J20" s="47">
        <v>649</v>
      </c>
      <c r="K20" s="47">
        <v>14359</v>
      </c>
      <c r="L20" s="47"/>
      <c r="M20" s="47">
        <f t="shared" si="2"/>
        <v>22904</v>
      </c>
      <c r="N20" s="47">
        <f t="shared" si="3"/>
        <v>25322</v>
      </c>
      <c r="O20" s="47">
        <f t="shared" si="4"/>
        <v>48226</v>
      </c>
      <c r="P20" s="28">
        <v>11</v>
      </c>
    </row>
    <row r="21" spans="1:16" ht="10.5" customHeight="1">
      <c r="A21" s="11">
        <f t="shared" si="5"/>
        <v>12</v>
      </c>
      <c r="B21" s="4">
        <f>B20-1</f>
        <v>-17</v>
      </c>
      <c r="C21" s="31" t="s">
        <v>435</v>
      </c>
      <c r="D21" s="47">
        <v>1283</v>
      </c>
      <c r="E21" s="47">
        <v>18</v>
      </c>
      <c r="F21" s="47">
        <v>18</v>
      </c>
      <c r="G21" s="47">
        <v>284</v>
      </c>
      <c r="H21" s="47">
        <v>14</v>
      </c>
      <c r="I21" s="47">
        <v>1268</v>
      </c>
      <c r="J21" s="47">
        <v>61</v>
      </c>
      <c r="K21" s="47">
        <v>1179</v>
      </c>
      <c r="L21" s="47"/>
      <c r="M21" s="47">
        <f t="shared" si="2"/>
        <v>1588</v>
      </c>
      <c r="N21" s="47">
        <f t="shared" si="3"/>
        <v>2537</v>
      </c>
      <c r="O21" s="47">
        <f t="shared" si="4"/>
        <v>4125</v>
      </c>
      <c r="P21" s="28">
        <v>12</v>
      </c>
    </row>
    <row r="22" spans="1:16" ht="10.5" customHeight="1">
      <c r="A22" s="14">
        <f t="shared" si="5"/>
        <v>13</v>
      </c>
      <c r="B22" s="21">
        <f>B21-1</f>
        <v>-18</v>
      </c>
      <c r="C22" s="25" t="s">
        <v>436</v>
      </c>
      <c r="D22" s="49">
        <v>97</v>
      </c>
      <c r="E22" s="49">
        <v>3</v>
      </c>
      <c r="F22" s="49">
        <v>28</v>
      </c>
      <c r="G22" s="49">
        <v>0</v>
      </c>
      <c r="H22" s="49">
        <v>5</v>
      </c>
      <c r="I22" s="49">
        <v>2</v>
      </c>
      <c r="J22" s="49">
        <v>2</v>
      </c>
      <c r="K22" s="49">
        <v>216</v>
      </c>
      <c r="L22" s="49"/>
      <c r="M22" s="49">
        <f t="shared" si="2"/>
        <v>33</v>
      </c>
      <c r="N22" s="49">
        <f t="shared" si="3"/>
        <v>320</v>
      </c>
      <c r="O22" s="49">
        <f t="shared" si="4"/>
        <v>353</v>
      </c>
      <c r="P22" s="26">
        <v>13</v>
      </c>
    </row>
    <row r="23" spans="1:16" ht="10.5" customHeight="1">
      <c r="A23" s="11">
        <f t="shared" si="5"/>
        <v>14</v>
      </c>
      <c r="B23" s="4">
        <f>B22-1</f>
        <v>-19</v>
      </c>
      <c r="C23" s="31" t="s">
        <v>437</v>
      </c>
      <c r="D23" s="47">
        <v>5832</v>
      </c>
      <c r="E23" s="47">
        <v>335</v>
      </c>
      <c r="F23" s="47">
        <v>291</v>
      </c>
      <c r="G23" s="47">
        <v>1503</v>
      </c>
      <c r="H23" s="47">
        <v>146</v>
      </c>
      <c r="I23" s="47">
        <v>706</v>
      </c>
      <c r="J23" s="47">
        <v>194</v>
      </c>
      <c r="K23" s="47">
        <v>3383</v>
      </c>
      <c r="L23" s="47"/>
      <c r="M23" s="47">
        <f t="shared" si="2"/>
        <v>2835</v>
      </c>
      <c r="N23" s="47">
        <f t="shared" si="3"/>
        <v>9555</v>
      </c>
      <c r="O23" s="47">
        <f t="shared" si="4"/>
        <v>12390</v>
      </c>
      <c r="P23" s="28">
        <v>14</v>
      </c>
    </row>
    <row r="24" spans="1:16" ht="10.5" customHeight="1">
      <c r="A24" s="11">
        <f t="shared" si="5"/>
        <v>15</v>
      </c>
      <c r="B24" s="4">
        <f>B23-1</f>
        <v>-20</v>
      </c>
      <c r="C24" s="31" t="s">
        <v>438</v>
      </c>
      <c r="D24" s="47">
        <v>4758</v>
      </c>
      <c r="E24" s="47">
        <v>64</v>
      </c>
      <c r="F24" s="47">
        <v>458</v>
      </c>
      <c r="G24" s="47">
        <v>4858</v>
      </c>
      <c r="H24" s="47">
        <v>881</v>
      </c>
      <c r="I24" s="47">
        <v>3695</v>
      </c>
      <c r="J24" s="47">
        <v>318</v>
      </c>
      <c r="K24" s="47">
        <v>4884</v>
      </c>
      <c r="L24" s="47"/>
      <c r="M24" s="47">
        <f t="shared" si="2"/>
        <v>9075</v>
      </c>
      <c r="N24" s="47">
        <f t="shared" si="3"/>
        <v>10841</v>
      </c>
      <c r="O24" s="47">
        <f t="shared" si="4"/>
        <v>19916</v>
      </c>
      <c r="P24" s="28">
        <v>15</v>
      </c>
    </row>
    <row r="25" spans="1:16" ht="10.5" customHeight="1">
      <c r="A25" s="14">
        <f t="shared" si="5"/>
        <v>16</v>
      </c>
      <c r="B25" s="21">
        <v>-22</v>
      </c>
      <c r="C25" s="25" t="s">
        <v>439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106</v>
      </c>
      <c r="J25" s="49">
        <v>0</v>
      </c>
      <c r="K25" s="49">
        <v>0</v>
      </c>
      <c r="L25" s="49"/>
      <c r="M25" s="49">
        <f t="shared" si="2"/>
        <v>106</v>
      </c>
      <c r="N25" s="49">
        <f t="shared" si="3"/>
        <v>0</v>
      </c>
      <c r="O25" s="49">
        <f t="shared" si="4"/>
        <v>106</v>
      </c>
      <c r="P25" s="26">
        <v>16</v>
      </c>
    </row>
    <row r="26" spans="1:16" ht="10.5" customHeight="1">
      <c r="A26" s="11">
        <f t="shared" si="5"/>
        <v>17</v>
      </c>
      <c r="B26" s="4">
        <f>B25-1</f>
        <v>-23</v>
      </c>
      <c r="C26" s="31" t="s">
        <v>440</v>
      </c>
      <c r="D26" s="47">
        <v>41</v>
      </c>
      <c r="E26" s="47">
        <v>0</v>
      </c>
      <c r="F26" s="47">
        <v>1</v>
      </c>
      <c r="G26" s="47">
        <v>-17</v>
      </c>
      <c r="H26" s="47">
        <v>0</v>
      </c>
      <c r="I26" s="47">
        <v>0</v>
      </c>
      <c r="J26" s="47">
        <v>42</v>
      </c>
      <c r="K26" s="47">
        <v>0</v>
      </c>
      <c r="L26" s="47"/>
      <c r="M26" s="47">
        <f t="shared" si="2"/>
        <v>-16</v>
      </c>
      <c r="N26" s="47">
        <f t="shared" si="3"/>
        <v>83</v>
      </c>
      <c r="O26" s="47">
        <f t="shared" si="4"/>
        <v>67</v>
      </c>
      <c r="P26" s="28">
        <v>17</v>
      </c>
    </row>
    <row r="27" spans="1:16" ht="10.5" customHeight="1">
      <c r="A27" s="11">
        <f t="shared" si="5"/>
        <v>18</v>
      </c>
      <c r="B27" s="4">
        <f>B26-1</f>
        <v>-24</v>
      </c>
      <c r="C27" s="31" t="s">
        <v>441</v>
      </c>
      <c r="D27" s="47">
        <v>314</v>
      </c>
      <c r="E27" s="47">
        <v>0</v>
      </c>
      <c r="F27" s="47">
        <v>2</v>
      </c>
      <c r="G27" s="47">
        <v>2089</v>
      </c>
      <c r="H27" s="47">
        <v>0</v>
      </c>
      <c r="I27" s="47">
        <v>3659</v>
      </c>
      <c r="J27" s="47">
        <v>0</v>
      </c>
      <c r="K27" s="47">
        <v>73</v>
      </c>
      <c r="L27" s="47"/>
      <c r="M27" s="47">
        <f t="shared" si="2"/>
        <v>5750</v>
      </c>
      <c r="N27" s="47">
        <f t="shared" si="3"/>
        <v>387</v>
      </c>
      <c r="O27" s="47">
        <f t="shared" si="4"/>
        <v>6137</v>
      </c>
      <c r="P27" s="28">
        <v>18</v>
      </c>
    </row>
    <row r="28" spans="1:16" ht="10.5" customHeight="1">
      <c r="A28" s="14">
        <f t="shared" si="5"/>
        <v>19</v>
      </c>
      <c r="B28" s="21">
        <f>B27-1</f>
        <v>-25</v>
      </c>
      <c r="C28" s="25" t="s">
        <v>284</v>
      </c>
      <c r="D28" s="49">
        <v>17010</v>
      </c>
      <c r="E28" s="49">
        <v>383</v>
      </c>
      <c r="F28" s="49">
        <v>1063</v>
      </c>
      <c r="G28" s="49">
        <v>3147</v>
      </c>
      <c r="H28" s="49">
        <v>805</v>
      </c>
      <c r="I28" s="49">
        <v>7871</v>
      </c>
      <c r="J28" s="49">
        <v>399</v>
      </c>
      <c r="K28" s="49">
        <v>10832</v>
      </c>
      <c r="L28" s="49"/>
      <c r="M28" s="49">
        <f t="shared" si="2"/>
        <v>12464</v>
      </c>
      <c r="N28" s="49">
        <f t="shared" si="3"/>
        <v>29046</v>
      </c>
      <c r="O28" s="49">
        <f t="shared" si="4"/>
        <v>41510</v>
      </c>
      <c r="P28" s="26">
        <v>19</v>
      </c>
    </row>
    <row r="29" spans="1:16" ht="10.5" customHeight="1">
      <c r="A29" s="11">
        <f t="shared" si="5"/>
        <v>20</v>
      </c>
      <c r="B29" s="4">
        <f>B28-1</f>
        <v>-26</v>
      </c>
      <c r="C29" s="31" t="s">
        <v>271</v>
      </c>
      <c r="D29" s="47">
        <v>15763</v>
      </c>
      <c r="E29" s="47">
        <v>367</v>
      </c>
      <c r="F29" s="47">
        <v>984</v>
      </c>
      <c r="G29" s="47">
        <v>13371</v>
      </c>
      <c r="H29" s="47">
        <v>418</v>
      </c>
      <c r="I29" s="47">
        <v>13516</v>
      </c>
      <c r="J29" s="47">
        <v>717</v>
      </c>
      <c r="K29" s="47">
        <v>7799</v>
      </c>
      <c r="L29" s="47"/>
      <c r="M29" s="47">
        <f t="shared" si="2"/>
        <v>28238</v>
      </c>
      <c r="N29" s="47">
        <f t="shared" si="3"/>
        <v>24697</v>
      </c>
      <c r="O29" s="47">
        <f t="shared" si="4"/>
        <v>52935</v>
      </c>
      <c r="P29" s="28">
        <v>20</v>
      </c>
    </row>
    <row r="30" spans="1:16" ht="10.5" customHeight="1">
      <c r="A30" s="11">
        <f t="shared" si="5"/>
        <v>21</v>
      </c>
      <c r="B30" s="4">
        <f>B29-1</f>
        <v>-27</v>
      </c>
      <c r="C30" s="31" t="s">
        <v>442</v>
      </c>
      <c r="D30" s="47">
        <v>63558</v>
      </c>
      <c r="E30" s="47">
        <v>546</v>
      </c>
      <c r="F30" s="47">
        <v>2533</v>
      </c>
      <c r="G30" s="47">
        <v>21730</v>
      </c>
      <c r="H30" s="47">
        <v>851</v>
      </c>
      <c r="I30" s="47">
        <v>11649</v>
      </c>
      <c r="J30" s="47">
        <v>2566</v>
      </c>
      <c r="K30" s="47">
        <v>37544</v>
      </c>
      <c r="L30" s="47"/>
      <c r="M30" s="47">
        <f t="shared" si="2"/>
        <v>36458</v>
      </c>
      <c r="N30" s="47">
        <f t="shared" si="3"/>
        <v>104519</v>
      </c>
      <c r="O30" s="47">
        <f t="shared" si="4"/>
        <v>140977</v>
      </c>
      <c r="P30" s="28">
        <v>21</v>
      </c>
    </row>
    <row r="31" spans="1:16" ht="10.5" customHeight="1">
      <c r="A31" s="14">
        <f t="shared" si="5"/>
        <v>22</v>
      </c>
      <c r="B31" s="21">
        <v>-29</v>
      </c>
      <c r="C31" s="25" t="s">
        <v>443</v>
      </c>
      <c r="D31" s="49">
        <v>85</v>
      </c>
      <c r="E31" s="49">
        <v>2</v>
      </c>
      <c r="F31" s="49">
        <v>0</v>
      </c>
      <c r="G31" s="49">
        <v>11</v>
      </c>
      <c r="H31" s="49">
        <v>1</v>
      </c>
      <c r="I31" s="49">
        <v>99</v>
      </c>
      <c r="J31" s="49">
        <v>4</v>
      </c>
      <c r="K31" s="49">
        <v>0</v>
      </c>
      <c r="L31" s="49"/>
      <c r="M31" s="49">
        <f t="shared" si="2"/>
        <v>112</v>
      </c>
      <c r="N31" s="49">
        <f t="shared" si="3"/>
        <v>90</v>
      </c>
      <c r="O31" s="49">
        <f t="shared" si="4"/>
        <v>202</v>
      </c>
      <c r="P31" s="26">
        <v>22</v>
      </c>
    </row>
    <row r="32" spans="1:16" ht="10.5" customHeight="1">
      <c r="A32" s="11">
        <f t="shared" si="5"/>
        <v>23</v>
      </c>
      <c r="B32" s="4">
        <v>-31</v>
      </c>
      <c r="C32" s="31" t="s">
        <v>444</v>
      </c>
      <c r="D32" s="47">
        <v>552</v>
      </c>
      <c r="E32" s="47">
        <v>16</v>
      </c>
      <c r="F32" s="47">
        <v>7</v>
      </c>
      <c r="G32" s="47">
        <v>436</v>
      </c>
      <c r="H32" s="47">
        <v>7</v>
      </c>
      <c r="I32" s="47">
        <v>586</v>
      </c>
      <c r="J32" s="47">
        <v>18</v>
      </c>
      <c r="K32" s="47">
        <v>967</v>
      </c>
      <c r="L32" s="47"/>
      <c r="M32" s="47">
        <f t="shared" si="2"/>
        <v>1045</v>
      </c>
      <c r="N32" s="47">
        <f t="shared" si="3"/>
        <v>1544</v>
      </c>
      <c r="O32" s="47">
        <f t="shared" si="4"/>
        <v>2589</v>
      </c>
      <c r="P32" s="28">
        <v>23</v>
      </c>
    </row>
    <row r="33" spans="1:16" ht="10.5" customHeight="1">
      <c r="A33" s="11">
        <f t="shared" si="5"/>
        <v>24</v>
      </c>
      <c r="B33" s="4">
        <v>-35</v>
      </c>
      <c r="C33" s="31" t="s">
        <v>445</v>
      </c>
      <c r="D33" s="47">
        <v>1533</v>
      </c>
      <c r="E33" s="47">
        <v>2</v>
      </c>
      <c r="F33" s="47">
        <v>2</v>
      </c>
      <c r="G33" s="47">
        <v>0</v>
      </c>
      <c r="H33" s="47">
        <v>9</v>
      </c>
      <c r="I33" s="47">
        <v>433</v>
      </c>
      <c r="J33" s="47">
        <v>35</v>
      </c>
      <c r="K33" s="47">
        <v>301</v>
      </c>
      <c r="L33" s="47"/>
      <c r="M33" s="47">
        <f t="shared" si="2"/>
        <v>437</v>
      </c>
      <c r="N33" s="47">
        <f t="shared" si="3"/>
        <v>1878</v>
      </c>
      <c r="O33" s="47">
        <f t="shared" si="4"/>
        <v>2315</v>
      </c>
      <c r="P33" s="28">
        <v>24</v>
      </c>
    </row>
    <row r="34" spans="1:16" ht="10.5" customHeight="1">
      <c r="A34" s="14">
        <f t="shared" si="5"/>
        <v>25</v>
      </c>
      <c r="B34" s="21">
        <v>-37</v>
      </c>
      <c r="C34" s="25" t="s">
        <v>287</v>
      </c>
      <c r="D34" s="49">
        <v>9108</v>
      </c>
      <c r="E34" s="49">
        <v>131</v>
      </c>
      <c r="F34" s="49">
        <v>877</v>
      </c>
      <c r="G34" s="49">
        <v>11537</v>
      </c>
      <c r="H34" s="49">
        <v>162</v>
      </c>
      <c r="I34" s="49">
        <v>10524</v>
      </c>
      <c r="J34" s="49">
        <v>823</v>
      </c>
      <c r="K34" s="49">
        <v>4255</v>
      </c>
      <c r="L34" s="49"/>
      <c r="M34" s="49">
        <f t="shared" si="2"/>
        <v>23069</v>
      </c>
      <c r="N34" s="49">
        <f t="shared" si="3"/>
        <v>14348</v>
      </c>
      <c r="O34" s="49">
        <f t="shared" si="4"/>
        <v>37417</v>
      </c>
      <c r="P34" s="26">
        <v>25</v>
      </c>
    </row>
    <row r="35" spans="1:16" ht="10.5" customHeight="1">
      <c r="A35" s="11">
        <f t="shared" si="5"/>
        <v>26</v>
      </c>
      <c r="B35" s="4">
        <v>-39</v>
      </c>
      <c r="C35" s="31" t="s">
        <v>446</v>
      </c>
      <c r="D35" s="47">
        <v>5682</v>
      </c>
      <c r="E35" s="47">
        <v>50</v>
      </c>
      <c r="F35" s="47">
        <v>503</v>
      </c>
      <c r="G35" s="47">
        <v>1853</v>
      </c>
      <c r="H35" s="47">
        <v>186</v>
      </c>
      <c r="I35" s="47">
        <v>7100</v>
      </c>
      <c r="J35" s="47">
        <v>509</v>
      </c>
      <c r="K35" s="47">
        <v>14814</v>
      </c>
      <c r="L35" s="47"/>
      <c r="M35" s="47">
        <f t="shared" si="2"/>
        <v>9506</v>
      </c>
      <c r="N35" s="47">
        <f t="shared" si="3"/>
        <v>21191</v>
      </c>
      <c r="O35" s="47">
        <f t="shared" si="4"/>
        <v>30697</v>
      </c>
      <c r="P35" s="28">
        <v>26</v>
      </c>
    </row>
    <row r="36" spans="1:16" ht="10.5" customHeight="1">
      <c r="A36" s="11">
        <f t="shared" si="5"/>
        <v>27</v>
      </c>
      <c r="B36" s="4">
        <v>-45</v>
      </c>
      <c r="C36" s="31" t="s">
        <v>447</v>
      </c>
      <c r="D36" s="47">
        <v>80</v>
      </c>
      <c r="E36" s="47">
        <v>9</v>
      </c>
      <c r="F36" s="47">
        <v>2</v>
      </c>
      <c r="G36" s="47">
        <v>-42</v>
      </c>
      <c r="H36" s="47">
        <v>7</v>
      </c>
      <c r="I36" s="47">
        <v>369</v>
      </c>
      <c r="J36" s="47">
        <v>14</v>
      </c>
      <c r="K36" s="47">
        <v>0</v>
      </c>
      <c r="L36" s="47"/>
      <c r="M36" s="47">
        <f t="shared" si="2"/>
        <v>338</v>
      </c>
      <c r="N36" s="47">
        <f t="shared" si="3"/>
        <v>101</v>
      </c>
      <c r="O36" s="47">
        <f t="shared" si="4"/>
        <v>439</v>
      </c>
      <c r="P36" s="28">
        <v>27</v>
      </c>
    </row>
    <row r="37" spans="1:16" ht="10.5" customHeight="1">
      <c r="A37" s="14">
        <f t="shared" si="5"/>
        <v>28</v>
      </c>
      <c r="B37" s="21"/>
      <c r="C37" s="25" t="s">
        <v>448</v>
      </c>
      <c r="D37" s="49">
        <v>0</v>
      </c>
      <c r="E37" s="49">
        <v>0</v>
      </c>
      <c r="F37" s="49">
        <v>0</v>
      </c>
      <c r="G37" s="49">
        <v>3068</v>
      </c>
      <c r="H37" s="49">
        <v>0</v>
      </c>
      <c r="I37" s="49">
        <v>0</v>
      </c>
      <c r="J37" s="49">
        <v>0</v>
      </c>
      <c r="K37" s="49">
        <v>0</v>
      </c>
      <c r="L37" s="47"/>
      <c r="M37" s="49">
        <f t="shared" si="2"/>
        <v>3068</v>
      </c>
      <c r="N37" s="49">
        <f t="shared" si="3"/>
        <v>0</v>
      </c>
      <c r="O37" s="49">
        <f t="shared" si="4"/>
        <v>3068</v>
      </c>
      <c r="P37" s="26">
        <v>28</v>
      </c>
    </row>
    <row r="38" spans="1:16" ht="10.5" customHeight="1">
      <c r="A38" s="14">
        <f t="shared" si="5"/>
        <v>29</v>
      </c>
      <c r="B38" s="15"/>
      <c r="C38" s="25" t="s">
        <v>449</v>
      </c>
      <c r="D38" s="49">
        <v>640088</v>
      </c>
      <c r="E38" s="49">
        <v>7272</v>
      </c>
      <c r="F38" s="49">
        <v>33134</v>
      </c>
      <c r="G38" s="49">
        <v>275860</v>
      </c>
      <c r="H38" s="49">
        <v>43534</v>
      </c>
      <c r="I38" s="49">
        <v>272590</v>
      </c>
      <c r="J38" s="49">
        <v>27066</v>
      </c>
      <c r="K38" s="49">
        <v>764784</v>
      </c>
      <c r="L38" s="51"/>
      <c r="M38" s="49">
        <f t="shared" si="2"/>
        <v>588856</v>
      </c>
      <c r="N38" s="49">
        <f t="shared" si="3"/>
        <v>1475472</v>
      </c>
      <c r="O38" s="49">
        <f t="shared" si="4"/>
        <v>2064328</v>
      </c>
      <c r="P38" s="26">
        <v>29</v>
      </c>
    </row>
  </sheetData>
  <printOptions/>
  <pageMargins left="0.75" right="0.75" top="0.75" bottom="0.75" header="0.5" footer="0.5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O58"/>
  <sheetViews>
    <sheetView showGridLines="0" defaultGridColor="0" zoomScale="75" zoomScaleNormal="75" colorId="22" workbookViewId="0" topLeftCell="A2">
      <selection activeCell="E37" sqref="E37"/>
    </sheetView>
  </sheetViews>
  <sheetFormatPr defaultColWidth="9.7109375" defaultRowHeight="12.75"/>
  <cols>
    <col min="1" max="1" width="2.28125" style="2" customWidth="1"/>
    <col min="2" max="2" width="33.7109375" style="2" bestFit="1" customWidth="1"/>
    <col min="3" max="10" width="9.7109375" style="2" customWidth="1"/>
    <col min="11" max="11" width="1.7109375" style="2" customWidth="1"/>
    <col min="12" max="14" width="9.7109375" style="2" customWidth="1"/>
    <col min="15" max="15" width="4.00390625" style="2" customWidth="1"/>
    <col min="16" max="249" width="9.7109375" style="2" customWidth="1"/>
    <col min="250" max="16384" width="9.7109375" style="24" customWidth="1"/>
  </cols>
  <sheetData>
    <row r="2" spans="1:10" ht="8.25">
      <c r="A2" s="23" t="s">
        <v>604</v>
      </c>
      <c r="B2" s="23"/>
      <c r="C2" s="33"/>
      <c r="D2" s="33"/>
      <c r="E2" s="33"/>
      <c r="F2" s="33"/>
      <c r="G2" s="33"/>
      <c r="H2" s="4"/>
      <c r="I2" s="4"/>
      <c r="J2" s="4"/>
    </row>
    <row r="3" spans="1:10" ht="8.25">
      <c r="A3" s="23" t="s">
        <v>587</v>
      </c>
      <c r="B3" s="23"/>
      <c r="C3" s="33"/>
      <c r="D3" s="33"/>
      <c r="E3" s="33"/>
      <c r="F3" s="33"/>
      <c r="G3" s="33"/>
      <c r="H3" s="4"/>
      <c r="I3" s="4"/>
      <c r="J3" s="4"/>
    </row>
    <row r="4" spans="1:10" ht="8.25">
      <c r="A4" s="23" t="s">
        <v>450</v>
      </c>
      <c r="B4" s="23"/>
      <c r="C4" s="33"/>
      <c r="D4" s="33"/>
      <c r="E4" s="33"/>
      <c r="F4" s="33"/>
      <c r="G4" s="33"/>
      <c r="H4" s="4"/>
      <c r="I4" s="4"/>
      <c r="J4" s="4"/>
    </row>
    <row r="5" spans="1:10" ht="8.25">
      <c r="A5" s="23" t="s">
        <v>611</v>
      </c>
      <c r="B5" s="23"/>
      <c r="C5" s="33"/>
      <c r="D5" s="33"/>
      <c r="E5" s="33"/>
      <c r="F5" s="33"/>
      <c r="G5" s="33"/>
      <c r="H5" s="4"/>
      <c r="I5" s="4"/>
      <c r="J5" s="4"/>
    </row>
    <row r="6" spans="1:10" ht="8.25">
      <c r="A6" s="23" t="s">
        <v>1</v>
      </c>
      <c r="B6" s="23"/>
      <c r="C6" s="33"/>
      <c r="D6" s="33"/>
      <c r="E6" s="33"/>
      <c r="F6" s="33"/>
      <c r="G6" s="33"/>
      <c r="H6" s="4"/>
      <c r="I6" s="4"/>
      <c r="J6" s="4"/>
    </row>
    <row r="7" spans="1:15" ht="8.25">
      <c r="A7" s="9"/>
      <c r="B7" s="34"/>
      <c r="C7" s="9" t="s">
        <v>2</v>
      </c>
      <c r="D7" s="9" t="s">
        <v>602</v>
      </c>
      <c r="E7" s="9" t="s">
        <v>603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30"/>
      <c r="L7" s="30" t="s">
        <v>572</v>
      </c>
      <c r="M7" s="30" t="s">
        <v>573</v>
      </c>
      <c r="N7" s="30" t="s">
        <v>574</v>
      </c>
      <c r="O7" s="30"/>
    </row>
    <row r="8" spans="1:15" ht="8.25">
      <c r="A8" s="12"/>
      <c r="B8" s="35"/>
      <c r="C8" s="13" t="s">
        <v>8</v>
      </c>
      <c r="D8" s="13">
        <v>-2</v>
      </c>
      <c r="E8" s="13">
        <f aca="true" t="shared" si="0" ref="E8:J8">D8-1</f>
        <v>-3</v>
      </c>
      <c r="F8" s="13">
        <f t="shared" si="0"/>
        <v>-4</v>
      </c>
      <c r="G8" s="13">
        <f t="shared" si="0"/>
        <v>-5</v>
      </c>
      <c r="H8" s="13">
        <f t="shared" si="0"/>
        <v>-6</v>
      </c>
      <c r="I8" s="13">
        <f t="shared" si="0"/>
        <v>-7</v>
      </c>
      <c r="J8" s="13">
        <f t="shared" si="0"/>
        <v>-8</v>
      </c>
      <c r="K8" s="13"/>
      <c r="L8" s="13" t="s">
        <v>575</v>
      </c>
      <c r="M8" s="13" t="s">
        <v>575</v>
      </c>
      <c r="N8" s="13" t="s">
        <v>576</v>
      </c>
      <c r="O8" s="13"/>
    </row>
    <row r="9" spans="1:15" ht="8.25">
      <c r="A9" s="16"/>
      <c r="B9" s="36"/>
      <c r="C9" s="32" t="s">
        <v>9</v>
      </c>
      <c r="D9" s="32" t="s">
        <v>10</v>
      </c>
      <c r="E9" s="32" t="s">
        <v>10</v>
      </c>
      <c r="F9" s="32" t="s">
        <v>10</v>
      </c>
      <c r="G9" s="32" t="s">
        <v>9</v>
      </c>
      <c r="H9" s="32" t="s">
        <v>10</v>
      </c>
      <c r="I9" s="32" t="s">
        <v>9</v>
      </c>
      <c r="J9" s="32" t="s">
        <v>9</v>
      </c>
      <c r="K9" s="32"/>
      <c r="L9" s="32"/>
      <c r="M9" s="32"/>
      <c r="N9" s="32"/>
      <c r="O9" s="32"/>
    </row>
    <row r="10" spans="1:15" ht="8.25">
      <c r="A10" s="11"/>
      <c r="B10" s="31" t="s">
        <v>333</v>
      </c>
      <c r="C10" s="18"/>
      <c r="D10" s="18"/>
      <c r="E10" s="18"/>
      <c r="F10" s="18"/>
      <c r="G10" s="18"/>
      <c r="H10" s="18"/>
      <c r="I10" s="18"/>
      <c r="J10" s="18"/>
      <c r="K10" s="6"/>
      <c r="L10" s="6"/>
      <c r="M10" s="6"/>
      <c r="N10" s="6"/>
      <c r="O10" s="28"/>
    </row>
    <row r="11" spans="1:15" ht="8.25">
      <c r="A11" s="11">
        <v>1</v>
      </c>
      <c r="B11" s="31" t="s">
        <v>451</v>
      </c>
      <c r="C11" s="67">
        <v>938</v>
      </c>
      <c r="D11" s="67">
        <v>41</v>
      </c>
      <c r="E11" s="67">
        <v>89</v>
      </c>
      <c r="F11" s="67">
        <v>763</v>
      </c>
      <c r="G11" s="67">
        <v>41</v>
      </c>
      <c r="H11" s="67">
        <v>3047</v>
      </c>
      <c r="I11" s="67">
        <v>57</v>
      </c>
      <c r="J11" s="67">
        <v>3660</v>
      </c>
      <c r="K11" s="47"/>
      <c r="L11" s="47">
        <f>+D11+E11+F11+H11</f>
        <v>3940</v>
      </c>
      <c r="M11" s="47">
        <f>+C11+G11+I11+J11</f>
        <v>4696</v>
      </c>
      <c r="N11" s="47">
        <f>+M11+L11</f>
        <v>8636</v>
      </c>
      <c r="O11" s="28">
        <v>1</v>
      </c>
    </row>
    <row r="12" spans="1:15" ht="8.25">
      <c r="A12" s="11">
        <f>A11+1</f>
        <v>2</v>
      </c>
      <c r="B12" s="31" t="s">
        <v>452</v>
      </c>
      <c r="C12" s="67">
        <v>123722</v>
      </c>
      <c r="D12" s="67">
        <v>921</v>
      </c>
      <c r="E12" s="67">
        <v>2050</v>
      </c>
      <c r="F12" s="67">
        <v>109466</v>
      </c>
      <c r="G12" s="67">
        <v>3050</v>
      </c>
      <c r="H12" s="67">
        <v>76895</v>
      </c>
      <c r="I12" s="67">
        <v>2779</v>
      </c>
      <c r="J12" s="67">
        <v>193355</v>
      </c>
      <c r="K12" s="47"/>
      <c r="L12" s="47">
        <f>+D12+E12+F12+H12</f>
        <v>189332</v>
      </c>
      <c r="M12" s="47">
        <f>+C12+G12+I12+J12</f>
        <v>322906</v>
      </c>
      <c r="N12" s="47">
        <f>+M12+L12</f>
        <v>512238</v>
      </c>
      <c r="O12" s="28">
        <v>2</v>
      </c>
    </row>
    <row r="13" spans="1:15" ht="8.25">
      <c r="A13" s="11">
        <f>A12+1</f>
        <v>3</v>
      </c>
      <c r="B13" s="31" t="s">
        <v>453</v>
      </c>
      <c r="C13" s="67">
        <v>3314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47"/>
      <c r="L13" s="47">
        <f>+D13+E13+F13+H13</f>
        <v>0</v>
      </c>
      <c r="M13" s="47">
        <f>+C13+G13+I13+J13</f>
        <v>3314</v>
      </c>
      <c r="N13" s="47">
        <f>+M13+L13</f>
        <v>3314</v>
      </c>
      <c r="O13" s="28">
        <v>3</v>
      </c>
    </row>
    <row r="14" spans="1:15" ht="8.25">
      <c r="A14" s="11">
        <f>A13+1</f>
        <v>4</v>
      </c>
      <c r="B14" s="31" t="s">
        <v>454</v>
      </c>
      <c r="C14" s="67">
        <v>0</v>
      </c>
      <c r="D14" s="67">
        <v>0</v>
      </c>
      <c r="E14" s="67">
        <v>0</v>
      </c>
      <c r="F14" s="67">
        <v>1965</v>
      </c>
      <c r="G14" s="67">
        <v>0</v>
      </c>
      <c r="H14" s="67">
        <v>0</v>
      </c>
      <c r="I14" s="67">
        <v>0</v>
      </c>
      <c r="J14" s="67">
        <v>0</v>
      </c>
      <c r="K14" s="47"/>
      <c r="L14" s="47">
        <f>+D14+E14+F14+H14</f>
        <v>1965</v>
      </c>
      <c r="M14" s="47">
        <f>+C14+G14+I14+J14</f>
        <v>0</v>
      </c>
      <c r="N14" s="47">
        <f>+M14+L14</f>
        <v>1965</v>
      </c>
      <c r="O14" s="28">
        <v>4</v>
      </c>
    </row>
    <row r="15" spans="1:15" ht="8.25">
      <c r="A15" s="14">
        <v>5</v>
      </c>
      <c r="B15" s="25" t="s">
        <v>455</v>
      </c>
      <c r="C15" s="49">
        <v>127974</v>
      </c>
      <c r="D15" s="49">
        <v>962</v>
      </c>
      <c r="E15" s="49">
        <v>2139</v>
      </c>
      <c r="F15" s="49">
        <v>112194</v>
      </c>
      <c r="G15" s="49">
        <v>3091</v>
      </c>
      <c r="H15" s="49">
        <v>79942</v>
      </c>
      <c r="I15" s="49">
        <v>2836</v>
      </c>
      <c r="J15" s="49">
        <v>197015</v>
      </c>
      <c r="K15" s="49"/>
      <c r="L15" s="49">
        <f>+D15+E15+F15+H15</f>
        <v>195237</v>
      </c>
      <c r="M15" s="49">
        <f>+C15+G15+I15+J15</f>
        <v>330916</v>
      </c>
      <c r="N15" s="49">
        <f>+M15+L15</f>
        <v>526153</v>
      </c>
      <c r="O15" s="26">
        <v>5</v>
      </c>
    </row>
    <row r="16" spans="1:15" ht="8.25">
      <c r="A16" s="11"/>
      <c r="B16" s="31" t="s">
        <v>456</v>
      </c>
      <c r="C16" s="28"/>
      <c r="D16" s="28"/>
      <c r="E16" s="28"/>
      <c r="F16" s="28"/>
      <c r="G16" s="67"/>
      <c r="H16" s="67"/>
      <c r="I16" s="67"/>
      <c r="J16" s="67"/>
      <c r="K16" s="28"/>
      <c r="L16" s="28"/>
      <c r="M16" s="28"/>
      <c r="N16" s="28"/>
      <c r="O16" s="28"/>
    </row>
    <row r="17" spans="1:15" ht="8.25">
      <c r="A17" s="11">
        <v>6</v>
      </c>
      <c r="B17" s="31" t="s">
        <v>457</v>
      </c>
      <c r="C17" s="67">
        <v>3</v>
      </c>
      <c r="D17" s="67">
        <v>0</v>
      </c>
      <c r="E17" s="67">
        <v>0</v>
      </c>
      <c r="F17" s="67">
        <v>214</v>
      </c>
      <c r="G17" s="67">
        <v>19</v>
      </c>
      <c r="H17" s="67">
        <v>0</v>
      </c>
      <c r="I17" s="67">
        <v>9</v>
      </c>
      <c r="J17" s="67">
        <v>6</v>
      </c>
      <c r="K17" s="47"/>
      <c r="L17" s="47">
        <f aca="true" t="shared" si="1" ref="L17:L35">+D17+E17+F17+H17</f>
        <v>214</v>
      </c>
      <c r="M17" s="47">
        <f aca="true" t="shared" si="2" ref="M17:M35">+C17+G17+I17+J17</f>
        <v>37</v>
      </c>
      <c r="N17" s="47">
        <f aca="true" t="shared" si="3" ref="N17:N35">+M17+L17</f>
        <v>251</v>
      </c>
      <c r="O17" s="28">
        <v>6</v>
      </c>
    </row>
    <row r="18" spans="1:15" ht="8.25">
      <c r="A18" s="11">
        <f aca="true" t="shared" si="4" ref="A18:A35">A17+1</f>
        <v>7</v>
      </c>
      <c r="B18" s="31" t="s">
        <v>458</v>
      </c>
      <c r="C18" s="67">
        <v>503</v>
      </c>
      <c r="D18" s="67">
        <v>0</v>
      </c>
      <c r="E18" s="67">
        <v>399</v>
      </c>
      <c r="F18" s="67">
        <v>7824</v>
      </c>
      <c r="G18" s="67">
        <v>272</v>
      </c>
      <c r="H18" s="67">
        <v>52</v>
      </c>
      <c r="I18" s="67">
        <v>143</v>
      </c>
      <c r="J18" s="67">
        <v>6982</v>
      </c>
      <c r="K18" s="47"/>
      <c r="L18" s="47">
        <f t="shared" si="1"/>
        <v>8275</v>
      </c>
      <c r="M18" s="47">
        <f t="shared" si="2"/>
        <v>7900</v>
      </c>
      <c r="N18" s="47">
        <f t="shared" si="3"/>
        <v>16175</v>
      </c>
      <c r="O18" s="28">
        <v>7</v>
      </c>
    </row>
    <row r="19" spans="1:15" ht="8.25">
      <c r="A19" s="11">
        <f t="shared" si="4"/>
        <v>8</v>
      </c>
      <c r="B19" s="31" t="s">
        <v>459</v>
      </c>
      <c r="C19" s="67">
        <v>4990</v>
      </c>
      <c r="D19" s="67">
        <v>1505</v>
      </c>
      <c r="E19" s="67">
        <v>872</v>
      </c>
      <c r="F19" s="67">
        <v>36391</v>
      </c>
      <c r="G19" s="67">
        <v>1988</v>
      </c>
      <c r="H19" s="67">
        <v>16470</v>
      </c>
      <c r="I19" s="67">
        <v>199</v>
      </c>
      <c r="J19" s="67">
        <v>14859</v>
      </c>
      <c r="K19" s="47"/>
      <c r="L19" s="47">
        <f t="shared" si="1"/>
        <v>55238</v>
      </c>
      <c r="M19" s="47">
        <f t="shared" si="2"/>
        <v>22036</v>
      </c>
      <c r="N19" s="47">
        <f t="shared" si="3"/>
        <v>77274</v>
      </c>
      <c r="O19" s="28">
        <v>8</v>
      </c>
    </row>
    <row r="20" spans="1:15" ht="8.25">
      <c r="A20" s="11">
        <f t="shared" si="4"/>
        <v>9</v>
      </c>
      <c r="B20" s="31" t="s">
        <v>460</v>
      </c>
      <c r="C20" s="67">
        <v>2042</v>
      </c>
      <c r="D20" s="67">
        <v>16</v>
      </c>
      <c r="E20" s="67">
        <v>163</v>
      </c>
      <c r="F20" s="67">
        <v>2488</v>
      </c>
      <c r="G20" s="67">
        <v>141</v>
      </c>
      <c r="H20" s="67">
        <v>16530</v>
      </c>
      <c r="I20" s="67">
        <v>0</v>
      </c>
      <c r="J20" s="67">
        <v>7525</v>
      </c>
      <c r="K20" s="47"/>
      <c r="L20" s="47">
        <f t="shared" si="1"/>
        <v>19197</v>
      </c>
      <c r="M20" s="47">
        <f t="shared" si="2"/>
        <v>9708</v>
      </c>
      <c r="N20" s="47">
        <f t="shared" si="3"/>
        <v>28905</v>
      </c>
      <c r="O20" s="28">
        <v>9</v>
      </c>
    </row>
    <row r="21" spans="1:15" ht="8.25">
      <c r="A21" s="11">
        <f t="shared" si="4"/>
        <v>10</v>
      </c>
      <c r="B21" s="31" t="s">
        <v>461</v>
      </c>
      <c r="C21" s="67">
        <v>2509</v>
      </c>
      <c r="D21" s="67">
        <v>836</v>
      </c>
      <c r="E21" s="67">
        <v>196</v>
      </c>
      <c r="F21" s="67">
        <v>6006</v>
      </c>
      <c r="G21" s="67">
        <v>211</v>
      </c>
      <c r="H21" s="67">
        <v>7233</v>
      </c>
      <c r="I21" s="67">
        <v>233</v>
      </c>
      <c r="J21" s="67">
        <v>4398</v>
      </c>
      <c r="K21" s="47"/>
      <c r="L21" s="47">
        <f t="shared" si="1"/>
        <v>14271</v>
      </c>
      <c r="M21" s="47">
        <f t="shared" si="2"/>
        <v>7351</v>
      </c>
      <c r="N21" s="47">
        <f t="shared" si="3"/>
        <v>21622</v>
      </c>
      <c r="O21" s="28">
        <v>10</v>
      </c>
    </row>
    <row r="22" spans="1:15" ht="8.25">
      <c r="A22" s="11">
        <f t="shared" si="4"/>
        <v>11</v>
      </c>
      <c r="B22" s="31" t="s">
        <v>462</v>
      </c>
      <c r="C22" s="67">
        <v>10831</v>
      </c>
      <c r="D22" s="67">
        <v>79</v>
      </c>
      <c r="E22" s="67">
        <v>584</v>
      </c>
      <c r="F22" s="67">
        <v>10255</v>
      </c>
      <c r="G22" s="67">
        <v>735</v>
      </c>
      <c r="H22" s="67">
        <v>6596</v>
      </c>
      <c r="I22" s="67">
        <v>6474</v>
      </c>
      <c r="J22" s="67">
        <v>16357</v>
      </c>
      <c r="K22" s="47"/>
      <c r="L22" s="47">
        <f t="shared" si="1"/>
        <v>17514</v>
      </c>
      <c r="M22" s="47">
        <f t="shared" si="2"/>
        <v>34397</v>
      </c>
      <c r="N22" s="47">
        <f t="shared" si="3"/>
        <v>51911</v>
      </c>
      <c r="O22" s="28">
        <v>11</v>
      </c>
    </row>
    <row r="23" spans="1:15" ht="8.25">
      <c r="A23" s="11">
        <f t="shared" si="4"/>
        <v>12</v>
      </c>
      <c r="B23" s="31" t="s">
        <v>463</v>
      </c>
      <c r="C23" s="67">
        <v>3921</v>
      </c>
      <c r="D23" s="67">
        <v>0</v>
      </c>
      <c r="E23" s="67">
        <v>1577</v>
      </c>
      <c r="F23" s="67">
        <v>22592</v>
      </c>
      <c r="G23" s="67">
        <v>0</v>
      </c>
      <c r="H23" s="67">
        <v>13976</v>
      </c>
      <c r="I23" s="67">
        <v>249</v>
      </c>
      <c r="J23" s="67">
        <v>16626</v>
      </c>
      <c r="K23" s="47"/>
      <c r="L23" s="47">
        <f t="shared" si="1"/>
        <v>38145</v>
      </c>
      <c r="M23" s="47">
        <f t="shared" si="2"/>
        <v>20796</v>
      </c>
      <c r="N23" s="47">
        <f t="shared" si="3"/>
        <v>58941</v>
      </c>
      <c r="O23" s="28">
        <v>12</v>
      </c>
    </row>
    <row r="24" spans="1:15" ht="8.25">
      <c r="A24" s="11">
        <f t="shared" si="4"/>
        <v>13</v>
      </c>
      <c r="B24" s="31" t="s">
        <v>464</v>
      </c>
      <c r="C24" s="67">
        <v>1089</v>
      </c>
      <c r="D24" s="67">
        <v>0</v>
      </c>
      <c r="E24" s="67">
        <v>159</v>
      </c>
      <c r="F24" s="67">
        <v>6300</v>
      </c>
      <c r="G24" s="67">
        <v>99</v>
      </c>
      <c r="H24" s="67">
        <v>3318</v>
      </c>
      <c r="I24" s="67">
        <v>0</v>
      </c>
      <c r="J24" s="67">
        <v>1421</v>
      </c>
      <c r="K24" s="47"/>
      <c r="L24" s="47">
        <f t="shared" si="1"/>
        <v>9777</v>
      </c>
      <c r="M24" s="47">
        <f t="shared" si="2"/>
        <v>2609</v>
      </c>
      <c r="N24" s="47">
        <f t="shared" si="3"/>
        <v>12386</v>
      </c>
      <c r="O24" s="28">
        <v>13</v>
      </c>
    </row>
    <row r="25" spans="1:15" ht="8.25">
      <c r="A25" s="11">
        <f t="shared" si="4"/>
        <v>14</v>
      </c>
      <c r="B25" s="31" t="s">
        <v>465</v>
      </c>
      <c r="C25" s="67">
        <v>915</v>
      </c>
      <c r="D25" s="67">
        <v>0</v>
      </c>
      <c r="E25" s="67">
        <v>15</v>
      </c>
      <c r="F25" s="67">
        <v>0</v>
      </c>
      <c r="G25" s="67">
        <v>0</v>
      </c>
      <c r="H25" s="67">
        <v>0</v>
      </c>
      <c r="I25" s="67">
        <v>0</v>
      </c>
      <c r="J25" s="67">
        <v>3286</v>
      </c>
      <c r="K25" s="47"/>
      <c r="L25" s="47">
        <f t="shared" si="1"/>
        <v>15</v>
      </c>
      <c r="M25" s="47">
        <f t="shared" si="2"/>
        <v>4201</v>
      </c>
      <c r="N25" s="47">
        <f t="shared" si="3"/>
        <v>4216</v>
      </c>
      <c r="O25" s="28">
        <v>14</v>
      </c>
    </row>
    <row r="26" spans="1:15" ht="8.25">
      <c r="A26" s="11">
        <f t="shared" si="4"/>
        <v>15</v>
      </c>
      <c r="B26" s="31" t="s">
        <v>466</v>
      </c>
      <c r="C26" s="67">
        <v>4120</v>
      </c>
      <c r="D26" s="67">
        <v>0</v>
      </c>
      <c r="E26" s="67">
        <v>129</v>
      </c>
      <c r="F26" s="67">
        <v>0</v>
      </c>
      <c r="G26" s="67">
        <v>0</v>
      </c>
      <c r="H26" s="67">
        <v>199</v>
      </c>
      <c r="I26" s="67">
        <v>-181</v>
      </c>
      <c r="J26" s="67">
        <v>5506</v>
      </c>
      <c r="K26" s="47"/>
      <c r="L26" s="47">
        <f t="shared" si="1"/>
        <v>328</v>
      </c>
      <c r="M26" s="47">
        <f t="shared" si="2"/>
        <v>9445</v>
      </c>
      <c r="N26" s="47">
        <f t="shared" si="3"/>
        <v>9773</v>
      </c>
      <c r="O26" s="28">
        <v>15</v>
      </c>
    </row>
    <row r="27" spans="1:15" ht="8.25">
      <c r="A27" s="11">
        <f t="shared" si="4"/>
        <v>16</v>
      </c>
      <c r="B27" s="31" t="s">
        <v>467</v>
      </c>
      <c r="C27" s="67">
        <v>434</v>
      </c>
      <c r="D27" s="67">
        <v>-8</v>
      </c>
      <c r="E27" s="67">
        <v>0</v>
      </c>
      <c r="F27" s="67">
        <v>0</v>
      </c>
      <c r="G27" s="67">
        <v>0</v>
      </c>
      <c r="H27" s="67">
        <v>362</v>
      </c>
      <c r="I27" s="67">
        <v>2</v>
      </c>
      <c r="J27" s="67">
        <v>919</v>
      </c>
      <c r="K27" s="47"/>
      <c r="L27" s="47">
        <f t="shared" si="1"/>
        <v>354</v>
      </c>
      <c r="M27" s="47">
        <f t="shared" si="2"/>
        <v>1355</v>
      </c>
      <c r="N27" s="47">
        <f t="shared" si="3"/>
        <v>1709</v>
      </c>
      <c r="O27" s="28">
        <v>16</v>
      </c>
    </row>
    <row r="28" spans="1:15" ht="8.25">
      <c r="A28" s="11">
        <f t="shared" si="4"/>
        <v>17</v>
      </c>
      <c r="B28" s="31" t="s">
        <v>468</v>
      </c>
      <c r="C28" s="67">
        <v>0</v>
      </c>
      <c r="D28" s="67">
        <v>967</v>
      </c>
      <c r="E28" s="67">
        <v>0</v>
      </c>
      <c r="F28" s="67">
        <v>2</v>
      </c>
      <c r="G28" s="67">
        <v>0</v>
      </c>
      <c r="H28" s="67">
        <v>2245</v>
      </c>
      <c r="I28" s="67">
        <v>0</v>
      </c>
      <c r="J28" s="67">
        <v>2648</v>
      </c>
      <c r="K28" s="47"/>
      <c r="L28" s="47">
        <f t="shared" si="1"/>
        <v>3214</v>
      </c>
      <c r="M28" s="47">
        <f t="shared" si="2"/>
        <v>2648</v>
      </c>
      <c r="N28" s="47">
        <f t="shared" si="3"/>
        <v>5862</v>
      </c>
      <c r="O28" s="28">
        <v>17</v>
      </c>
    </row>
    <row r="29" spans="1:15" ht="8.25">
      <c r="A29" s="11">
        <f t="shared" si="4"/>
        <v>18</v>
      </c>
      <c r="B29" s="31" t="s">
        <v>469</v>
      </c>
      <c r="C29" s="67">
        <v>346</v>
      </c>
      <c r="D29" s="67">
        <v>17</v>
      </c>
      <c r="E29" s="67">
        <v>5</v>
      </c>
      <c r="F29" s="67">
        <v>23</v>
      </c>
      <c r="G29" s="67">
        <v>-2</v>
      </c>
      <c r="H29" s="67">
        <v>110</v>
      </c>
      <c r="I29" s="67">
        <v>72</v>
      </c>
      <c r="J29" s="67">
        <v>411</v>
      </c>
      <c r="K29" s="47"/>
      <c r="L29" s="47">
        <f t="shared" si="1"/>
        <v>155</v>
      </c>
      <c r="M29" s="47">
        <f t="shared" si="2"/>
        <v>827</v>
      </c>
      <c r="N29" s="47">
        <f t="shared" si="3"/>
        <v>982</v>
      </c>
      <c r="O29" s="28">
        <v>18</v>
      </c>
    </row>
    <row r="30" spans="1:15" ht="8.25">
      <c r="A30" s="11">
        <f t="shared" si="4"/>
        <v>19</v>
      </c>
      <c r="B30" s="31" t="s">
        <v>470</v>
      </c>
      <c r="C30" s="67">
        <v>64</v>
      </c>
      <c r="D30" s="67">
        <v>0</v>
      </c>
      <c r="E30" s="67">
        <v>129</v>
      </c>
      <c r="F30" s="67">
        <v>396</v>
      </c>
      <c r="G30" s="67">
        <v>170</v>
      </c>
      <c r="H30" s="67">
        <v>1716</v>
      </c>
      <c r="I30" s="67">
        <v>174</v>
      </c>
      <c r="J30" s="67">
        <v>3308</v>
      </c>
      <c r="K30" s="47"/>
      <c r="L30" s="47">
        <f t="shared" si="1"/>
        <v>2241</v>
      </c>
      <c r="M30" s="47">
        <f t="shared" si="2"/>
        <v>3716</v>
      </c>
      <c r="N30" s="47">
        <f t="shared" si="3"/>
        <v>5957</v>
      </c>
      <c r="O30" s="28">
        <v>19</v>
      </c>
    </row>
    <row r="31" spans="1:15" ht="8.25">
      <c r="A31" s="11">
        <f t="shared" si="4"/>
        <v>20</v>
      </c>
      <c r="B31" s="31" t="s">
        <v>471</v>
      </c>
      <c r="C31" s="67">
        <v>2825</v>
      </c>
      <c r="D31" s="67">
        <v>0</v>
      </c>
      <c r="E31" s="67">
        <v>105</v>
      </c>
      <c r="F31" s="67">
        <v>1023</v>
      </c>
      <c r="G31" s="67">
        <v>44</v>
      </c>
      <c r="H31" s="67">
        <v>1807</v>
      </c>
      <c r="I31" s="67">
        <v>0</v>
      </c>
      <c r="J31" s="67">
        <v>146</v>
      </c>
      <c r="K31" s="47"/>
      <c r="L31" s="47">
        <f t="shared" si="1"/>
        <v>2935</v>
      </c>
      <c r="M31" s="47">
        <f t="shared" si="2"/>
        <v>3015</v>
      </c>
      <c r="N31" s="47">
        <f t="shared" si="3"/>
        <v>5950</v>
      </c>
      <c r="O31" s="28">
        <v>20</v>
      </c>
    </row>
    <row r="32" spans="1:15" ht="8.25">
      <c r="A32" s="11">
        <f t="shared" si="4"/>
        <v>21</v>
      </c>
      <c r="B32" s="31" t="s">
        <v>472</v>
      </c>
      <c r="C32" s="67">
        <v>1059</v>
      </c>
      <c r="D32" s="67">
        <v>-11</v>
      </c>
      <c r="E32" s="67">
        <v>38</v>
      </c>
      <c r="F32" s="67">
        <v>418</v>
      </c>
      <c r="G32" s="67">
        <v>0</v>
      </c>
      <c r="H32" s="67">
        <v>177</v>
      </c>
      <c r="I32" s="67">
        <v>-48</v>
      </c>
      <c r="J32" s="67">
        <v>600</v>
      </c>
      <c r="K32" s="47"/>
      <c r="L32" s="47">
        <f t="shared" si="1"/>
        <v>622</v>
      </c>
      <c r="M32" s="47">
        <f t="shared" si="2"/>
        <v>1611</v>
      </c>
      <c r="N32" s="47">
        <f t="shared" si="3"/>
        <v>2233</v>
      </c>
      <c r="O32" s="28">
        <v>21</v>
      </c>
    </row>
    <row r="33" spans="1:15" ht="8.25">
      <c r="A33" s="11">
        <f t="shared" si="4"/>
        <v>22</v>
      </c>
      <c r="B33" s="31" t="s">
        <v>473</v>
      </c>
      <c r="C33" s="67">
        <v>690</v>
      </c>
      <c r="D33" s="67">
        <v>1508</v>
      </c>
      <c r="E33" s="67">
        <v>0</v>
      </c>
      <c r="F33" s="67">
        <v>22979</v>
      </c>
      <c r="G33" s="67">
        <v>0</v>
      </c>
      <c r="H33" s="67">
        <v>14354</v>
      </c>
      <c r="I33" s="67">
        <v>1077</v>
      </c>
      <c r="J33" s="67">
        <v>22102</v>
      </c>
      <c r="K33" s="47"/>
      <c r="L33" s="47">
        <f t="shared" si="1"/>
        <v>38841</v>
      </c>
      <c r="M33" s="47">
        <f t="shared" si="2"/>
        <v>23869</v>
      </c>
      <c r="N33" s="47">
        <f t="shared" si="3"/>
        <v>62710</v>
      </c>
      <c r="O33" s="28">
        <v>22</v>
      </c>
    </row>
    <row r="34" spans="1:15" ht="8.25">
      <c r="A34" s="11">
        <f t="shared" si="4"/>
        <v>23</v>
      </c>
      <c r="B34" s="31" t="s">
        <v>474</v>
      </c>
      <c r="C34" s="67">
        <v>5660</v>
      </c>
      <c r="D34" s="67">
        <v>50</v>
      </c>
      <c r="E34" s="67">
        <v>0</v>
      </c>
      <c r="F34" s="67">
        <v>0</v>
      </c>
      <c r="G34" s="67">
        <v>0</v>
      </c>
      <c r="H34" s="67">
        <v>1692</v>
      </c>
      <c r="I34" s="67">
        <v>0</v>
      </c>
      <c r="J34" s="67">
        <v>1327</v>
      </c>
      <c r="K34" s="47"/>
      <c r="L34" s="47">
        <f t="shared" si="1"/>
        <v>1742</v>
      </c>
      <c r="M34" s="47">
        <f t="shared" si="2"/>
        <v>6987</v>
      </c>
      <c r="N34" s="47">
        <f t="shared" si="3"/>
        <v>8729</v>
      </c>
      <c r="O34" s="28">
        <v>23</v>
      </c>
    </row>
    <row r="35" spans="1:15" ht="8.25">
      <c r="A35" s="14">
        <f t="shared" si="4"/>
        <v>24</v>
      </c>
      <c r="B35" s="25" t="s">
        <v>455</v>
      </c>
      <c r="C35" s="49">
        <v>42001</v>
      </c>
      <c r="D35" s="49">
        <v>4959</v>
      </c>
      <c r="E35" s="49">
        <v>4371</v>
      </c>
      <c r="F35" s="49">
        <v>116911</v>
      </c>
      <c r="G35" s="49">
        <v>3677</v>
      </c>
      <c r="H35" s="49">
        <v>86837</v>
      </c>
      <c r="I35" s="49">
        <v>8403</v>
      </c>
      <c r="J35" s="49">
        <v>108427</v>
      </c>
      <c r="K35" s="49"/>
      <c r="L35" s="49">
        <f t="shared" si="1"/>
        <v>213078</v>
      </c>
      <c r="M35" s="49">
        <f t="shared" si="2"/>
        <v>162508</v>
      </c>
      <c r="N35" s="49">
        <f t="shared" si="3"/>
        <v>375586</v>
      </c>
      <c r="O35" s="26">
        <v>24</v>
      </c>
    </row>
    <row r="36" spans="1:15" ht="8.25">
      <c r="A36" s="11"/>
      <c r="B36" s="31" t="s">
        <v>475</v>
      </c>
      <c r="C36" s="67"/>
      <c r="D36" s="67"/>
      <c r="E36" s="67"/>
      <c r="F36" s="67"/>
      <c r="G36" s="67"/>
      <c r="H36" s="67"/>
      <c r="I36" s="67"/>
      <c r="J36" s="67"/>
      <c r="K36" s="28"/>
      <c r="L36" s="28"/>
      <c r="M36" s="28"/>
      <c r="N36" s="28"/>
      <c r="O36" s="28"/>
    </row>
    <row r="37" spans="1:15" ht="8.25">
      <c r="A37" s="11"/>
      <c r="B37" s="31" t="s">
        <v>476</v>
      </c>
      <c r="C37" s="67"/>
      <c r="D37" s="67"/>
      <c r="E37" s="67"/>
      <c r="F37" s="67"/>
      <c r="G37" s="67"/>
      <c r="H37" s="67"/>
      <c r="I37" s="67"/>
      <c r="J37" s="67"/>
      <c r="K37" s="28"/>
      <c r="L37" s="28"/>
      <c r="M37" s="28"/>
      <c r="N37" s="28"/>
      <c r="O37" s="28"/>
    </row>
    <row r="38" spans="1:15" ht="8.25">
      <c r="A38" s="11">
        <v>25</v>
      </c>
      <c r="B38" s="31" t="s">
        <v>477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47"/>
      <c r="L38" s="47">
        <f aca="true" t="shared" si="5" ref="L38:L45">+D38+E38+F38+H38</f>
        <v>0</v>
      </c>
      <c r="M38" s="47">
        <f aca="true" t="shared" si="6" ref="M38:M45">+C38+G38+I38+J38</f>
        <v>0</v>
      </c>
      <c r="N38" s="47">
        <f aca="true" t="shared" si="7" ref="N38:N45">+M38+L38</f>
        <v>0</v>
      </c>
      <c r="O38" s="28">
        <v>25</v>
      </c>
    </row>
    <row r="39" spans="1:15" ht="8.25">
      <c r="A39" s="11">
        <f aca="true" t="shared" si="8" ref="A39:A45">A38+1</f>
        <v>26</v>
      </c>
      <c r="B39" s="31" t="s">
        <v>478</v>
      </c>
      <c r="C39" s="67">
        <v>14</v>
      </c>
      <c r="D39" s="67">
        <v>0</v>
      </c>
      <c r="E39" s="67">
        <v>0</v>
      </c>
      <c r="F39" s="67">
        <v>0</v>
      </c>
      <c r="G39" s="67">
        <v>0</v>
      </c>
      <c r="H39" s="67">
        <v>10939</v>
      </c>
      <c r="I39" s="67">
        <v>0</v>
      </c>
      <c r="J39" s="67">
        <v>341</v>
      </c>
      <c r="K39" s="47"/>
      <c r="L39" s="47">
        <f t="shared" si="5"/>
        <v>10939</v>
      </c>
      <c r="M39" s="47">
        <f t="shared" si="6"/>
        <v>355</v>
      </c>
      <c r="N39" s="47">
        <f t="shared" si="7"/>
        <v>11294</v>
      </c>
      <c r="O39" s="28">
        <v>26</v>
      </c>
    </row>
    <row r="40" spans="1:15" ht="8.25">
      <c r="A40" s="11">
        <f t="shared" si="8"/>
        <v>27</v>
      </c>
      <c r="B40" s="31" t="s">
        <v>479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47"/>
      <c r="L40" s="47">
        <f t="shared" si="5"/>
        <v>0</v>
      </c>
      <c r="M40" s="47">
        <f t="shared" si="6"/>
        <v>0</v>
      </c>
      <c r="N40" s="47">
        <f t="shared" si="7"/>
        <v>0</v>
      </c>
      <c r="O40" s="28">
        <v>27</v>
      </c>
    </row>
    <row r="41" spans="1:15" ht="8.25">
      <c r="A41" s="11">
        <f t="shared" si="8"/>
        <v>28</v>
      </c>
      <c r="B41" s="31" t="s">
        <v>480</v>
      </c>
      <c r="C41" s="67">
        <v>715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47"/>
      <c r="L41" s="47">
        <f t="shared" si="5"/>
        <v>0</v>
      </c>
      <c r="M41" s="47">
        <f t="shared" si="6"/>
        <v>715</v>
      </c>
      <c r="N41" s="47">
        <f t="shared" si="7"/>
        <v>715</v>
      </c>
      <c r="O41" s="28">
        <v>28</v>
      </c>
    </row>
    <row r="42" spans="1:15" ht="8.25">
      <c r="A42" s="11">
        <f t="shared" si="8"/>
        <v>29</v>
      </c>
      <c r="B42" s="31" t="s">
        <v>481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47"/>
      <c r="L42" s="47">
        <f t="shared" si="5"/>
        <v>0</v>
      </c>
      <c r="M42" s="47">
        <f t="shared" si="6"/>
        <v>0</v>
      </c>
      <c r="N42" s="47">
        <f t="shared" si="7"/>
        <v>0</v>
      </c>
      <c r="O42" s="28">
        <v>29</v>
      </c>
    </row>
    <row r="43" spans="1:15" ht="8.25">
      <c r="A43" s="11">
        <f t="shared" si="8"/>
        <v>30</v>
      </c>
      <c r="B43" s="31" t="s">
        <v>482</v>
      </c>
      <c r="C43" s="67">
        <v>335</v>
      </c>
      <c r="D43" s="67">
        <v>0</v>
      </c>
      <c r="E43" s="67">
        <v>88</v>
      </c>
      <c r="F43" s="67">
        <v>0</v>
      </c>
      <c r="G43" s="67">
        <v>0</v>
      </c>
      <c r="H43" s="67">
        <v>35</v>
      </c>
      <c r="I43" s="67">
        <v>0</v>
      </c>
      <c r="J43" s="67">
        <v>0</v>
      </c>
      <c r="K43" s="47"/>
      <c r="L43" s="47">
        <f t="shared" si="5"/>
        <v>123</v>
      </c>
      <c r="M43" s="47">
        <f t="shared" si="6"/>
        <v>335</v>
      </c>
      <c r="N43" s="47">
        <f t="shared" si="7"/>
        <v>458</v>
      </c>
      <c r="O43" s="28">
        <v>30</v>
      </c>
    </row>
    <row r="44" spans="1:15" ht="8.25">
      <c r="A44" s="11">
        <f t="shared" si="8"/>
        <v>31</v>
      </c>
      <c r="B44" s="31" t="s">
        <v>483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47"/>
      <c r="L44" s="47">
        <f t="shared" si="5"/>
        <v>0</v>
      </c>
      <c r="M44" s="47">
        <f t="shared" si="6"/>
        <v>0</v>
      </c>
      <c r="N44" s="47">
        <f t="shared" si="7"/>
        <v>0</v>
      </c>
      <c r="O44" s="28">
        <v>31</v>
      </c>
    </row>
    <row r="45" spans="1:15" ht="8.25">
      <c r="A45" s="14">
        <f t="shared" si="8"/>
        <v>32</v>
      </c>
      <c r="B45" s="25" t="s">
        <v>455</v>
      </c>
      <c r="C45" s="49">
        <v>1064</v>
      </c>
      <c r="D45" s="49">
        <v>0</v>
      </c>
      <c r="E45" s="49">
        <v>88</v>
      </c>
      <c r="F45" s="49">
        <v>0</v>
      </c>
      <c r="G45" s="49">
        <v>0</v>
      </c>
      <c r="H45" s="49">
        <v>10974</v>
      </c>
      <c r="I45" s="49">
        <v>0</v>
      </c>
      <c r="J45" s="49">
        <v>341</v>
      </c>
      <c r="K45" s="49"/>
      <c r="L45" s="49">
        <f t="shared" si="5"/>
        <v>11062</v>
      </c>
      <c r="M45" s="49">
        <f t="shared" si="6"/>
        <v>1405</v>
      </c>
      <c r="N45" s="49">
        <f t="shared" si="7"/>
        <v>12467</v>
      </c>
      <c r="O45" s="26">
        <v>32</v>
      </c>
    </row>
    <row r="46" spans="1:15" ht="8.25">
      <c r="A46" s="11"/>
      <c r="B46" s="31" t="s">
        <v>484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8.25">
      <c r="A47" s="11">
        <v>33</v>
      </c>
      <c r="B47" s="31" t="s">
        <v>485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/>
      <c r="L47" s="47">
        <f>+D47+E47+F47+H47</f>
        <v>0</v>
      </c>
      <c r="M47" s="47">
        <f>+C47+G47+I47+J47</f>
        <v>0</v>
      </c>
      <c r="N47" s="47">
        <f>+M47+L47</f>
        <v>0</v>
      </c>
      <c r="O47" s="28">
        <v>33</v>
      </c>
    </row>
    <row r="48" spans="1:15" ht="8.25">
      <c r="A48" s="11">
        <f>A47+1</f>
        <v>34</v>
      </c>
      <c r="B48" s="31" t="s">
        <v>486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/>
      <c r="L48" s="47">
        <f>+D48+E48+F48+H48</f>
        <v>0</v>
      </c>
      <c r="M48" s="47">
        <f>+C48+G48+I48+J48</f>
        <v>0</v>
      </c>
      <c r="N48" s="47">
        <f>+M48+L48</f>
        <v>0</v>
      </c>
      <c r="O48" s="28">
        <v>34</v>
      </c>
    </row>
    <row r="49" spans="1:15" ht="8.25">
      <c r="A49" s="14">
        <f>A48+1</f>
        <v>35</v>
      </c>
      <c r="B49" s="25" t="s">
        <v>455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/>
      <c r="L49" s="49">
        <f>+D49+E49+F49+H49</f>
        <v>0</v>
      </c>
      <c r="M49" s="49">
        <f>+C49+G49+I49+J49</f>
        <v>0</v>
      </c>
      <c r="N49" s="49">
        <f>+M49+L49</f>
        <v>0</v>
      </c>
      <c r="O49" s="26">
        <v>35</v>
      </c>
    </row>
    <row r="50" spans="1:15" ht="8.25">
      <c r="A50" s="11"/>
      <c r="B50" s="31" t="s">
        <v>355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8.25">
      <c r="A51" s="11">
        <v>36</v>
      </c>
      <c r="B51" s="31" t="s">
        <v>487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15</v>
      </c>
      <c r="K51" s="47"/>
      <c r="L51" s="47">
        <f aca="true" t="shared" si="9" ref="L51:L58">+D51+E51+F51+H51</f>
        <v>0</v>
      </c>
      <c r="M51" s="47">
        <f aca="true" t="shared" si="10" ref="M51:M58">+C51+G51+I51+J51</f>
        <v>15</v>
      </c>
      <c r="N51" s="47">
        <f aca="true" t="shared" si="11" ref="N51:N58">+M51+L51</f>
        <v>15</v>
      </c>
      <c r="O51" s="28">
        <v>36</v>
      </c>
    </row>
    <row r="52" spans="1:15" ht="8.25">
      <c r="A52" s="11">
        <f aca="true" t="shared" si="12" ref="A52:A58">A51+1</f>
        <v>37</v>
      </c>
      <c r="B52" s="31" t="s">
        <v>488</v>
      </c>
      <c r="C52" s="47">
        <v>29913</v>
      </c>
      <c r="D52" s="47">
        <v>1060</v>
      </c>
      <c r="E52" s="47">
        <v>13604</v>
      </c>
      <c r="F52" s="47">
        <v>0</v>
      </c>
      <c r="G52" s="47">
        <v>2455</v>
      </c>
      <c r="H52" s="47">
        <v>45375</v>
      </c>
      <c r="I52" s="47">
        <v>915</v>
      </c>
      <c r="J52" s="47">
        <v>37695</v>
      </c>
      <c r="K52" s="47"/>
      <c r="L52" s="47">
        <f t="shared" si="9"/>
        <v>60039</v>
      </c>
      <c r="M52" s="47">
        <f t="shared" si="10"/>
        <v>70978</v>
      </c>
      <c r="N52" s="47">
        <f t="shared" si="11"/>
        <v>131017</v>
      </c>
      <c r="O52" s="28">
        <v>37</v>
      </c>
    </row>
    <row r="53" spans="1:15" ht="8.25">
      <c r="A53" s="11">
        <f t="shared" si="12"/>
        <v>38</v>
      </c>
      <c r="B53" s="31" t="s">
        <v>489</v>
      </c>
      <c r="C53" s="47">
        <v>3352</v>
      </c>
      <c r="D53" s="47">
        <v>0</v>
      </c>
      <c r="E53" s="47">
        <v>0</v>
      </c>
      <c r="F53" s="47">
        <v>1639</v>
      </c>
      <c r="G53" s="47">
        <v>28</v>
      </c>
      <c r="H53" s="47">
        <v>676</v>
      </c>
      <c r="I53" s="47">
        <v>52</v>
      </c>
      <c r="J53" s="47">
        <v>1715</v>
      </c>
      <c r="K53" s="47"/>
      <c r="L53" s="47">
        <f t="shared" si="9"/>
        <v>2315</v>
      </c>
      <c r="M53" s="47">
        <f t="shared" si="10"/>
        <v>5147</v>
      </c>
      <c r="N53" s="47">
        <f t="shared" si="11"/>
        <v>7462</v>
      </c>
      <c r="O53" s="28">
        <v>38</v>
      </c>
    </row>
    <row r="54" spans="1:15" ht="8.25">
      <c r="A54" s="11">
        <f t="shared" si="12"/>
        <v>39</v>
      </c>
      <c r="B54" s="31" t="s">
        <v>490</v>
      </c>
      <c r="C54" s="47">
        <v>2192</v>
      </c>
      <c r="D54" s="47">
        <v>0</v>
      </c>
      <c r="E54" s="47">
        <v>0</v>
      </c>
      <c r="F54" s="47">
        <v>1261</v>
      </c>
      <c r="G54" s="47">
        <v>47</v>
      </c>
      <c r="H54" s="47">
        <v>218</v>
      </c>
      <c r="I54" s="47">
        <v>23</v>
      </c>
      <c r="J54" s="47">
        <v>1211</v>
      </c>
      <c r="K54" s="47"/>
      <c r="L54" s="47">
        <f t="shared" si="9"/>
        <v>1479</v>
      </c>
      <c r="M54" s="47">
        <f t="shared" si="10"/>
        <v>3473</v>
      </c>
      <c r="N54" s="47">
        <f t="shared" si="11"/>
        <v>4952</v>
      </c>
      <c r="O54" s="28">
        <v>39</v>
      </c>
    </row>
    <row r="55" spans="1:15" ht="8.25">
      <c r="A55" s="11">
        <f t="shared" si="12"/>
        <v>40</v>
      </c>
      <c r="B55" s="31" t="s">
        <v>491</v>
      </c>
      <c r="C55" s="47">
        <v>903</v>
      </c>
      <c r="D55" s="47">
        <v>84</v>
      </c>
      <c r="E55" s="47">
        <v>350</v>
      </c>
      <c r="F55" s="47">
        <v>253</v>
      </c>
      <c r="G55" s="47">
        <v>1</v>
      </c>
      <c r="H55" s="47">
        <v>1519</v>
      </c>
      <c r="I55" s="47">
        <v>14</v>
      </c>
      <c r="J55" s="47">
        <v>237</v>
      </c>
      <c r="K55" s="47"/>
      <c r="L55" s="47">
        <f t="shared" si="9"/>
        <v>2206</v>
      </c>
      <c r="M55" s="47">
        <f t="shared" si="10"/>
        <v>1155</v>
      </c>
      <c r="N55" s="47">
        <f t="shared" si="11"/>
        <v>3361</v>
      </c>
      <c r="O55" s="28">
        <v>40</v>
      </c>
    </row>
    <row r="56" spans="1:15" ht="8.25">
      <c r="A56" s="11">
        <f t="shared" si="12"/>
        <v>41</v>
      </c>
      <c r="B56" s="31" t="s">
        <v>492</v>
      </c>
      <c r="C56" s="47">
        <v>24716</v>
      </c>
      <c r="D56" s="47">
        <v>43</v>
      </c>
      <c r="E56" s="47">
        <v>311</v>
      </c>
      <c r="F56" s="47">
        <v>17666</v>
      </c>
      <c r="G56" s="47">
        <v>679</v>
      </c>
      <c r="H56" s="47">
        <v>15887</v>
      </c>
      <c r="I56" s="47">
        <v>778</v>
      </c>
      <c r="J56" s="47">
        <v>4345</v>
      </c>
      <c r="K56" s="47"/>
      <c r="L56" s="47">
        <f t="shared" si="9"/>
        <v>33907</v>
      </c>
      <c r="M56" s="47">
        <f t="shared" si="10"/>
        <v>30518</v>
      </c>
      <c r="N56" s="47">
        <f t="shared" si="11"/>
        <v>64425</v>
      </c>
      <c r="O56" s="28">
        <v>41</v>
      </c>
    </row>
    <row r="57" spans="1:15" ht="8.25">
      <c r="A57" s="14">
        <f t="shared" si="12"/>
        <v>42</v>
      </c>
      <c r="B57" s="25" t="s">
        <v>455</v>
      </c>
      <c r="C57" s="49">
        <v>61076</v>
      </c>
      <c r="D57" s="49">
        <v>1187</v>
      </c>
      <c r="E57" s="49">
        <v>14265</v>
      </c>
      <c r="F57" s="49">
        <v>20819</v>
      </c>
      <c r="G57" s="49">
        <v>3210</v>
      </c>
      <c r="H57" s="49">
        <v>63675</v>
      </c>
      <c r="I57" s="49">
        <v>1782</v>
      </c>
      <c r="J57" s="49">
        <v>45218</v>
      </c>
      <c r="K57" s="47"/>
      <c r="L57" s="49">
        <f t="shared" si="9"/>
        <v>99946</v>
      </c>
      <c r="M57" s="49">
        <f t="shared" si="10"/>
        <v>111286</v>
      </c>
      <c r="N57" s="49">
        <f t="shared" si="11"/>
        <v>211232</v>
      </c>
      <c r="O57" s="26">
        <v>42</v>
      </c>
    </row>
    <row r="58" spans="1:15" ht="8.25">
      <c r="A58" s="14">
        <f t="shared" si="12"/>
        <v>43</v>
      </c>
      <c r="B58" s="25" t="s">
        <v>493</v>
      </c>
      <c r="C58" s="49">
        <v>232115</v>
      </c>
      <c r="D58" s="49">
        <v>7108</v>
      </c>
      <c r="E58" s="49">
        <v>20863</v>
      </c>
      <c r="F58" s="49">
        <v>249924</v>
      </c>
      <c r="G58" s="49">
        <v>9978</v>
      </c>
      <c r="H58" s="49">
        <v>241428</v>
      </c>
      <c r="I58" s="49">
        <v>13021</v>
      </c>
      <c r="J58" s="49">
        <v>351001</v>
      </c>
      <c r="K58" s="51"/>
      <c r="L58" s="49">
        <f t="shared" si="9"/>
        <v>519323</v>
      </c>
      <c r="M58" s="49">
        <f t="shared" si="10"/>
        <v>606115</v>
      </c>
      <c r="N58" s="49">
        <f t="shared" si="11"/>
        <v>1125438</v>
      </c>
      <c r="O58" s="26">
        <v>43</v>
      </c>
    </row>
  </sheetData>
  <printOptions/>
  <pageMargins left="0.75" right="0.75" top="0.25" bottom="0.25" header="0.5" footer="0.5"/>
  <pageSetup horizontalDpi="300" verticalDpi="3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P171"/>
  <sheetViews>
    <sheetView showGridLines="0" defaultGridColor="0" zoomScale="75" zoomScaleNormal="75" colorId="22" workbookViewId="0" topLeftCell="A1">
      <selection activeCell="A1" sqref="A1"/>
    </sheetView>
  </sheetViews>
  <sheetFormatPr defaultColWidth="9.7109375" defaultRowHeight="10.5" customHeight="1"/>
  <cols>
    <col min="1" max="1" width="4.00390625" style="24" customWidth="1"/>
    <col min="2" max="2" width="30.57421875" style="24" bestFit="1" customWidth="1"/>
    <col min="3" max="10" width="9.7109375" style="24" customWidth="1"/>
    <col min="11" max="11" width="2.28125" style="24" customWidth="1"/>
    <col min="12" max="14" width="9.7109375" style="24" customWidth="1"/>
    <col min="15" max="15" width="2.7109375" style="24" customWidth="1"/>
    <col min="16" max="16384" width="9.7109375" style="24" customWidth="1"/>
  </cols>
  <sheetData>
    <row r="1" spans="1:16" ht="10.5" customHeight="1">
      <c r="A1" s="23" t="s">
        <v>604</v>
      </c>
      <c r="B1" s="23"/>
      <c r="C1" s="33"/>
      <c r="D1" s="33"/>
      <c r="E1" s="33"/>
      <c r="F1" s="33"/>
      <c r="G1" s="33"/>
      <c r="H1" s="4"/>
      <c r="I1" s="4"/>
      <c r="J1" s="4"/>
      <c r="K1" s="2"/>
      <c r="L1" s="2"/>
      <c r="M1" s="2"/>
      <c r="N1" s="2"/>
      <c r="O1" s="2"/>
      <c r="P1" s="2"/>
    </row>
    <row r="2" spans="1:16" ht="10.5" customHeight="1">
      <c r="A2" s="23" t="s">
        <v>588</v>
      </c>
      <c r="B2" s="23"/>
      <c r="C2" s="33"/>
      <c r="D2" s="33"/>
      <c r="E2" s="33"/>
      <c r="F2" s="33"/>
      <c r="G2" s="33"/>
      <c r="H2" s="4"/>
      <c r="I2" s="4"/>
      <c r="J2" s="4"/>
      <c r="K2" s="2"/>
      <c r="L2" s="2"/>
      <c r="M2" s="2"/>
      <c r="N2" s="2"/>
      <c r="O2" s="2"/>
      <c r="P2" s="2"/>
    </row>
    <row r="3" spans="1:16" ht="10.5" customHeight="1">
      <c r="A3" s="23" t="s">
        <v>494</v>
      </c>
      <c r="B3" s="23"/>
      <c r="C3" s="33"/>
      <c r="D3" s="33"/>
      <c r="E3" s="33"/>
      <c r="F3" s="33"/>
      <c r="G3" s="33"/>
      <c r="H3" s="4"/>
      <c r="I3" s="4"/>
      <c r="J3" s="4"/>
      <c r="K3" s="2"/>
      <c r="L3" s="2"/>
      <c r="M3" s="2"/>
      <c r="N3" s="2"/>
      <c r="O3" s="2"/>
      <c r="P3" s="2"/>
    </row>
    <row r="4" spans="1:16" ht="10.5" customHeight="1">
      <c r="A4" s="23" t="s">
        <v>612</v>
      </c>
      <c r="B4" s="23"/>
      <c r="C4" s="33"/>
      <c r="D4" s="33"/>
      <c r="E4" s="33"/>
      <c r="F4" s="33"/>
      <c r="G4" s="33"/>
      <c r="H4" s="4"/>
      <c r="I4" s="4"/>
      <c r="J4" s="4"/>
      <c r="K4" s="2"/>
      <c r="L4" s="2"/>
      <c r="M4" s="2"/>
      <c r="N4" s="2"/>
      <c r="O4" s="2"/>
      <c r="P4" s="2"/>
    </row>
    <row r="5" spans="1:16" ht="10.5" customHeight="1">
      <c r="A5" s="9"/>
      <c r="B5" s="34"/>
      <c r="C5" s="30" t="s">
        <v>2</v>
      </c>
      <c r="D5" s="30" t="s">
        <v>602</v>
      </c>
      <c r="E5" s="30" t="s">
        <v>603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/>
      <c r="L5" s="30" t="s">
        <v>572</v>
      </c>
      <c r="M5" s="30" t="s">
        <v>573</v>
      </c>
      <c r="N5" s="30" t="s">
        <v>574</v>
      </c>
      <c r="O5" s="30"/>
      <c r="P5" s="2"/>
    </row>
    <row r="6" spans="1:16" ht="10.5" customHeight="1">
      <c r="A6" s="12"/>
      <c r="B6" s="35"/>
      <c r="C6" s="13">
        <v>-1</v>
      </c>
      <c r="D6" s="13">
        <v>-2</v>
      </c>
      <c r="E6" s="13">
        <f aca="true" t="shared" si="0" ref="E6:J6">D6-1</f>
        <v>-3</v>
      </c>
      <c r="F6" s="13">
        <f t="shared" si="0"/>
        <v>-4</v>
      </c>
      <c r="G6" s="13">
        <f t="shared" si="0"/>
        <v>-5</v>
      </c>
      <c r="H6" s="13">
        <f t="shared" si="0"/>
        <v>-6</v>
      </c>
      <c r="I6" s="13">
        <f t="shared" si="0"/>
        <v>-7</v>
      </c>
      <c r="J6" s="13">
        <f t="shared" si="0"/>
        <v>-8</v>
      </c>
      <c r="K6" s="13"/>
      <c r="L6" s="13" t="s">
        <v>575</v>
      </c>
      <c r="M6" s="13" t="s">
        <v>575</v>
      </c>
      <c r="N6" s="13" t="s">
        <v>576</v>
      </c>
      <c r="O6" s="13"/>
      <c r="P6" s="2"/>
    </row>
    <row r="7" spans="1:16" ht="10.5" customHeight="1">
      <c r="A7" s="16"/>
      <c r="B7" s="36"/>
      <c r="C7" s="32" t="s">
        <v>9</v>
      </c>
      <c r="D7" s="32" t="s">
        <v>10</v>
      </c>
      <c r="E7" s="32" t="s">
        <v>10</v>
      </c>
      <c r="F7" s="32" t="s">
        <v>10</v>
      </c>
      <c r="G7" s="32" t="s">
        <v>9</v>
      </c>
      <c r="H7" s="32" t="s">
        <v>10</v>
      </c>
      <c r="I7" s="32" t="s">
        <v>9</v>
      </c>
      <c r="J7" s="32" t="s">
        <v>9</v>
      </c>
      <c r="K7" s="32"/>
      <c r="L7" s="32"/>
      <c r="M7" s="32"/>
      <c r="N7" s="32"/>
      <c r="O7" s="32"/>
      <c r="P7" s="2"/>
    </row>
    <row r="8" spans="1:16" ht="10.5" customHeight="1">
      <c r="A8" s="14">
        <v>1</v>
      </c>
      <c r="B8" s="25" t="s">
        <v>495</v>
      </c>
      <c r="C8" s="51">
        <v>33025</v>
      </c>
      <c r="D8" s="51">
        <v>627</v>
      </c>
      <c r="E8" s="51">
        <v>2544</v>
      </c>
      <c r="F8" s="51">
        <v>23297</v>
      </c>
      <c r="G8" s="51">
        <v>3102</v>
      </c>
      <c r="H8" s="51">
        <v>21569</v>
      </c>
      <c r="I8" s="51">
        <v>3225</v>
      </c>
      <c r="J8" s="51">
        <v>33586</v>
      </c>
      <c r="K8" s="51"/>
      <c r="L8" s="51">
        <f>+D8+E8+F8+H8</f>
        <v>48037</v>
      </c>
      <c r="M8" s="51">
        <f>+C8+G8+I8+J8</f>
        <v>72938</v>
      </c>
      <c r="N8" s="51">
        <f>+M8+L8</f>
        <v>120975</v>
      </c>
      <c r="O8" s="26">
        <v>1</v>
      </c>
      <c r="P8" s="55"/>
    </row>
    <row r="9" spans="1:16" ht="10.5" customHeight="1">
      <c r="A9" s="11"/>
      <c r="B9" s="31" t="s">
        <v>496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8"/>
      <c r="P9" s="55"/>
    </row>
    <row r="10" spans="1:16" ht="10.5" customHeight="1">
      <c r="A10" s="11">
        <v>2</v>
      </c>
      <c r="B10" s="31" t="s">
        <v>497</v>
      </c>
      <c r="C10" s="47">
        <v>43156148</v>
      </c>
      <c r="D10" s="47">
        <v>361119</v>
      </c>
      <c r="E10" s="47">
        <v>852594</v>
      </c>
      <c r="F10" s="47">
        <v>22787733</v>
      </c>
      <c r="G10" s="47">
        <v>1147020</v>
      </c>
      <c r="H10" s="47">
        <v>10620665</v>
      </c>
      <c r="I10" s="47">
        <v>1465057</v>
      </c>
      <c r="J10" s="47">
        <v>43552105</v>
      </c>
      <c r="K10" s="47"/>
      <c r="L10" s="47">
        <f aca="true" t="shared" si="1" ref="L10:L15">+D10+E10+F10+H10</f>
        <v>34622111</v>
      </c>
      <c r="M10" s="47">
        <f aca="true" t="shared" si="2" ref="M10:M15">+C10+G10+I10+J10</f>
        <v>89320330</v>
      </c>
      <c r="N10" s="47">
        <f aca="true" t="shared" si="3" ref="N10:N15">+M10+L10</f>
        <v>123942441</v>
      </c>
      <c r="O10" s="28">
        <v>2</v>
      </c>
      <c r="P10" s="55"/>
    </row>
    <row r="11" spans="1:16" ht="10.5" customHeight="1">
      <c r="A11" s="11">
        <f>A10+1</f>
        <v>3</v>
      </c>
      <c r="B11" s="31" t="s">
        <v>498</v>
      </c>
      <c r="C11" s="47">
        <v>8029864</v>
      </c>
      <c r="D11" s="47">
        <v>325418</v>
      </c>
      <c r="E11" s="47">
        <v>828868</v>
      </c>
      <c r="F11" s="47">
        <v>12689523</v>
      </c>
      <c r="G11" s="47">
        <v>1529369</v>
      </c>
      <c r="H11" s="47">
        <v>11100179</v>
      </c>
      <c r="I11" s="47">
        <v>657967</v>
      </c>
      <c r="J11" s="47">
        <v>7803116</v>
      </c>
      <c r="K11" s="47"/>
      <c r="L11" s="47">
        <f t="shared" si="1"/>
        <v>24943988</v>
      </c>
      <c r="M11" s="47">
        <f t="shared" si="2"/>
        <v>18020316</v>
      </c>
      <c r="N11" s="47">
        <f t="shared" si="3"/>
        <v>42964304</v>
      </c>
      <c r="O11" s="28">
        <v>3</v>
      </c>
      <c r="P11" s="55"/>
    </row>
    <row r="12" spans="1:16" ht="10.5" customHeight="1">
      <c r="A12" s="14">
        <f>A11+1</f>
        <v>4</v>
      </c>
      <c r="B12" s="25" t="s">
        <v>499</v>
      </c>
      <c r="C12" s="49">
        <v>95013985</v>
      </c>
      <c r="D12" s="49">
        <v>4509608</v>
      </c>
      <c r="E12" s="49">
        <v>5722923</v>
      </c>
      <c r="F12" s="49">
        <v>63427835</v>
      </c>
      <c r="G12" s="49">
        <v>4502324</v>
      </c>
      <c r="H12" s="49">
        <v>48259740</v>
      </c>
      <c r="I12" s="49">
        <v>5201827</v>
      </c>
      <c r="J12" s="49">
        <v>106000538</v>
      </c>
      <c r="K12" s="47"/>
      <c r="L12" s="49">
        <f t="shared" si="1"/>
        <v>121920106</v>
      </c>
      <c r="M12" s="49">
        <f t="shared" si="2"/>
        <v>210718674</v>
      </c>
      <c r="N12" s="49">
        <f t="shared" si="3"/>
        <v>332638780</v>
      </c>
      <c r="O12" s="26">
        <v>4</v>
      </c>
      <c r="P12" s="55"/>
    </row>
    <row r="13" spans="1:16" ht="10.5" customHeight="1">
      <c r="A13" s="14">
        <f>A12+1</f>
        <v>5</v>
      </c>
      <c r="B13" s="25" t="s">
        <v>500</v>
      </c>
      <c r="C13" s="49">
        <v>146199997</v>
      </c>
      <c r="D13" s="49">
        <v>5196145</v>
      </c>
      <c r="E13" s="49">
        <v>7404385</v>
      </c>
      <c r="F13" s="49">
        <v>98905091</v>
      </c>
      <c r="G13" s="49">
        <v>7178713</v>
      </c>
      <c r="H13" s="49">
        <v>69980584</v>
      </c>
      <c r="I13" s="49">
        <v>7324851</v>
      </c>
      <c r="J13" s="49">
        <v>157355759</v>
      </c>
      <c r="K13" s="51"/>
      <c r="L13" s="49">
        <f t="shared" si="1"/>
        <v>181486205</v>
      </c>
      <c r="M13" s="49">
        <f t="shared" si="2"/>
        <v>318059320</v>
      </c>
      <c r="N13" s="49">
        <f t="shared" si="3"/>
        <v>499545525</v>
      </c>
      <c r="O13" s="26">
        <v>5</v>
      </c>
      <c r="P13" s="55"/>
    </row>
    <row r="14" spans="1:16" ht="10.5" customHeight="1">
      <c r="A14" s="11">
        <f>A13+1</f>
        <v>6</v>
      </c>
      <c r="B14" s="31" t="s">
        <v>501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/>
      <c r="L14" s="47">
        <f t="shared" si="1"/>
        <v>0</v>
      </c>
      <c r="M14" s="47">
        <f t="shared" si="2"/>
        <v>0</v>
      </c>
      <c r="N14" s="47">
        <f t="shared" si="3"/>
        <v>0</v>
      </c>
      <c r="O14" s="28">
        <v>6</v>
      </c>
      <c r="P14" s="55"/>
    </row>
    <row r="15" spans="1:16" ht="10.5" customHeight="1">
      <c r="A15" s="14">
        <f>A14+1</f>
        <v>7</v>
      </c>
      <c r="B15" s="25" t="s">
        <v>502</v>
      </c>
      <c r="C15" s="49">
        <v>146199997</v>
      </c>
      <c r="D15" s="49">
        <v>5196145</v>
      </c>
      <c r="E15" s="49">
        <v>7404385</v>
      </c>
      <c r="F15" s="49">
        <v>98905091</v>
      </c>
      <c r="G15" s="49">
        <v>7178713</v>
      </c>
      <c r="H15" s="49">
        <v>69980584</v>
      </c>
      <c r="I15" s="49">
        <v>7324851</v>
      </c>
      <c r="J15" s="49">
        <v>157355759</v>
      </c>
      <c r="K15" s="49"/>
      <c r="L15" s="49">
        <f t="shared" si="1"/>
        <v>181486205</v>
      </c>
      <c r="M15" s="49">
        <f t="shared" si="2"/>
        <v>318059320</v>
      </c>
      <c r="N15" s="49">
        <f t="shared" si="3"/>
        <v>499545525</v>
      </c>
      <c r="O15" s="26">
        <v>7</v>
      </c>
      <c r="P15" s="55"/>
    </row>
    <row r="16" spans="1:16" ht="10.5" customHeight="1">
      <c r="A16" s="11"/>
      <c r="B16" s="31" t="s">
        <v>503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8"/>
      <c r="P16" s="55"/>
    </row>
    <row r="17" spans="1:16" ht="10.5" customHeight="1">
      <c r="A17" s="11"/>
      <c r="B17" s="31" t="s">
        <v>504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28"/>
      <c r="P17" s="55"/>
    </row>
    <row r="18" spans="1:16" ht="10.5" customHeight="1">
      <c r="A18" s="11">
        <v>8</v>
      </c>
      <c r="B18" s="31" t="s">
        <v>497</v>
      </c>
      <c r="C18" s="47">
        <v>122637301</v>
      </c>
      <c r="D18" s="47">
        <v>733815</v>
      </c>
      <c r="E18" s="47">
        <v>2316209</v>
      </c>
      <c r="F18" s="47">
        <v>43677296</v>
      </c>
      <c r="G18" s="47">
        <v>3956551</v>
      </c>
      <c r="H18" s="47">
        <v>27211377</v>
      </c>
      <c r="I18" s="47">
        <v>3179243</v>
      </c>
      <c r="J18" s="47">
        <v>128474526</v>
      </c>
      <c r="K18" s="47"/>
      <c r="L18" s="47">
        <f aca="true" t="shared" si="4" ref="L18:L24">+D18+E18+F18+H18</f>
        <v>73938697</v>
      </c>
      <c r="M18" s="47">
        <f aca="true" t="shared" si="5" ref="M18:M24">+C18+G18+I18+J18</f>
        <v>258247621</v>
      </c>
      <c r="N18" s="47">
        <f aca="true" t="shared" si="6" ref="N18:N24">+M18+L18</f>
        <v>332186318</v>
      </c>
      <c r="O18" s="28">
        <v>8</v>
      </c>
      <c r="P18" s="55"/>
    </row>
    <row r="19" spans="1:16" ht="10.5" customHeight="1">
      <c r="A19" s="11">
        <f aca="true" t="shared" si="7" ref="A19:A24">A18+1</f>
        <v>9</v>
      </c>
      <c r="B19" s="31" t="s">
        <v>498</v>
      </c>
      <c r="C19" s="47">
        <v>17881294</v>
      </c>
      <c r="D19" s="47">
        <v>464907</v>
      </c>
      <c r="E19" s="47">
        <v>1482008</v>
      </c>
      <c r="F19" s="47">
        <v>18590286</v>
      </c>
      <c r="G19" s="47">
        <v>3363028</v>
      </c>
      <c r="H19" s="47">
        <v>19592210</v>
      </c>
      <c r="I19" s="47">
        <v>1205065</v>
      </c>
      <c r="J19" s="47">
        <v>18982720</v>
      </c>
      <c r="K19" s="47"/>
      <c r="L19" s="47">
        <f t="shared" si="4"/>
        <v>40129411</v>
      </c>
      <c r="M19" s="47">
        <f t="shared" si="5"/>
        <v>41432107</v>
      </c>
      <c r="N19" s="47">
        <f t="shared" si="6"/>
        <v>81561518</v>
      </c>
      <c r="O19" s="28">
        <v>9</v>
      </c>
      <c r="P19" s="55"/>
    </row>
    <row r="20" spans="1:16" ht="10.5" customHeight="1">
      <c r="A20" s="11">
        <f t="shared" si="7"/>
        <v>10</v>
      </c>
      <c r="B20" s="31" t="s">
        <v>499</v>
      </c>
      <c r="C20" s="47">
        <v>298996648</v>
      </c>
      <c r="D20" s="47">
        <v>9358410</v>
      </c>
      <c r="E20" s="47">
        <v>12105506</v>
      </c>
      <c r="F20" s="47">
        <v>157216314</v>
      </c>
      <c r="G20" s="47">
        <v>12415286</v>
      </c>
      <c r="H20" s="47">
        <v>116825202</v>
      </c>
      <c r="I20" s="47">
        <v>11422934</v>
      </c>
      <c r="J20" s="47">
        <v>295581362</v>
      </c>
      <c r="K20" s="47"/>
      <c r="L20" s="47">
        <f t="shared" si="4"/>
        <v>295505432</v>
      </c>
      <c r="M20" s="47">
        <f t="shared" si="5"/>
        <v>618416230</v>
      </c>
      <c r="N20" s="47">
        <f t="shared" si="6"/>
        <v>913921662</v>
      </c>
      <c r="O20" s="28">
        <v>10</v>
      </c>
      <c r="P20" s="55"/>
    </row>
    <row r="21" spans="1:16" ht="10.5" customHeight="1">
      <c r="A21" s="11">
        <f t="shared" si="7"/>
        <v>11</v>
      </c>
      <c r="B21" s="31" t="s">
        <v>505</v>
      </c>
      <c r="C21" s="47">
        <v>439515243</v>
      </c>
      <c r="D21" s="47">
        <v>10557132</v>
      </c>
      <c r="E21" s="47">
        <v>15903723</v>
      </c>
      <c r="F21" s="47">
        <v>219483896</v>
      </c>
      <c r="G21" s="47">
        <v>19734865</v>
      </c>
      <c r="H21" s="47">
        <v>163628789</v>
      </c>
      <c r="I21" s="47">
        <v>15807242</v>
      </c>
      <c r="J21" s="47">
        <v>443038608</v>
      </c>
      <c r="K21" s="47"/>
      <c r="L21" s="47">
        <f t="shared" si="4"/>
        <v>409573540</v>
      </c>
      <c r="M21" s="47">
        <f t="shared" si="5"/>
        <v>918095958</v>
      </c>
      <c r="N21" s="47">
        <f t="shared" si="6"/>
        <v>1327669498</v>
      </c>
      <c r="O21" s="28">
        <v>11</v>
      </c>
      <c r="P21" s="55"/>
    </row>
    <row r="22" spans="1:16" ht="10.5" customHeight="1">
      <c r="A22" s="11">
        <f t="shared" si="7"/>
        <v>12</v>
      </c>
      <c r="B22" s="31" t="s">
        <v>506</v>
      </c>
      <c r="C22" s="47">
        <v>4995377</v>
      </c>
      <c r="D22" s="47">
        <v>257502</v>
      </c>
      <c r="E22" s="47">
        <v>942588</v>
      </c>
      <c r="F22" s="47">
        <v>95130</v>
      </c>
      <c r="G22" s="47">
        <v>55968</v>
      </c>
      <c r="H22" s="47">
        <v>9476024</v>
      </c>
      <c r="I22" s="47">
        <v>1542148</v>
      </c>
      <c r="J22" s="47">
        <v>30360550</v>
      </c>
      <c r="K22" s="47"/>
      <c r="L22" s="47">
        <f t="shared" si="4"/>
        <v>10771244</v>
      </c>
      <c r="M22" s="47">
        <f t="shared" si="5"/>
        <v>36954043</v>
      </c>
      <c r="N22" s="47">
        <f t="shared" si="6"/>
        <v>47725287</v>
      </c>
      <c r="O22" s="28">
        <v>12</v>
      </c>
      <c r="P22" s="55"/>
    </row>
    <row r="23" spans="1:16" ht="10.5" customHeight="1">
      <c r="A23" s="11">
        <f t="shared" si="7"/>
        <v>13</v>
      </c>
      <c r="B23" s="31" t="s">
        <v>507</v>
      </c>
      <c r="C23" s="47">
        <v>13353357</v>
      </c>
      <c r="D23" s="47">
        <v>1183395</v>
      </c>
      <c r="E23" s="47">
        <v>3145836</v>
      </c>
      <c r="F23" s="47">
        <v>16340886</v>
      </c>
      <c r="G23" s="47">
        <v>269803</v>
      </c>
      <c r="H23" s="47">
        <v>14592724</v>
      </c>
      <c r="I23" s="47">
        <v>1911918</v>
      </c>
      <c r="J23" s="47">
        <v>39658560</v>
      </c>
      <c r="K23" s="47"/>
      <c r="L23" s="47">
        <f t="shared" si="4"/>
        <v>35262841</v>
      </c>
      <c r="M23" s="47">
        <f t="shared" si="5"/>
        <v>55193638</v>
      </c>
      <c r="N23" s="47">
        <f t="shared" si="6"/>
        <v>90456479</v>
      </c>
      <c r="O23" s="28">
        <v>13</v>
      </c>
      <c r="P23" s="55"/>
    </row>
    <row r="24" spans="1:16" ht="10.5" customHeight="1">
      <c r="A24" s="14">
        <f t="shared" si="7"/>
        <v>14</v>
      </c>
      <c r="B24" s="25" t="s">
        <v>508</v>
      </c>
      <c r="C24" s="49">
        <v>457863977</v>
      </c>
      <c r="D24" s="49">
        <v>11998029</v>
      </c>
      <c r="E24" s="49">
        <v>19992147</v>
      </c>
      <c r="F24" s="49">
        <v>235919912</v>
      </c>
      <c r="G24" s="49">
        <v>20060636</v>
      </c>
      <c r="H24" s="49">
        <v>187697537</v>
      </c>
      <c r="I24" s="49">
        <v>19261308</v>
      </c>
      <c r="J24" s="49">
        <v>513057718</v>
      </c>
      <c r="K24" s="49"/>
      <c r="L24" s="49">
        <f t="shared" si="4"/>
        <v>455607625</v>
      </c>
      <c r="M24" s="49">
        <f t="shared" si="5"/>
        <v>1010243639</v>
      </c>
      <c r="N24" s="49">
        <f t="shared" si="6"/>
        <v>1465851264</v>
      </c>
      <c r="O24" s="26">
        <v>14</v>
      </c>
      <c r="P24" s="55"/>
    </row>
    <row r="25" spans="1:16" ht="10.5" customHeight="1">
      <c r="A25" s="11"/>
      <c r="B25" s="31" t="s">
        <v>509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8"/>
      <c r="P25" s="55"/>
    </row>
    <row r="26" spans="1:16" ht="10.5" customHeight="1">
      <c r="A26" s="11"/>
      <c r="B26" s="31" t="s">
        <v>510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28"/>
      <c r="P26" s="55"/>
    </row>
    <row r="27" spans="1:16" ht="10.5" customHeight="1">
      <c r="A27" s="11">
        <v>15</v>
      </c>
      <c r="B27" s="31" t="s">
        <v>511</v>
      </c>
      <c r="C27" s="47">
        <v>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</v>
      </c>
      <c r="J27" s="47">
        <v>8</v>
      </c>
      <c r="K27" s="47"/>
      <c r="L27" s="47">
        <f aca="true" t="shared" si="8" ref="L27:L42">+D27+E27+F27+H27</f>
        <v>0</v>
      </c>
      <c r="M27" s="47">
        <f aca="true" t="shared" si="9" ref="M27:M42">+C27+G27+I27+J27</f>
        <v>11</v>
      </c>
      <c r="N27" s="47">
        <f aca="true" t="shared" si="10" ref="N27:N42">+M27+L27</f>
        <v>11</v>
      </c>
      <c r="O27" s="28">
        <v>15</v>
      </c>
      <c r="P27" s="55"/>
    </row>
    <row r="28" spans="1:16" ht="10.5" customHeight="1">
      <c r="A28" s="11">
        <f aca="true" t="shared" si="11" ref="A28:A42">A27+1</f>
        <v>16</v>
      </c>
      <c r="B28" s="31" t="s">
        <v>512</v>
      </c>
      <c r="C28" s="47">
        <v>11517</v>
      </c>
      <c r="D28" s="47">
        <v>287</v>
      </c>
      <c r="E28" s="47">
        <v>1855</v>
      </c>
      <c r="F28" s="47">
        <v>8737</v>
      </c>
      <c r="G28" s="47">
        <v>1910</v>
      </c>
      <c r="H28" s="47">
        <v>4953</v>
      </c>
      <c r="I28" s="47">
        <v>1011</v>
      </c>
      <c r="J28" s="47">
        <v>19676</v>
      </c>
      <c r="K28" s="47"/>
      <c r="L28" s="47">
        <f t="shared" si="8"/>
        <v>15832</v>
      </c>
      <c r="M28" s="47">
        <f t="shared" si="9"/>
        <v>34114</v>
      </c>
      <c r="N28" s="47">
        <f t="shared" si="10"/>
        <v>49946</v>
      </c>
      <c r="O28" s="28">
        <v>16</v>
      </c>
      <c r="P28" s="55"/>
    </row>
    <row r="29" spans="1:16" ht="10.5" customHeight="1">
      <c r="A29" s="11">
        <f t="shared" si="11"/>
        <v>17</v>
      </c>
      <c r="B29" s="31" t="s">
        <v>513</v>
      </c>
      <c r="C29" s="47">
        <v>243187</v>
      </c>
      <c r="D29" s="47">
        <v>35871</v>
      </c>
      <c r="E29" s="47">
        <v>39497</v>
      </c>
      <c r="F29" s="47">
        <v>272309</v>
      </c>
      <c r="G29" s="47">
        <v>36550</v>
      </c>
      <c r="H29" s="47">
        <v>249350</v>
      </c>
      <c r="I29" s="47">
        <v>24297</v>
      </c>
      <c r="J29" s="47">
        <v>424252</v>
      </c>
      <c r="K29" s="47"/>
      <c r="L29" s="47">
        <f t="shared" si="8"/>
        <v>597027</v>
      </c>
      <c r="M29" s="47">
        <f t="shared" si="9"/>
        <v>728286</v>
      </c>
      <c r="N29" s="47">
        <f t="shared" si="10"/>
        <v>1325313</v>
      </c>
      <c r="O29" s="28">
        <v>17</v>
      </c>
      <c r="P29" s="55"/>
    </row>
    <row r="30" spans="1:16" ht="10.5" customHeight="1">
      <c r="A30" s="11">
        <f t="shared" si="11"/>
        <v>18</v>
      </c>
      <c r="B30" s="31" t="s">
        <v>514</v>
      </c>
      <c r="C30" s="47">
        <v>204944</v>
      </c>
      <c r="D30" s="47">
        <v>348</v>
      </c>
      <c r="E30" s="47">
        <v>2680</v>
      </c>
      <c r="F30" s="47">
        <v>127563</v>
      </c>
      <c r="G30" s="47">
        <v>456</v>
      </c>
      <c r="H30" s="47">
        <v>225518</v>
      </c>
      <c r="I30" s="47">
        <v>992</v>
      </c>
      <c r="J30" s="47">
        <v>103275</v>
      </c>
      <c r="K30" s="47"/>
      <c r="L30" s="47">
        <f t="shared" si="8"/>
        <v>356109</v>
      </c>
      <c r="M30" s="47">
        <f t="shared" si="9"/>
        <v>309667</v>
      </c>
      <c r="N30" s="47">
        <f t="shared" si="10"/>
        <v>665776</v>
      </c>
      <c r="O30" s="28">
        <v>18</v>
      </c>
      <c r="P30" s="55"/>
    </row>
    <row r="31" spans="1:16" ht="10.5" customHeight="1">
      <c r="A31" s="11">
        <f t="shared" si="11"/>
        <v>19</v>
      </c>
      <c r="B31" s="60" t="s">
        <v>515</v>
      </c>
      <c r="C31" s="47">
        <v>108238</v>
      </c>
      <c r="D31" s="47">
        <v>3737</v>
      </c>
      <c r="E31" s="47">
        <v>11564</v>
      </c>
      <c r="F31" s="47">
        <v>204948</v>
      </c>
      <c r="G31" s="47">
        <v>4022</v>
      </c>
      <c r="H31" s="47">
        <v>127693</v>
      </c>
      <c r="I31" s="47">
        <v>6193</v>
      </c>
      <c r="J31" s="47">
        <v>134687</v>
      </c>
      <c r="K31" s="47"/>
      <c r="L31" s="47">
        <f t="shared" si="8"/>
        <v>347942</v>
      </c>
      <c r="M31" s="47">
        <f t="shared" si="9"/>
        <v>253140</v>
      </c>
      <c r="N31" s="47">
        <f t="shared" si="10"/>
        <v>601082</v>
      </c>
      <c r="O31" s="28">
        <v>19</v>
      </c>
      <c r="P31" s="55"/>
    </row>
    <row r="32" spans="1:16" ht="10.5" customHeight="1">
      <c r="A32" s="11">
        <f t="shared" si="11"/>
        <v>20</v>
      </c>
      <c r="B32" s="60" t="s">
        <v>516</v>
      </c>
      <c r="C32" s="47">
        <v>578424</v>
      </c>
      <c r="D32" s="47">
        <v>8143</v>
      </c>
      <c r="E32" s="47">
        <v>43473</v>
      </c>
      <c r="F32" s="47">
        <v>192529</v>
      </c>
      <c r="G32" s="47">
        <v>15013</v>
      </c>
      <c r="H32" s="47">
        <v>127780</v>
      </c>
      <c r="I32" s="47">
        <v>65742</v>
      </c>
      <c r="J32" s="47">
        <v>387290</v>
      </c>
      <c r="K32" s="47"/>
      <c r="L32" s="47">
        <f t="shared" si="8"/>
        <v>371925</v>
      </c>
      <c r="M32" s="47">
        <f t="shared" si="9"/>
        <v>1046469</v>
      </c>
      <c r="N32" s="47">
        <f t="shared" si="10"/>
        <v>1418394</v>
      </c>
      <c r="O32" s="28">
        <v>20</v>
      </c>
      <c r="P32" s="55"/>
    </row>
    <row r="33" spans="1:16" ht="10.5" customHeight="1">
      <c r="A33" s="11">
        <f t="shared" si="11"/>
        <v>21</v>
      </c>
      <c r="B33" s="60" t="s">
        <v>517</v>
      </c>
      <c r="C33" s="47">
        <v>86923</v>
      </c>
      <c r="D33" s="47">
        <v>1358</v>
      </c>
      <c r="E33" s="47">
        <v>17922</v>
      </c>
      <c r="F33" s="47">
        <v>191635</v>
      </c>
      <c r="G33" s="47">
        <v>1190</v>
      </c>
      <c r="H33" s="47">
        <v>153616</v>
      </c>
      <c r="I33" s="47">
        <v>11385</v>
      </c>
      <c r="J33" s="47">
        <v>357415</v>
      </c>
      <c r="K33" s="47"/>
      <c r="L33" s="47">
        <f t="shared" si="8"/>
        <v>364531</v>
      </c>
      <c r="M33" s="47">
        <f t="shared" si="9"/>
        <v>456913</v>
      </c>
      <c r="N33" s="47">
        <f t="shared" si="10"/>
        <v>821444</v>
      </c>
      <c r="O33" s="28">
        <v>21</v>
      </c>
      <c r="P33" s="55"/>
    </row>
    <row r="34" spans="1:16" ht="10.5" customHeight="1">
      <c r="A34" s="11">
        <f t="shared" si="11"/>
        <v>22</v>
      </c>
      <c r="B34" s="31" t="s">
        <v>518</v>
      </c>
      <c r="C34" s="47">
        <v>79493</v>
      </c>
      <c r="D34" s="47">
        <v>460</v>
      </c>
      <c r="E34" s="47">
        <v>10340</v>
      </c>
      <c r="F34" s="47">
        <v>53010</v>
      </c>
      <c r="G34" s="47">
        <v>3607</v>
      </c>
      <c r="H34" s="47">
        <v>22534</v>
      </c>
      <c r="I34" s="47">
        <v>138</v>
      </c>
      <c r="J34" s="47">
        <v>79371</v>
      </c>
      <c r="K34" s="47"/>
      <c r="L34" s="47">
        <f t="shared" si="8"/>
        <v>86344</v>
      </c>
      <c r="M34" s="47">
        <f t="shared" si="9"/>
        <v>162609</v>
      </c>
      <c r="N34" s="47">
        <f t="shared" si="10"/>
        <v>248953</v>
      </c>
      <c r="O34" s="28">
        <v>22</v>
      </c>
      <c r="P34" s="55"/>
    </row>
    <row r="35" spans="1:16" ht="10.5" customHeight="1">
      <c r="A35" s="11">
        <f t="shared" si="11"/>
        <v>23</v>
      </c>
      <c r="B35" s="31" t="s">
        <v>519</v>
      </c>
      <c r="C35" s="47">
        <v>29872</v>
      </c>
      <c r="D35" s="47">
        <v>176</v>
      </c>
      <c r="E35" s="47">
        <v>24</v>
      </c>
      <c r="F35" s="47">
        <v>17081</v>
      </c>
      <c r="G35" s="47">
        <v>302</v>
      </c>
      <c r="H35" s="47">
        <v>3587</v>
      </c>
      <c r="I35" s="47">
        <v>228</v>
      </c>
      <c r="J35" s="47">
        <v>79667</v>
      </c>
      <c r="K35" s="47"/>
      <c r="L35" s="47">
        <f t="shared" si="8"/>
        <v>20868</v>
      </c>
      <c r="M35" s="47">
        <f t="shared" si="9"/>
        <v>110069</v>
      </c>
      <c r="N35" s="47">
        <f t="shared" si="10"/>
        <v>130937</v>
      </c>
      <c r="O35" s="28">
        <v>23</v>
      </c>
      <c r="P35" s="55"/>
    </row>
    <row r="36" spans="1:16" ht="10.5" customHeight="1">
      <c r="A36" s="11">
        <f t="shared" si="11"/>
        <v>24</v>
      </c>
      <c r="B36" s="31" t="s">
        <v>520</v>
      </c>
      <c r="C36" s="47">
        <v>77183</v>
      </c>
      <c r="D36" s="47">
        <v>258</v>
      </c>
      <c r="E36" s="47">
        <v>471</v>
      </c>
      <c r="F36" s="47">
        <v>37521</v>
      </c>
      <c r="G36" s="47">
        <v>403</v>
      </c>
      <c r="H36" s="47">
        <v>11791</v>
      </c>
      <c r="I36" s="47">
        <v>1269</v>
      </c>
      <c r="J36" s="47">
        <v>67595</v>
      </c>
      <c r="K36" s="47"/>
      <c r="L36" s="47">
        <f t="shared" si="8"/>
        <v>50041</v>
      </c>
      <c r="M36" s="47">
        <f t="shared" si="9"/>
        <v>146450</v>
      </c>
      <c r="N36" s="47">
        <f t="shared" si="10"/>
        <v>196491</v>
      </c>
      <c r="O36" s="28">
        <v>24</v>
      </c>
      <c r="P36" s="55"/>
    </row>
    <row r="37" spans="1:16" ht="10.5" customHeight="1">
      <c r="A37" s="11">
        <f t="shared" si="11"/>
        <v>25</v>
      </c>
      <c r="B37" s="31" t="s">
        <v>521</v>
      </c>
      <c r="C37" s="47">
        <v>205032</v>
      </c>
      <c r="D37" s="47">
        <v>4728</v>
      </c>
      <c r="E37" s="47">
        <v>7382</v>
      </c>
      <c r="F37" s="47">
        <v>156895</v>
      </c>
      <c r="G37" s="47">
        <v>9901</v>
      </c>
      <c r="H37" s="47">
        <v>125721</v>
      </c>
      <c r="I37" s="47">
        <v>25052</v>
      </c>
      <c r="J37" s="47">
        <v>803139</v>
      </c>
      <c r="K37" s="47"/>
      <c r="L37" s="47">
        <f t="shared" si="8"/>
        <v>294726</v>
      </c>
      <c r="M37" s="47">
        <f t="shared" si="9"/>
        <v>1043124</v>
      </c>
      <c r="N37" s="47">
        <f t="shared" si="10"/>
        <v>1337850</v>
      </c>
      <c r="O37" s="28">
        <v>25</v>
      </c>
      <c r="P37" s="55"/>
    </row>
    <row r="38" spans="1:16" ht="10.5" customHeight="1">
      <c r="A38" s="11">
        <f t="shared" si="11"/>
        <v>26</v>
      </c>
      <c r="B38" s="31" t="s">
        <v>522</v>
      </c>
      <c r="C38" s="47">
        <v>35519</v>
      </c>
      <c r="D38" s="47">
        <v>6034</v>
      </c>
      <c r="E38" s="47">
        <v>1182</v>
      </c>
      <c r="F38" s="47">
        <v>31279</v>
      </c>
      <c r="G38" s="47">
        <v>574</v>
      </c>
      <c r="H38" s="47">
        <v>27740</v>
      </c>
      <c r="I38" s="47">
        <v>3128</v>
      </c>
      <c r="J38" s="47">
        <v>67121</v>
      </c>
      <c r="K38" s="47"/>
      <c r="L38" s="47">
        <f t="shared" si="8"/>
        <v>66235</v>
      </c>
      <c r="M38" s="47">
        <f t="shared" si="9"/>
        <v>106342</v>
      </c>
      <c r="N38" s="47">
        <f t="shared" si="10"/>
        <v>172577</v>
      </c>
      <c r="O38" s="28">
        <v>26</v>
      </c>
      <c r="P38" s="55"/>
    </row>
    <row r="39" spans="1:16" ht="10.5" customHeight="1">
      <c r="A39" s="11">
        <f t="shared" si="11"/>
        <v>27</v>
      </c>
      <c r="B39" s="31" t="s">
        <v>523</v>
      </c>
      <c r="C39" s="47">
        <v>416</v>
      </c>
      <c r="D39" s="47">
        <v>46</v>
      </c>
      <c r="E39" s="47">
        <v>175</v>
      </c>
      <c r="F39" s="47">
        <v>533</v>
      </c>
      <c r="G39" s="47">
        <v>34</v>
      </c>
      <c r="H39" s="47">
        <v>1150</v>
      </c>
      <c r="I39" s="47">
        <v>75</v>
      </c>
      <c r="J39" s="47">
        <v>1251</v>
      </c>
      <c r="K39" s="47"/>
      <c r="L39" s="47">
        <f t="shared" si="8"/>
        <v>1904</v>
      </c>
      <c r="M39" s="47">
        <f t="shared" si="9"/>
        <v>1776</v>
      </c>
      <c r="N39" s="47">
        <f t="shared" si="10"/>
        <v>3680</v>
      </c>
      <c r="O39" s="28">
        <v>27</v>
      </c>
      <c r="P39" s="55"/>
    </row>
    <row r="40" spans="1:16" ht="10.5" customHeight="1">
      <c r="A40" s="11">
        <f t="shared" si="11"/>
        <v>28</v>
      </c>
      <c r="B40" s="31" t="s">
        <v>524</v>
      </c>
      <c r="C40" s="47">
        <v>80439</v>
      </c>
      <c r="D40" s="47">
        <v>11596</v>
      </c>
      <c r="E40" s="47">
        <v>4631</v>
      </c>
      <c r="F40" s="47">
        <v>38152</v>
      </c>
      <c r="G40" s="47">
        <v>4514</v>
      </c>
      <c r="H40" s="47">
        <v>39390</v>
      </c>
      <c r="I40" s="47">
        <v>11841</v>
      </c>
      <c r="J40" s="47">
        <v>117153</v>
      </c>
      <c r="K40" s="47"/>
      <c r="L40" s="47">
        <f t="shared" si="8"/>
        <v>93769</v>
      </c>
      <c r="M40" s="47">
        <f t="shared" si="9"/>
        <v>213947</v>
      </c>
      <c r="N40" s="47">
        <f t="shared" si="10"/>
        <v>307716</v>
      </c>
      <c r="O40" s="28">
        <v>28</v>
      </c>
      <c r="P40" s="55"/>
    </row>
    <row r="41" spans="1:16" ht="10.5" customHeight="1">
      <c r="A41" s="11">
        <f t="shared" si="11"/>
        <v>29</v>
      </c>
      <c r="B41" s="31" t="s">
        <v>525</v>
      </c>
      <c r="C41" s="47">
        <v>90364</v>
      </c>
      <c r="D41" s="47">
        <v>869</v>
      </c>
      <c r="E41" s="47">
        <v>5514</v>
      </c>
      <c r="F41" s="47">
        <v>5542</v>
      </c>
      <c r="G41" s="47">
        <v>2384</v>
      </c>
      <c r="H41" s="47">
        <v>222830</v>
      </c>
      <c r="I41" s="47">
        <v>147</v>
      </c>
      <c r="J41" s="47">
        <v>931</v>
      </c>
      <c r="K41" s="47"/>
      <c r="L41" s="47">
        <f t="shared" si="8"/>
        <v>234755</v>
      </c>
      <c r="M41" s="47">
        <f t="shared" si="9"/>
        <v>93826</v>
      </c>
      <c r="N41" s="47">
        <f t="shared" si="10"/>
        <v>328581</v>
      </c>
      <c r="O41" s="28">
        <v>29</v>
      </c>
      <c r="P41" s="55"/>
    </row>
    <row r="42" spans="1:16" ht="10.5" customHeight="1">
      <c r="A42" s="14">
        <f t="shared" si="11"/>
        <v>30</v>
      </c>
      <c r="B42" s="25" t="s">
        <v>526</v>
      </c>
      <c r="C42" s="49">
        <v>1831552</v>
      </c>
      <c r="D42" s="49">
        <v>73911</v>
      </c>
      <c r="E42" s="49">
        <v>146710</v>
      </c>
      <c r="F42" s="49">
        <v>1337734</v>
      </c>
      <c r="G42" s="49">
        <v>80860</v>
      </c>
      <c r="H42" s="49">
        <v>1343653</v>
      </c>
      <c r="I42" s="49">
        <v>151500</v>
      </c>
      <c r="J42" s="49">
        <v>2642831</v>
      </c>
      <c r="K42" s="49"/>
      <c r="L42" s="49">
        <f t="shared" si="8"/>
        <v>2902008</v>
      </c>
      <c r="M42" s="49">
        <f t="shared" si="9"/>
        <v>4706743</v>
      </c>
      <c r="N42" s="49">
        <f t="shared" si="10"/>
        <v>7608751</v>
      </c>
      <c r="O42" s="26">
        <v>30</v>
      </c>
      <c r="P42" s="55"/>
    </row>
    <row r="43" spans="1:16" ht="10.5" customHeight="1">
      <c r="A43" s="11"/>
      <c r="B43" s="31" t="s">
        <v>527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8"/>
      <c r="P43" s="55"/>
    </row>
    <row r="44" spans="1:16" ht="10.5" customHeight="1">
      <c r="A44" s="11">
        <v>31</v>
      </c>
      <c r="B44" s="31" t="s">
        <v>511</v>
      </c>
      <c r="C44" s="47">
        <v>125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4</v>
      </c>
      <c r="K44" s="47"/>
      <c r="L44" s="47">
        <f aca="true" t="shared" si="12" ref="L44:L55">+D44+E44+F44+H44</f>
        <v>0</v>
      </c>
      <c r="M44" s="47">
        <f aca="true" t="shared" si="13" ref="M44:M55">+C44+G44+I44+J44</f>
        <v>129</v>
      </c>
      <c r="N44" s="47">
        <f aca="true" t="shared" si="14" ref="N44:N55">+M44+L44</f>
        <v>129</v>
      </c>
      <c r="O44" s="28">
        <v>31</v>
      </c>
      <c r="P44" s="55"/>
    </row>
    <row r="45" spans="1:16" ht="10.5" customHeight="1">
      <c r="A45" s="11">
        <f aca="true" t="shared" si="15" ref="A45:A55">A44+1</f>
        <v>32</v>
      </c>
      <c r="B45" s="31" t="s">
        <v>512</v>
      </c>
      <c r="C45" s="47">
        <v>9281</v>
      </c>
      <c r="D45" s="47">
        <v>292</v>
      </c>
      <c r="E45" s="47">
        <v>1856</v>
      </c>
      <c r="F45" s="47">
        <v>8133</v>
      </c>
      <c r="G45" s="47">
        <v>1549</v>
      </c>
      <c r="H45" s="47">
        <v>5224</v>
      </c>
      <c r="I45" s="47">
        <v>1493</v>
      </c>
      <c r="J45" s="47">
        <v>14603</v>
      </c>
      <c r="K45" s="47"/>
      <c r="L45" s="47">
        <f t="shared" si="12"/>
        <v>15505</v>
      </c>
      <c r="M45" s="47">
        <f t="shared" si="13"/>
        <v>26926</v>
      </c>
      <c r="N45" s="47">
        <f t="shared" si="14"/>
        <v>42431</v>
      </c>
      <c r="O45" s="28">
        <v>32</v>
      </c>
      <c r="P45" s="55"/>
    </row>
    <row r="46" spans="1:16" ht="10.5" customHeight="1">
      <c r="A46" s="11">
        <f t="shared" si="15"/>
        <v>33</v>
      </c>
      <c r="B46" s="31" t="s">
        <v>513</v>
      </c>
      <c r="C46" s="47">
        <v>187302</v>
      </c>
      <c r="D46" s="47">
        <v>25705</v>
      </c>
      <c r="E46" s="47">
        <v>37487</v>
      </c>
      <c r="F46" s="47">
        <v>256289</v>
      </c>
      <c r="G46" s="47">
        <v>29325</v>
      </c>
      <c r="H46" s="47">
        <v>267443</v>
      </c>
      <c r="I46" s="47">
        <v>20948</v>
      </c>
      <c r="J46" s="47">
        <v>343981</v>
      </c>
      <c r="K46" s="47"/>
      <c r="L46" s="47">
        <f t="shared" si="12"/>
        <v>586924</v>
      </c>
      <c r="M46" s="47">
        <f t="shared" si="13"/>
        <v>581556</v>
      </c>
      <c r="N46" s="47">
        <f t="shared" si="14"/>
        <v>1168480</v>
      </c>
      <c r="O46" s="28">
        <v>33</v>
      </c>
      <c r="P46" s="55"/>
    </row>
    <row r="47" spans="1:16" ht="10.5" customHeight="1">
      <c r="A47" s="11">
        <f t="shared" si="15"/>
        <v>34</v>
      </c>
      <c r="B47" s="31" t="s">
        <v>514</v>
      </c>
      <c r="C47" s="47">
        <v>207197</v>
      </c>
      <c r="D47" s="47">
        <v>380</v>
      </c>
      <c r="E47" s="47">
        <v>2752</v>
      </c>
      <c r="F47" s="47">
        <v>127216</v>
      </c>
      <c r="G47" s="47">
        <v>533</v>
      </c>
      <c r="H47" s="47">
        <v>216582</v>
      </c>
      <c r="I47" s="47">
        <v>1049</v>
      </c>
      <c r="J47" s="47">
        <v>104191</v>
      </c>
      <c r="K47" s="47"/>
      <c r="L47" s="47">
        <f t="shared" si="12"/>
        <v>346930</v>
      </c>
      <c r="M47" s="47">
        <f t="shared" si="13"/>
        <v>312970</v>
      </c>
      <c r="N47" s="47">
        <f t="shared" si="14"/>
        <v>659900</v>
      </c>
      <c r="O47" s="28">
        <v>34</v>
      </c>
      <c r="P47" s="55"/>
    </row>
    <row r="48" spans="1:16" ht="10.5" customHeight="1">
      <c r="A48" s="11">
        <f t="shared" si="15"/>
        <v>35</v>
      </c>
      <c r="B48" s="31" t="s">
        <v>515</v>
      </c>
      <c r="C48" s="47">
        <v>97650</v>
      </c>
      <c r="D48" s="47">
        <v>4579</v>
      </c>
      <c r="E48" s="47">
        <v>13994</v>
      </c>
      <c r="F48" s="47">
        <v>202865</v>
      </c>
      <c r="G48" s="47">
        <v>4006</v>
      </c>
      <c r="H48" s="47">
        <v>120987</v>
      </c>
      <c r="I48" s="47">
        <v>6153</v>
      </c>
      <c r="J48" s="47">
        <v>127016</v>
      </c>
      <c r="K48" s="47"/>
      <c r="L48" s="47">
        <f t="shared" si="12"/>
        <v>342425</v>
      </c>
      <c r="M48" s="47">
        <f t="shared" si="13"/>
        <v>234825</v>
      </c>
      <c r="N48" s="47">
        <f t="shared" si="14"/>
        <v>577250</v>
      </c>
      <c r="O48" s="28">
        <v>35</v>
      </c>
      <c r="P48" s="55"/>
    </row>
    <row r="49" spans="1:16" ht="10.5" customHeight="1">
      <c r="A49" s="11">
        <f t="shared" si="15"/>
        <v>36</v>
      </c>
      <c r="B49" s="31" t="s">
        <v>516</v>
      </c>
      <c r="C49" s="47">
        <v>568826</v>
      </c>
      <c r="D49" s="47">
        <v>8208</v>
      </c>
      <c r="E49" s="47">
        <v>46029</v>
      </c>
      <c r="F49" s="47">
        <v>195965</v>
      </c>
      <c r="G49" s="47">
        <v>15221</v>
      </c>
      <c r="H49" s="47">
        <v>142276</v>
      </c>
      <c r="I49" s="47">
        <v>62530</v>
      </c>
      <c r="J49" s="47">
        <v>389309</v>
      </c>
      <c r="K49" s="47"/>
      <c r="L49" s="47">
        <f t="shared" si="12"/>
        <v>392478</v>
      </c>
      <c r="M49" s="47">
        <f t="shared" si="13"/>
        <v>1035886</v>
      </c>
      <c r="N49" s="47">
        <f t="shared" si="14"/>
        <v>1428364</v>
      </c>
      <c r="O49" s="28">
        <v>36</v>
      </c>
      <c r="P49" s="55"/>
    </row>
    <row r="50" spans="1:16" ht="10.5" customHeight="1">
      <c r="A50" s="11">
        <f t="shared" si="15"/>
        <v>37</v>
      </c>
      <c r="B50" s="31" t="s">
        <v>517</v>
      </c>
      <c r="C50" s="47">
        <v>91223</v>
      </c>
      <c r="D50" s="47">
        <v>1628</v>
      </c>
      <c r="E50" s="47">
        <v>17834</v>
      </c>
      <c r="F50" s="47">
        <v>190952</v>
      </c>
      <c r="G50" s="47">
        <v>1241</v>
      </c>
      <c r="H50" s="47">
        <v>154868</v>
      </c>
      <c r="I50" s="47">
        <v>12293</v>
      </c>
      <c r="J50" s="47">
        <v>323083</v>
      </c>
      <c r="K50" s="47"/>
      <c r="L50" s="47">
        <f t="shared" si="12"/>
        <v>365282</v>
      </c>
      <c r="M50" s="47">
        <f t="shared" si="13"/>
        <v>427840</v>
      </c>
      <c r="N50" s="47">
        <f t="shared" si="14"/>
        <v>793122</v>
      </c>
      <c r="O50" s="28">
        <v>37</v>
      </c>
      <c r="P50" s="2"/>
    </row>
    <row r="51" spans="1:16" ht="10.5" customHeight="1">
      <c r="A51" s="11">
        <f t="shared" si="15"/>
        <v>38</v>
      </c>
      <c r="B51" s="31" t="s">
        <v>518</v>
      </c>
      <c r="C51" s="47">
        <v>65076</v>
      </c>
      <c r="D51" s="47">
        <v>481</v>
      </c>
      <c r="E51" s="47">
        <v>10176</v>
      </c>
      <c r="F51" s="47">
        <v>60189</v>
      </c>
      <c r="G51" s="47">
        <v>4087</v>
      </c>
      <c r="H51" s="47">
        <v>25218</v>
      </c>
      <c r="I51" s="47">
        <v>192</v>
      </c>
      <c r="J51" s="47">
        <v>80548</v>
      </c>
      <c r="K51" s="47"/>
      <c r="L51" s="47">
        <f t="shared" si="12"/>
        <v>96064</v>
      </c>
      <c r="M51" s="47">
        <f t="shared" si="13"/>
        <v>149903</v>
      </c>
      <c r="N51" s="47">
        <f t="shared" si="14"/>
        <v>245967</v>
      </c>
      <c r="O51" s="28">
        <v>38</v>
      </c>
      <c r="P51" s="2"/>
    </row>
    <row r="52" spans="1:16" ht="10.5" customHeight="1">
      <c r="A52" s="11">
        <f t="shared" si="15"/>
        <v>39</v>
      </c>
      <c r="B52" s="31" t="s">
        <v>519</v>
      </c>
      <c r="C52" s="47">
        <v>18830</v>
      </c>
      <c r="D52" s="47">
        <v>174</v>
      </c>
      <c r="E52" s="47">
        <v>22</v>
      </c>
      <c r="F52" s="47">
        <v>15219</v>
      </c>
      <c r="G52" s="47">
        <v>170</v>
      </c>
      <c r="H52" s="47">
        <v>3557</v>
      </c>
      <c r="I52" s="47">
        <v>214</v>
      </c>
      <c r="J52" s="47">
        <v>48909</v>
      </c>
      <c r="K52" s="47"/>
      <c r="L52" s="47">
        <f t="shared" si="12"/>
        <v>18972</v>
      </c>
      <c r="M52" s="47">
        <f t="shared" si="13"/>
        <v>68123</v>
      </c>
      <c r="N52" s="47">
        <f t="shared" si="14"/>
        <v>87095</v>
      </c>
      <c r="O52" s="28">
        <v>39</v>
      </c>
      <c r="P52" s="2"/>
    </row>
    <row r="53" spans="1:16" ht="10.5" customHeight="1">
      <c r="A53" s="11">
        <f t="shared" si="15"/>
        <v>40</v>
      </c>
      <c r="B53" s="31" t="s">
        <v>520</v>
      </c>
      <c r="C53" s="47">
        <v>42679</v>
      </c>
      <c r="D53" s="47">
        <v>202</v>
      </c>
      <c r="E53" s="47">
        <v>576</v>
      </c>
      <c r="F53" s="47">
        <v>34767</v>
      </c>
      <c r="G53" s="47">
        <v>369</v>
      </c>
      <c r="H53" s="47">
        <v>10073</v>
      </c>
      <c r="I53" s="47">
        <v>1290</v>
      </c>
      <c r="J53" s="47">
        <v>46680</v>
      </c>
      <c r="K53" s="47"/>
      <c r="L53" s="47">
        <f t="shared" si="12"/>
        <v>45618</v>
      </c>
      <c r="M53" s="47">
        <f t="shared" si="13"/>
        <v>91018</v>
      </c>
      <c r="N53" s="47">
        <f t="shared" si="14"/>
        <v>136636</v>
      </c>
      <c r="O53" s="28">
        <v>40</v>
      </c>
      <c r="P53" s="2"/>
    </row>
    <row r="54" spans="1:16" ht="10.5" customHeight="1">
      <c r="A54" s="11">
        <f t="shared" si="15"/>
        <v>41</v>
      </c>
      <c r="B54" s="31" t="s">
        <v>521</v>
      </c>
      <c r="C54" s="47">
        <v>44062</v>
      </c>
      <c r="D54" s="47">
        <v>1196</v>
      </c>
      <c r="E54" s="47">
        <v>1529</v>
      </c>
      <c r="F54" s="47">
        <v>26890</v>
      </c>
      <c r="G54" s="47">
        <v>2566</v>
      </c>
      <c r="H54" s="47">
        <v>20697</v>
      </c>
      <c r="I54" s="47">
        <v>4013</v>
      </c>
      <c r="J54" s="47">
        <v>65976</v>
      </c>
      <c r="K54" s="47"/>
      <c r="L54" s="47">
        <f t="shared" si="12"/>
        <v>50312</v>
      </c>
      <c r="M54" s="47">
        <f t="shared" si="13"/>
        <v>116617</v>
      </c>
      <c r="N54" s="47">
        <f t="shared" si="14"/>
        <v>166929</v>
      </c>
      <c r="O54" s="28">
        <v>41</v>
      </c>
      <c r="P54" s="2"/>
    </row>
    <row r="55" spans="1:16" ht="10.5" customHeight="1">
      <c r="A55" s="14">
        <f t="shared" si="15"/>
        <v>42</v>
      </c>
      <c r="B55" s="25" t="s">
        <v>522</v>
      </c>
      <c r="C55" s="49">
        <v>16562</v>
      </c>
      <c r="D55" s="49">
        <v>3467</v>
      </c>
      <c r="E55" s="49">
        <v>419</v>
      </c>
      <c r="F55" s="49">
        <v>18080</v>
      </c>
      <c r="G55" s="49">
        <v>148</v>
      </c>
      <c r="H55" s="49">
        <v>18692</v>
      </c>
      <c r="I55" s="49">
        <v>1881</v>
      </c>
      <c r="J55" s="49">
        <v>33228</v>
      </c>
      <c r="K55" s="49"/>
      <c r="L55" s="49">
        <f t="shared" si="12"/>
        <v>40658</v>
      </c>
      <c r="M55" s="49">
        <f t="shared" si="13"/>
        <v>51819</v>
      </c>
      <c r="N55" s="49">
        <f t="shared" si="14"/>
        <v>92477</v>
      </c>
      <c r="O55" s="26">
        <v>42</v>
      </c>
      <c r="P55" s="2"/>
    </row>
    <row r="56" spans="1:16" ht="10.5" customHeight="1">
      <c r="A56" s="54"/>
      <c r="B56" s="5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54"/>
      <c r="P56" s="2"/>
    </row>
    <row r="57" spans="1:16" ht="12" customHeight="1">
      <c r="A57" s="23" t="s">
        <v>604</v>
      </c>
      <c r="B57" s="23"/>
      <c r="C57" s="33"/>
      <c r="D57" s="33"/>
      <c r="E57" s="33"/>
      <c r="F57" s="33"/>
      <c r="G57" s="33"/>
      <c r="H57" s="4"/>
      <c r="I57" s="4"/>
      <c r="J57" s="4"/>
      <c r="K57" s="2"/>
      <c r="L57" s="2"/>
      <c r="M57" s="2"/>
      <c r="N57" s="2"/>
      <c r="O57" s="2"/>
      <c r="P57" s="2"/>
    </row>
    <row r="58" spans="1:16" ht="9.75" customHeight="1">
      <c r="A58" s="23" t="s">
        <v>589</v>
      </c>
      <c r="B58" s="23"/>
      <c r="C58" s="33"/>
      <c r="D58" s="33"/>
      <c r="E58" s="33"/>
      <c r="F58" s="33"/>
      <c r="G58" s="33"/>
      <c r="H58" s="4"/>
      <c r="I58" s="4"/>
      <c r="J58" s="4"/>
      <c r="K58" s="2"/>
      <c r="L58" s="2"/>
      <c r="M58" s="2"/>
      <c r="N58" s="2"/>
      <c r="O58" s="2"/>
      <c r="P58" s="2"/>
    </row>
    <row r="59" spans="1:16" ht="9.75" customHeight="1">
      <c r="A59" s="23" t="s">
        <v>494</v>
      </c>
      <c r="B59" s="23"/>
      <c r="C59" s="33"/>
      <c r="D59" s="33"/>
      <c r="E59" s="33"/>
      <c r="F59" s="33"/>
      <c r="G59" s="33"/>
      <c r="H59" s="4"/>
      <c r="I59" s="4"/>
      <c r="J59" s="4"/>
      <c r="K59" s="2"/>
      <c r="L59" s="2"/>
      <c r="M59" s="2"/>
      <c r="N59" s="2"/>
      <c r="O59" s="2"/>
      <c r="P59" s="2"/>
    </row>
    <row r="60" spans="1:16" ht="9.75" customHeight="1">
      <c r="A60" s="23" t="s">
        <v>612</v>
      </c>
      <c r="B60" s="23"/>
      <c r="C60" s="33"/>
      <c r="D60" s="33"/>
      <c r="E60" s="33"/>
      <c r="F60" s="33"/>
      <c r="G60" s="33"/>
      <c r="H60" s="4"/>
      <c r="I60" s="4"/>
      <c r="J60" s="4"/>
      <c r="K60" s="2"/>
      <c r="L60" s="2"/>
      <c r="M60" s="2"/>
      <c r="N60" s="2"/>
      <c r="O60" s="2"/>
      <c r="P60" s="2"/>
    </row>
    <row r="61" spans="1:16" ht="9.75" customHeight="1">
      <c r="A61" s="61"/>
      <c r="B61" s="62"/>
      <c r="C61" s="30" t="s">
        <v>2</v>
      </c>
      <c r="D61" s="30" t="s">
        <v>602</v>
      </c>
      <c r="E61" s="30" t="s">
        <v>603</v>
      </c>
      <c r="F61" s="30" t="s">
        <v>3</v>
      </c>
      <c r="G61" s="30" t="s">
        <v>4</v>
      </c>
      <c r="H61" s="30" t="s">
        <v>5</v>
      </c>
      <c r="I61" s="30" t="s">
        <v>6</v>
      </c>
      <c r="J61" s="30" t="s">
        <v>7</v>
      </c>
      <c r="K61" s="30"/>
      <c r="L61" s="30" t="s">
        <v>572</v>
      </c>
      <c r="M61" s="30" t="s">
        <v>573</v>
      </c>
      <c r="N61" s="30" t="s">
        <v>574</v>
      </c>
      <c r="O61" s="30"/>
      <c r="P61" s="2"/>
    </row>
    <row r="62" spans="1:16" ht="9.75" customHeight="1">
      <c r="A62" s="12"/>
      <c r="B62" s="35"/>
      <c r="C62" s="13">
        <v>-1</v>
      </c>
      <c r="D62" s="13">
        <v>-2</v>
      </c>
      <c r="E62" s="13">
        <v>-4</v>
      </c>
      <c r="F62" s="13">
        <v>-5</v>
      </c>
      <c r="G62" s="13">
        <v>-6</v>
      </c>
      <c r="H62" s="13">
        <v>-7</v>
      </c>
      <c r="I62" s="13">
        <v>-8</v>
      </c>
      <c r="J62" s="13">
        <f>I62-1</f>
        <v>-9</v>
      </c>
      <c r="K62" s="13"/>
      <c r="L62" s="13" t="s">
        <v>575</v>
      </c>
      <c r="M62" s="13" t="s">
        <v>575</v>
      </c>
      <c r="N62" s="13" t="s">
        <v>576</v>
      </c>
      <c r="O62" s="13"/>
      <c r="P62" s="2"/>
    </row>
    <row r="63" spans="1:16" ht="9.75" customHeight="1">
      <c r="A63" s="16"/>
      <c r="B63" s="36"/>
      <c r="C63" s="32" t="s">
        <v>9</v>
      </c>
      <c r="D63" s="32" t="s">
        <v>10</v>
      </c>
      <c r="E63" s="32" t="s">
        <v>10</v>
      </c>
      <c r="F63" s="32" t="s">
        <v>10</v>
      </c>
      <c r="G63" s="32" t="s">
        <v>9</v>
      </c>
      <c r="H63" s="32" t="s">
        <v>10</v>
      </c>
      <c r="I63" s="32" t="s">
        <v>9</v>
      </c>
      <c r="J63" s="32" t="s">
        <v>9</v>
      </c>
      <c r="K63" s="32"/>
      <c r="L63" s="32"/>
      <c r="M63" s="32"/>
      <c r="N63" s="32"/>
      <c r="O63" s="32"/>
      <c r="P63" s="2"/>
    </row>
    <row r="64" spans="1:16" ht="9.75" customHeight="1">
      <c r="A64" s="11"/>
      <c r="B64" s="31" t="s">
        <v>528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8"/>
      <c r="P64" s="2"/>
    </row>
    <row r="65" spans="1:16" ht="10.5" customHeight="1">
      <c r="A65" s="11">
        <f>A55+1</f>
        <v>43</v>
      </c>
      <c r="B65" s="31" t="s">
        <v>523</v>
      </c>
      <c r="C65" s="47">
        <v>1110</v>
      </c>
      <c r="D65" s="47">
        <v>55</v>
      </c>
      <c r="E65" s="47">
        <v>199</v>
      </c>
      <c r="F65" s="47">
        <v>462</v>
      </c>
      <c r="G65" s="47">
        <v>15</v>
      </c>
      <c r="H65" s="47">
        <v>2008</v>
      </c>
      <c r="I65" s="47">
        <v>119</v>
      </c>
      <c r="J65" s="47">
        <v>1254</v>
      </c>
      <c r="K65" s="47"/>
      <c r="L65" s="47">
        <f>+D65+E65+F65+H65</f>
        <v>2724</v>
      </c>
      <c r="M65" s="47">
        <f>+C65+G65+I65+J65</f>
        <v>2498</v>
      </c>
      <c r="N65" s="47">
        <f>+M65+L65</f>
        <v>5222</v>
      </c>
      <c r="O65" s="28">
        <v>43</v>
      </c>
      <c r="P65" s="2"/>
    </row>
    <row r="66" spans="1:16" ht="10.5" customHeight="1">
      <c r="A66" s="11">
        <f>A65+1</f>
        <v>44</v>
      </c>
      <c r="B66" s="31" t="s">
        <v>524</v>
      </c>
      <c r="C66" s="47">
        <v>79143</v>
      </c>
      <c r="D66" s="47">
        <v>10541</v>
      </c>
      <c r="E66" s="47">
        <v>5189</v>
      </c>
      <c r="F66" s="47">
        <v>37192</v>
      </c>
      <c r="G66" s="47">
        <v>4501</v>
      </c>
      <c r="H66" s="47">
        <v>41135</v>
      </c>
      <c r="I66" s="47">
        <v>11461</v>
      </c>
      <c r="J66" s="47">
        <v>114356</v>
      </c>
      <c r="K66" s="47"/>
      <c r="L66" s="47">
        <f>+D66+E66+F66+H66</f>
        <v>94057</v>
      </c>
      <c r="M66" s="47">
        <f>+C66+G66+I66+J66</f>
        <v>209461</v>
      </c>
      <c r="N66" s="47">
        <f>+M66+L66</f>
        <v>303518</v>
      </c>
      <c r="O66" s="28">
        <v>44</v>
      </c>
      <c r="P66" s="2"/>
    </row>
    <row r="67" spans="1:16" ht="10.5" customHeight="1">
      <c r="A67" s="11">
        <f>A66+1</f>
        <v>45</v>
      </c>
      <c r="B67" s="31" t="s">
        <v>525</v>
      </c>
      <c r="C67" s="47">
        <v>41721</v>
      </c>
      <c r="D67" s="47">
        <v>1690</v>
      </c>
      <c r="E67" s="47">
        <v>8476</v>
      </c>
      <c r="F67" s="47">
        <v>5401</v>
      </c>
      <c r="G67" s="47">
        <v>2716</v>
      </c>
      <c r="H67" s="47">
        <v>2924</v>
      </c>
      <c r="I67" s="47">
        <v>194</v>
      </c>
      <c r="J67" s="47">
        <v>992</v>
      </c>
      <c r="K67" s="47"/>
      <c r="L67" s="47">
        <f>+D67+E67+F67+H67</f>
        <v>18491</v>
      </c>
      <c r="M67" s="47">
        <f>+C67+G67+I67+J67</f>
        <v>45623</v>
      </c>
      <c r="N67" s="47">
        <f>+M67+L67</f>
        <v>64114</v>
      </c>
      <c r="O67" s="28">
        <v>45</v>
      </c>
      <c r="P67" s="2"/>
    </row>
    <row r="68" spans="1:16" ht="10.5" customHeight="1">
      <c r="A68" s="14">
        <f>A67+1</f>
        <v>46</v>
      </c>
      <c r="B68" s="25" t="s">
        <v>526</v>
      </c>
      <c r="C68" s="49">
        <v>1470787</v>
      </c>
      <c r="D68" s="49">
        <v>58598</v>
      </c>
      <c r="E68" s="49">
        <v>146538</v>
      </c>
      <c r="F68" s="49">
        <v>1179620</v>
      </c>
      <c r="G68" s="49">
        <v>66447</v>
      </c>
      <c r="H68" s="49">
        <v>1031684</v>
      </c>
      <c r="I68" s="49">
        <v>123830</v>
      </c>
      <c r="J68" s="49">
        <v>1694130</v>
      </c>
      <c r="K68" s="49"/>
      <c r="L68" s="49">
        <f>+D68+E68+F68+H68</f>
        <v>2416440</v>
      </c>
      <c r="M68" s="49">
        <f>+C68+G68+I68+J68</f>
        <v>3355194</v>
      </c>
      <c r="N68" s="49">
        <f>+M68+L68</f>
        <v>5771634</v>
      </c>
      <c r="O68" s="26">
        <v>46</v>
      </c>
      <c r="P68" s="2"/>
    </row>
    <row r="69" spans="1:16" ht="9.75" customHeight="1">
      <c r="A69" s="11"/>
      <c r="B69" s="31" t="s">
        <v>529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8"/>
      <c r="P69" s="2"/>
    </row>
    <row r="70" spans="1:16" ht="10.5" customHeight="1">
      <c r="A70" s="11">
        <v>47</v>
      </c>
      <c r="B70" s="31" t="s">
        <v>511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/>
      <c r="L70" s="47">
        <f aca="true" t="shared" si="16" ref="L70:L87">+D70+E70+F70+H70</f>
        <v>0</v>
      </c>
      <c r="M70" s="47">
        <f aca="true" t="shared" si="17" ref="M70:M87">+C70+G70+I70+J70</f>
        <v>0</v>
      </c>
      <c r="N70" s="47">
        <f aca="true" t="shared" si="18" ref="N70:N87">+M70+L70</f>
        <v>0</v>
      </c>
      <c r="O70" s="28">
        <v>47</v>
      </c>
      <c r="P70" s="2"/>
    </row>
    <row r="71" spans="1:16" ht="10.5" customHeight="1">
      <c r="A71" s="11">
        <f aca="true" t="shared" si="19" ref="A71:A87">A70+1</f>
        <v>48</v>
      </c>
      <c r="B71" s="31" t="s">
        <v>512</v>
      </c>
      <c r="C71" s="47">
        <v>31908</v>
      </c>
      <c r="D71" s="47">
        <v>810</v>
      </c>
      <c r="E71" s="47">
        <v>1986</v>
      </c>
      <c r="F71" s="47">
        <v>33596</v>
      </c>
      <c r="G71" s="47">
        <v>1530</v>
      </c>
      <c r="H71" s="47">
        <v>20534</v>
      </c>
      <c r="I71" s="47">
        <v>413</v>
      </c>
      <c r="J71" s="47">
        <v>83668</v>
      </c>
      <c r="K71" s="47"/>
      <c r="L71" s="47">
        <f t="shared" si="16"/>
        <v>56926</v>
      </c>
      <c r="M71" s="47">
        <f t="shared" si="17"/>
        <v>117519</v>
      </c>
      <c r="N71" s="47">
        <f t="shared" si="18"/>
        <v>174445</v>
      </c>
      <c r="O71" s="28">
        <f>+O70+1</f>
        <v>48</v>
      </c>
      <c r="P71" s="2"/>
    </row>
    <row r="72" spans="1:16" ht="10.5" customHeight="1">
      <c r="A72" s="11">
        <f t="shared" si="19"/>
        <v>49</v>
      </c>
      <c r="B72" s="31" t="s">
        <v>513</v>
      </c>
      <c r="C72" s="47">
        <v>703</v>
      </c>
      <c r="D72" s="47">
        <v>20</v>
      </c>
      <c r="E72" s="47">
        <v>5</v>
      </c>
      <c r="F72" s="47">
        <v>2636</v>
      </c>
      <c r="G72" s="47">
        <v>59</v>
      </c>
      <c r="H72" s="47">
        <v>1306</v>
      </c>
      <c r="I72" s="47">
        <v>254</v>
      </c>
      <c r="J72" s="47">
        <v>6789</v>
      </c>
      <c r="K72" s="47"/>
      <c r="L72" s="47">
        <f t="shared" si="16"/>
        <v>3967</v>
      </c>
      <c r="M72" s="47">
        <f t="shared" si="17"/>
        <v>7805</v>
      </c>
      <c r="N72" s="47">
        <f t="shared" si="18"/>
        <v>11772</v>
      </c>
      <c r="O72" s="28">
        <f aca="true" t="shared" si="20" ref="O72:O86">+O71+1</f>
        <v>49</v>
      </c>
      <c r="P72" s="2"/>
    </row>
    <row r="73" spans="1:16" ht="10.5" customHeight="1">
      <c r="A73" s="11">
        <f t="shared" si="19"/>
        <v>50</v>
      </c>
      <c r="B73" s="31" t="s">
        <v>514</v>
      </c>
      <c r="C73" s="47">
        <v>7188</v>
      </c>
      <c r="D73" s="47">
        <v>1786</v>
      </c>
      <c r="E73" s="47">
        <v>519</v>
      </c>
      <c r="F73" s="47">
        <v>96536</v>
      </c>
      <c r="G73" s="47">
        <v>456</v>
      </c>
      <c r="H73" s="47">
        <v>9885</v>
      </c>
      <c r="I73" s="47">
        <v>401</v>
      </c>
      <c r="J73" s="47">
        <v>639839</v>
      </c>
      <c r="K73" s="47"/>
      <c r="L73" s="47">
        <f t="shared" si="16"/>
        <v>108726</v>
      </c>
      <c r="M73" s="47">
        <f t="shared" si="17"/>
        <v>647884</v>
      </c>
      <c r="N73" s="47">
        <f t="shared" si="18"/>
        <v>756610</v>
      </c>
      <c r="O73" s="28">
        <f t="shared" si="20"/>
        <v>50</v>
      </c>
      <c r="P73" s="2"/>
    </row>
    <row r="74" spans="1:16" ht="10.5" customHeight="1">
      <c r="A74" s="11">
        <f t="shared" si="19"/>
        <v>51</v>
      </c>
      <c r="B74" s="31" t="s">
        <v>515</v>
      </c>
      <c r="C74" s="47">
        <v>6157</v>
      </c>
      <c r="D74" s="47">
        <v>123</v>
      </c>
      <c r="E74" s="47">
        <v>0</v>
      </c>
      <c r="F74" s="47">
        <v>9944</v>
      </c>
      <c r="G74" s="47">
        <v>1148</v>
      </c>
      <c r="H74" s="47">
        <v>4717</v>
      </c>
      <c r="I74" s="47">
        <v>31</v>
      </c>
      <c r="J74" s="47">
        <v>11556</v>
      </c>
      <c r="K74" s="47"/>
      <c r="L74" s="47">
        <f t="shared" si="16"/>
        <v>14784</v>
      </c>
      <c r="M74" s="47">
        <f t="shared" si="17"/>
        <v>18892</v>
      </c>
      <c r="N74" s="47">
        <f t="shared" si="18"/>
        <v>33676</v>
      </c>
      <c r="O74" s="28">
        <f t="shared" si="20"/>
        <v>51</v>
      </c>
      <c r="P74" s="2"/>
    </row>
    <row r="75" spans="1:16" ht="10.5" customHeight="1">
      <c r="A75" s="11">
        <f t="shared" si="19"/>
        <v>52</v>
      </c>
      <c r="B75" s="31" t="s">
        <v>516</v>
      </c>
      <c r="C75" s="47">
        <v>309899</v>
      </c>
      <c r="D75" s="47">
        <v>11982</v>
      </c>
      <c r="E75" s="47">
        <v>10113</v>
      </c>
      <c r="F75" s="47">
        <v>319377</v>
      </c>
      <c r="G75" s="47">
        <v>30951</v>
      </c>
      <c r="H75" s="47">
        <v>170778</v>
      </c>
      <c r="I75" s="47">
        <v>11108</v>
      </c>
      <c r="J75" s="47">
        <v>610123</v>
      </c>
      <c r="K75" s="47"/>
      <c r="L75" s="47">
        <f t="shared" si="16"/>
        <v>512250</v>
      </c>
      <c r="M75" s="47">
        <f t="shared" si="17"/>
        <v>962081</v>
      </c>
      <c r="N75" s="47">
        <f t="shared" si="18"/>
        <v>1474331</v>
      </c>
      <c r="O75" s="28">
        <f t="shared" si="20"/>
        <v>52</v>
      </c>
      <c r="P75" s="2"/>
    </row>
    <row r="76" spans="1:16" ht="10.5" customHeight="1">
      <c r="A76" s="11">
        <f t="shared" si="19"/>
        <v>53</v>
      </c>
      <c r="B76" s="31" t="s">
        <v>517</v>
      </c>
      <c r="C76" s="47">
        <v>11551</v>
      </c>
      <c r="D76" s="47">
        <v>170</v>
      </c>
      <c r="E76" s="47">
        <v>509</v>
      </c>
      <c r="F76" s="47">
        <v>75573</v>
      </c>
      <c r="G76" s="47">
        <v>514</v>
      </c>
      <c r="H76" s="47">
        <v>5777</v>
      </c>
      <c r="I76" s="47">
        <v>2384</v>
      </c>
      <c r="J76" s="47">
        <v>28245</v>
      </c>
      <c r="K76" s="47"/>
      <c r="L76" s="47">
        <f t="shared" si="16"/>
        <v>82029</v>
      </c>
      <c r="M76" s="47">
        <f t="shared" si="17"/>
        <v>42694</v>
      </c>
      <c r="N76" s="47">
        <f t="shared" si="18"/>
        <v>124723</v>
      </c>
      <c r="O76" s="28">
        <f t="shared" si="20"/>
        <v>53</v>
      </c>
      <c r="P76" s="2"/>
    </row>
    <row r="77" spans="1:16" ht="10.5" customHeight="1">
      <c r="A77" s="11">
        <f t="shared" si="19"/>
        <v>54</v>
      </c>
      <c r="B77" s="31" t="s">
        <v>518</v>
      </c>
      <c r="C77" s="47">
        <v>9672</v>
      </c>
      <c r="D77" s="47">
        <v>340</v>
      </c>
      <c r="E77" s="47">
        <v>1551</v>
      </c>
      <c r="F77" s="47">
        <v>152422</v>
      </c>
      <c r="G77" s="47">
        <v>178</v>
      </c>
      <c r="H77" s="47">
        <v>55464</v>
      </c>
      <c r="I77" s="47">
        <v>905</v>
      </c>
      <c r="J77" s="47">
        <v>399559</v>
      </c>
      <c r="K77" s="47"/>
      <c r="L77" s="47">
        <f t="shared" si="16"/>
        <v>209777</v>
      </c>
      <c r="M77" s="47">
        <f t="shared" si="17"/>
        <v>410314</v>
      </c>
      <c r="N77" s="47">
        <f t="shared" si="18"/>
        <v>620091</v>
      </c>
      <c r="O77" s="28">
        <f t="shared" si="20"/>
        <v>54</v>
      </c>
      <c r="P77" s="2"/>
    </row>
    <row r="78" spans="1:16" ht="10.5" customHeight="1">
      <c r="A78" s="11">
        <f t="shared" si="19"/>
        <v>55</v>
      </c>
      <c r="B78" s="31" t="s">
        <v>519</v>
      </c>
      <c r="C78" s="47">
        <v>2769</v>
      </c>
      <c r="D78" s="47">
        <v>0</v>
      </c>
      <c r="E78" s="47">
        <v>0</v>
      </c>
      <c r="F78" s="47">
        <v>11780</v>
      </c>
      <c r="G78" s="47">
        <v>0</v>
      </c>
      <c r="H78" s="47">
        <v>67</v>
      </c>
      <c r="I78" s="47">
        <v>289</v>
      </c>
      <c r="J78" s="47">
        <v>4140</v>
      </c>
      <c r="K78" s="47"/>
      <c r="L78" s="47">
        <f t="shared" si="16"/>
        <v>11847</v>
      </c>
      <c r="M78" s="47">
        <f t="shared" si="17"/>
        <v>7198</v>
      </c>
      <c r="N78" s="47">
        <f t="shared" si="18"/>
        <v>19045</v>
      </c>
      <c r="O78" s="28">
        <f t="shared" si="20"/>
        <v>55</v>
      </c>
      <c r="P78" s="2"/>
    </row>
    <row r="79" spans="1:16" ht="10.5" customHeight="1">
      <c r="A79" s="11">
        <f t="shared" si="19"/>
        <v>56</v>
      </c>
      <c r="B79" s="31" t="s">
        <v>520</v>
      </c>
      <c r="C79" s="47">
        <v>2658</v>
      </c>
      <c r="D79" s="47">
        <v>0</v>
      </c>
      <c r="E79" s="47">
        <v>0</v>
      </c>
      <c r="F79" s="47">
        <v>9422</v>
      </c>
      <c r="G79" s="47">
        <v>2</v>
      </c>
      <c r="H79" s="47">
        <v>912</v>
      </c>
      <c r="I79" s="47">
        <v>76</v>
      </c>
      <c r="J79" s="47">
        <v>10424</v>
      </c>
      <c r="K79" s="47"/>
      <c r="L79" s="47">
        <f t="shared" si="16"/>
        <v>10334</v>
      </c>
      <c r="M79" s="47">
        <f t="shared" si="17"/>
        <v>13160</v>
      </c>
      <c r="N79" s="47">
        <f t="shared" si="18"/>
        <v>23494</v>
      </c>
      <c r="O79" s="28">
        <f t="shared" si="20"/>
        <v>56</v>
      </c>
      <c r="P79" s="2"/>
    </row>
    <row r="80" spans="1:16" ht="10.5" customHeight="1">
      <c r="A80" s="11">
        <f t="shared" si="19"/>
        <v>57</v>
      </c>
      <c r="B80" s="31" t="s">
        <v>521</v>
      </c>
      <c r="C80" s="47">
        <v>843855</v>
      </c>
      <c r="D80" s="47">
        <v>12878</v>
      </c>
      <c r="E80" s="47">
        <v>22728</v>
      </c>
      <c r="F80" s="47">
        <v>321774</v>
      </c>
      <c r="G80" s="47">
        <v>17793</v>
      </c>
      <c r="H80" s="47">
        <v>243707</v>
      </c>
      <c r="I80" s="47">
        <v>12787</v>
      </c>
      <c r="J80" s="47">
        <v>375038</v>
      </c>
      <c r="K80" s="47"/>
      <c r="L80" s="47">
        <f t="shared" si="16"/>
        <v>601087</v>
      </c>
      <c r="M80" s="47">
        <f t="shared" si="17"/>
        <v>1249473</v>
      </c>
      <c r="N80" s="47">
        <f t="shared" si="18"/>
        <v>1850560</v>
      </c>
      <c r="O80" s="28">
        <f t="shared" si="20"/>
        <v>57</v>
      </c>
      <c r="P80" s="2"/>
    </row>
    <row r="81" spans="1:16" ht="10.5" customHeight="1">
      <c r="A81" s="11">
        <f t="shared" si="19"/>
        <v>58</v>
      </c>
      <c r="B81" s="31" t="s">
        <v>522</v>
      </c>
      <c r="C81" s="47">
        <v>164786</v>
      </c>
      <c r="D81" s="47">
        <v>41084</v>
      </c>
      <c r="E81" s="47">
        <v>7413</v>
      </c>
      <c r="F81" s="47">
        <v>277682</v>
      </c>
      <c r="G81" s="47">
        <v>4062</v>
      </c>
      <c r="H81" s="47">
        <v>219949</v>
      </c>
      <c r="I81" s="47">
        <v>26322</v>
      </c>
      <c r="J81" s="47">
        <v>537881</v>
      </c>
      <c r="K81" s="47"/>
      <c r="L81" s="47">
        <f t="shared" si="16"/>
        <v>546128</v>
      </c>
      <c r="M81" s="47">
        <f t="shared" si="17"/>
        <v>733051</v>
      </c>
      <c r="N81" s="47">
        <f t="shared" si="18"/>
        <v>1279179</v>
      </c>
      <c r="O81" s="28">
        <f t="shared" si="20"/>
        <v>58</v>
      </c>
      <c r="P81" s="2"/>
    </row>
    <row r="82" spans="1:16" ht="10.5" customHeight="1">
      <c r="A82" s="11">
        <f t="shared" si="19"/>
        <v>59</v>
      </c>
      <c r="B82" s="31" t="s">
        <v>523</v>
      </c>
      <c r="C82" s="47">
        <v>293</v>
      </c>
      <c r="D82" s="47">
        <v>9</v>
      </c>
      <c r="E82" s="47">
        <v>17</v>
      </c>
      <c r="F82" s="47">
        <v>98</v>
      </c>
      <c r="G82" s="47">
        <v>1</v>
      </c>
      <c r="H82" s="47">
        <v>119</v>
      </c>
      <c r="I82" s="47">
        <v>14</v>
      </c>
      <c r="J82" s="47">
        <v>53</v>
      </c>
      <c r="K82" s="47"/>
      <c r="L82" s="47">
        <f t="shared" si="16"/>
        <v>243</v>
      </c>
      <c r="M82" s="47">
        <f t="shared" si="17"/>
        <v>361</v>
      </c>
      <c r="N82" s="47">
        <f t="shared" si="18"/>
        <v>604</v>
      </c>
      <c r="O82" s="28">
        <f t="shared" si="20"/>
        <v>59</v>
      </c>
      <c r="P82" s="2"/>
    </row>
    <row r="83" spans="1:16" ht="10.5" customHeight="1">
      <c r="A83" s="11">
        <f t="shared" si="19"/>
        <v>60</v>
      </c>
      <c r="B83" s="31" t="s">
        <v>524</v>
      </c>
      <c r="C83" s="47">
        <v>77921</v>
      </c>
      <c r="D83" s="47">
        <v>5131</v>
      </c>
      <c r="E83" s="47">
        <v>1548</v>
      </c>
      <c r="F83" s="47">
        <v>51098</v>
      </c>
      <c r="G83" s="47">
        <v>3283</v>
      </c>
      <c r="H83" s="47">
        <v>28558</v>
      </c>
      <c r="I83" s="47">
        <v>5346</v>
      </c>
      <c r="J83" s="47">
        <v>93352</v>
      </c>
      <c r="K83" s="47"/>
      <c r="L83" s="47">
        <f t="shared" si="16"/>
        <v>86335</v>
      </c>
      <c r="M83" s="47">
        <f t="shared" si="17"/>
        <v>179902</v>
      </c>
      <c r="N83" s="47">
        <f t="shared" si="18"/>
        <v>266237</v>
      </c>
      <c r="O83" s="28">
        <f t="shared" si="20"/>
        <v>60</v>
      </c>
      <c r="P83" s="2"/>
    </row>
    <row r="84" spans="1:16" ht="10.5" customHeight="1">
      <c r="A84" s="11">
        <f t="shared" si="19"/>
        <v>61</v>
      </c>
      <c r="B84" s="31" t="s">
        <v>530</v>
      </c>
      <c r="C84" s="47">
        <v>141803</v>
      </c>
      <c r="D84" s="47">
        <v>3042</v>
      </c>
      <c r="E84" s="47">
        <v>6228</v>
      </c>
      <c r="F84" s="47">
        <v>153883</v>
      </c>
      <c r="G84" s="47">
        <v>10292</v>
      </c>
      <c r="H84" s="47">
        <v>130103</v>
      </c>
      <c r="I84" s="47">
        <v>752</v>
      </c>
      <c r="J84" s="47">
        <v>160951</v>
      </c>
      <c r="K84" s="47"/>
      <c r="L84" s="47">
        <f t="shared" si="16"/>
        <v>293256</v>
      </c>
      <c r="M84" s="47">
        <f t="shared" si="17"/>
        <v>313798</v>
      </c>
      <c r="N84" s="47">
        <f t="shared" si="18"/>
        <v>607054</v>
      </c>
      <c r="O84" s="28">
        <f t="shared" si="20"/>
        <v>61</v>
      </c>
      <c r="P84" s="2"/>
    </row>
    <row r="85" spans="1:16" ht="10.5" customHeight="1">
      <c r="A85" s="11">
        <f t="shared" si="19"/>
        <v>62</v>
      </c>
      <c r="B85" s="31" t="s">
        <v>531</v>
      </c>
      <c r="C85" s="47">
        <v>204032</v>
      </c>
      <c r="D85" s="47">
        <v>6367</v>
      </c>
      <c r="E85" s="47">
        <v>4604</v>
      </c>
      <c r="F85" s="47">
        <v>118961</v>
      </c>
      <c r="G85" s="47">
        <v>18433</v>
      </c>
      <c r="H85" s="47">
        <v>78369</v>
      </c>
      <c r="I85" s="47">
        <v>1373</v>
      </c>
      <c r="J85" s="47">
        <v>246472</v>
      </c>
      <c r="K85" s="47"/>
      <c r="L85" s="47">
        <f t="shared" si="16"/>
        <v>208301</v>
      </c>
      <c r="M85" s="47">
        <f t="shared" si="17"/>
        <v>470310</v>
      </c>
      <c r="N85" s="47">
        <f t="shared" si="18"/>
        <v>678611</v>
      </c>
      <c r="O85" s="28">
        <f t="shared" si="20"/>
        <v>62</v>
      </c>
      <c r="P85" s="2"/>
    </row>
    <row r="86" spans="1:16" ht="10.5" customHeight="1">
      <c r="A86" s="11">
        <f t="shared" si="19"/>
        <v>63</v>
      </c>
      <c r="B86" s="31" t="s">
        <v>525</v>
      </c>
      <c r="C86" s="47">
        <v>153728</v>
      </c>
      <c r="D86" s="47">
        <v>734</v>
      </c>
      <c r="E86" s="47">
        <v>1087</v>
      </c>
      <c r="F86" s="47">
        <v>6408</v>
      </c>
      <c r="G86" s="47">
        <v>289</v>
      </c>
      <c r="H86" s="47">
        <v>0</v>
      </c>
      <c r="I86" s="47">
        <v>52</v>
      </c>
      <c r="J86" s="47">
        <v>6518</v>
      </c>
      <c r="K86" s="47"/>
      <c r="L86" s="47">
        <f t="shared" si="16"/>
        <v>8229</v>
      </c>
      <c r="M86" s="47">
        <f t="shared" si="17"/>
        <v>160587</v>
      </c>
      <c r="N86" s="47">
        <f t="shared" si="18"/>
        <v>168816</v>
      </c>
      <c r="O86" s="28">
        <f t="shared" si="20"/>
        <v>63</v>
      </c>
      <c r="P86" s="2"/>
    </row>
    <row r="87" spans="1:16" ht="10.5" customHeight="1">
      <c r="A87" s="14">
        <f t="shared" si="19"/>
        <v>64</v>
      </c>
      <c r="B87" s="25" t="s">
        <v>526</v>
      </c>
      <c r="C87" s="49">
        <v>1968923</v>
      </c>
      <c r="D87" s="49">
        <v>84476</v>
      </c>
      <c r="E87" s="49">
        <v>58308</v>
      </c>
      <c r="F87" s="49">
        <v>1641190</v>
      </c>
      <c r="G87" s="49">
        <v>88991</v>
      </c>
      <c r="H87" s="49">
        <v>970245</v>
      </c>
      <c r="I87" s="49">
        <v>62507</v>
      </c>
      <c r="J87" s="49">
        <v>3214608</v>
      </c>
      <c r="K87" s="49"/>
      <c r="L87" s="49">
        <f t="shared" si="16"/>
        <v>2754219</v>
      </c>
      <c r="M87" s="49">
        <f t="shared" si="17"/>
        <v>5335029</v>
      </c>
      <c r="N87" s="49">
        <f t="shared" si="18"/>
        <v>8089248</v>
      </c>
      <c r="O87" s="26">
        <v>64</v>
      </c>
      <c r="P87" s="2"/>
    </row>
    <row r="88" spans="1:16" ht="9.75" customHeight="1">
      <c r="A88" s="11"/>
      <c r="B88" s="31" t="s">
        <v>532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28"/>
      <c r="P88" s="2"/>
    </row>
    <row r="89" spans="1:16" ht="10.5" customHeight="1">
      <c r="A89" s="11">
        <v>65</v>
      </c>
      <c r="B89" s="31" t="s">
        <v>511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/>
      <c r="L89" s="47">
        <f aca="true" t="shared" si="21" ref="L89:L108">+D89+E89+F89+H89</f>
        <v>0</v>
      </c>
      <c r="M89" s="47">
        <f aca="true" t="shared" si="22" ref="M89:M108">+C89+G89+I89+J89</f>
        <v>0</v>
      </c>
      <c r="N89" s="47">
        <f aca="true" t="shared" si="23" ref="N89:N108">+M89+L89</f>
        <v>0</v>
      </c>
      <c r="O89" s="28">
        <v>65</v>
      </c>
      <c r="P89" s="2"/>
    </row>
    <row r="90" spans="1:16" ht="10.5" customHeight="1">
      <c r="A90" s="11">
        <f aca="true" t="shared" si="24" ref="A90:A108">A89+1</f>
        <v>66</v>
      </c>
      <c r="B90" s="31" t="s">
        <v>512</v>
      </c>
      <c r="C90" s="47">
        <v>5203</v>
      </c>
      <c r="D90" s="47">
        <v>124</v>
      </c>
      <c r="E90" s="47">
        <v>479</v>
      </c>
      <c r="F90" s="47">
        <v>20748</v>
      </c>
      <c r="G90" s="47">
        <v>420</v>
      </c>
      <c r="H90" s="47">
        <v>13845</v>
      </c>
      <c r="I90" s="47">
        <v>204</v>
      </c>
      <c r="J90" s="47">
        <v>25172</v>
      </c>
      <c r="K90" s="47"/>
      <c r="L90" s="47">
        <f t="shared" si="21"/>
        <v>35196</v>
      </c>
      <c r="M90" s="47">
        <f t="shared" si="22"/>
        <v>30999</v>
      </c>
      <c r="N90" s="47">
        <f t="shared" si="23"/>
        <v>66195</v>
      </c>
      <c r="O90" s="28">
        <f>+O89+1</f>
        <v>66</v>
      </c>
      <c r="P90" s="2"/>
    </row>
    <row r="91" spans="1:16" ht="10.5" customHeight="1">
      <c r="A91" s="11">
        <f t="shared" si="24"/>
        <v>67</v>
      </c>
      <c r="B91" s="31" t="s">
        <v>513</v>
      </c>
      <c r="C91" s="47">
        <v>296</v>
      </c>
      <c r="D91" s="47">
        <v>32</v>
      </c>
      <c r="E91" s="47">
        <v>0</v>
      </c>
      <c r="F91" s="47">
        <v>2223</v>
      </c>
      <c r="G91" s="47">
        <v>65</v>
      </c>
      <c r="H91" s="47">
        <v>1283</v>
      </c>
      <c r="I91" s="47">
        <v>274</v>
      </c>
      <c r="J91" s="47">
        <v>279</v>
      </c>
      <c r="K91" s="47"/>
      <c r="L91" s="47">
        <f t="shared" si="21"/>
        <v>3538</v>
      </c>
      <c r="M91" s="47">
        <f t="shared" si="22"/>
        <v>914</v>
      </c>
      <c r="N91" s="47">
        <f t="shared" si="23"/>
        <v>4452</v>
      </c>
      <c r="O91" s="28">
        <f aca="true" t="shared" si="25" ref="O91:O105">+O90+1</f>
        <v>67</v>
      </c>
      <c r="P91" s="2"/>
    </row>
    <row r="92" spans="1:16" ht="10.5" customHeight="1">
      <c r="A92" s="11">
        <f t="shared" si="24"/>
        <v>68</v>
      </c>
      <c r="B92" s="31" t="s">
        <v>514</v>
      </c>
      <c r="C92" s="47">
        <v>4736</v>
      </c>
      <c r="D92" s="47">
        <v>2824</v>
      </c>
      <c r="E92" s="47">
        <v>732</v>
      </c>
      <c r="F92" s="47">
        <v>97513</v>
      </c>
      <c r="G92" s="47">
        <v>509</v>
      </c>
      <c r="H92" s="47">
        <v>9849</v>
      </c>
      <c r="I92" s="47">
        <v>491</v>
      </c>
      <c r="J92" s="47">
        <v>21998</v>
      </c>
      <c r="K92" s="47"/>
      <c r="L92" s="47">
        <f t="shared" si="21"/>
        <v>110918</v>
      </c>
      <c r="M92" s="47">
        <f t="shared" si="22"/>
        <v>27734</v>
      </c>
      <c r="N92" s="47">
        <f t="shared" si="23"/>
        <v>138652</v>
      </c>
      <c r="O92" s="28">
        <f t="shared" si="25"/>
        <v>68</v>
      </c>
      <c r="P92" s="2"/>
    </row>
    <row r="93" spans="1:16" ht="10.5" customHeight="1">
      <c r="A93" s="11">
        <f t="shared" si="24"/>
        <v>69</v>
      </c>
      <c r="B93" s="31" t="s">
        <v>515</v>
      </c>
      <c r="C93" s="47">
        <v>5440</v>
      </c>
      <c r="D93" s="47">
        <v>135</v>
      </c>
      <c r="E93" s="47">
        <v>0</v>
      </c>
      <c r="F93" s="47">
        <v>9427</v>
      </c>
      <c r="G93" s="47">
        <v>1305</v>
      </c>
      <c r="H93" s="47">
        <v>4381</v>
      </c>
      <c r="I93" s="47">
        <v>17</v>
      </c>
      <c r="J93" s="47">
        <v>383</v>
      </c>
      <c r="K93" s="47"/>
      <c r="L93" s="47">
        <f t="shared" si="21"/>
        <v>13943</v>
      </c>
      <c r="M93" s="47">
        <f t="shared" si="22"/>
        <v>7145</v>
      </c>
      <c r="N93" s="47">
        <f t="shared" si="23"/>
        <v>21088</v>
      </c>
      <c r="O93" s="28">
        <f t="shared" si="25"/>
        <v>69</v>
      </c>
      <c r="P93" s="2"/>
    </row>
    <row r="94" spans="1:16" ht="10.5" customHeight="1">
      <c r="A94" s="11">
        <f t="shared" si="24"/>
        <v>70</v>
      </c>
      <c r="B94" s="31" t="s">
        <v>516</v>
      </c>
      <c r="C94" s="47">
        <v>141201</v>
      </c>
      <c r="D94" s="47">
        <v>10252</v>
      </c>
      <c r="E94" s="47">
        <v>3318</v>
      </c>
      <c r="F94" s="47">
        <v>210865</v>
      </c>
      <c r="G94" s="47">
        <v>31717</v>
      </c>
      <c r="H94" s="47">
        <v>183766</v>
      </c>
      <c r="I94" s="47">
        <v>3903</v>
      </c>
      <c r="J94" s="47">
        <v>28316</v>
      </c>
      <c r="K94" s="47"/>
      <c r="L94" s="47">
        <f t="shared" si="21"/>
        <v>408201</v>
      </c>
      <c r="M94" s="47">
        <f t="shared" si="22"/>
        <v>205137</v>
      </c>
      <c r="N94" s="47">
        <f t="shared" si="23"/>
        <v>613338</v>
      </c>
      <c r="O94" s="28">
        <f t="shared" si="25"/>
        <v>70</v>
      </c>
      <c r="P94" s="2"/>
    </row>
    <row r="95" spans="1:16" ht="10.5" customHeight="1">
      <c r="A95" s="11">
        <f t="shared" si="24"/>
        <v>71</v>
      </c>
      <c r="B95" s="31" t="s">
        <v>517</v>
      </c>
      <c r="C95" s="47">
        <v>5761</v>
      </c>
      <c r="D95" s="47">
        <v>202</v>
      </c>
      <c r="E95" s="47">
        <v>186</v>
      </c>
      <c r="F95" s="47">
        <v>71191</v>
      </c>
      <c r="G95" s="47">
        <v>505</v>
      </c>
      <c r="H95" s="47">
        <v>6362</v>
      </c>
      <c r="I95" s="47">
        <v>2368</v>
      </c>
      <c r="J95" s="47">
        <v>652</v>
      </c>
      <c r="K95" s="47"/>
      <c r="L95" s="47">
        <f t="shared" si="21"/>
        <v>77941</v>
      </c>
      <c r="M95" s="47">
        <f t="shared" si="22"/>
        <v>9286</v>
      </c>
      <c r="N95" s="47">
        <f t="shared" si="23"/>
        <v>87227</v>
      </c>
      <c r="O95" s="28">
        <f t="shared" si="25"/>
        <v>71</v>
      </c>
      <c r="P95" s="2"/>
    </row>
    <row r="96" spans="1:16" ht="10.5" customHeight="1">
      <c r="A96" s="11">
        <f t="shared" si="24"/>
        <v>72</v>
      </c>
      <c r="B96" s="31" t="s">
        <v>518</v>
      </c>
      <c r="C96" s="47">
        <v>8671</v>
      </c>
      <c r="D96" s="47">
        <v>350</v>
      </c>
      <c r="E96" s="47">
        <v>1645</v>
      </c>
      <c r="F96" s="47">
        <v>153600</v>
      </c>
      <c r="G96" s="47">
        <v>255</v>
      </c>
      <c r="H96" s="47">
        <v>54943</v>
      </c>
      <c r="I96" s="47">
        <v>882</v>
      </c>
      <c r="J96" s="47">
        <v>11622</v>
      </c>
      <c r="K96" s="47"/>
      <c r="L96" s="47">
        <f t="shared" si="21"/>
        <v>210538</v>
      </c>
      <c r="M96" s="47">
        <f t="shared" si="22"/>
        <v>21430</v>
      </c>
      <c r="N96" s="47">
        <f t="shared" si="23"/>
        <v>231968</v>
      </c>
      <c r="O96" s="28">
        <f t="shared" si="25"/>
        <v>72</v>
      </c>
      <c r="P96" s="2"/>
    </row>
    <row r="97" spans="1:16" ht="10.5" customHeight="1">
      <c r="A97" s="11">
        <f t="shared" si="24"/>
        <v>73</v>
      </c>
      <c r="B97" s="31" t="s">
        <v>519</v>
      </c>
      <c r="C97" s="47">
        <v>1452</v>
      </c>
      <c r="D97" s="47">
        <v>0</v>
      </c>
      <c r="E97" s="47">
        <v>0</v>
      </c>
      <c r="F97" s="47">
        <v>11360</v>
      </c>
      <c r="G97" s="47">
        <v>0</v>
      </c>
      <c r="H97" s="47">
        <v>56</v>
      </c>
      <c r="I97" s="47">
        <v>1</v>
      </c>
      <c r="J97" s="47">
        <v>104</v>
      </c>
      <c r="K97" s="47"/>
      <c r="L97" s="47">
        <f t="shared" si="21"/>
        <v>11416</v>
      </c>
      <c r="M97" s="47">
        <f t="shared" si="22"/>
        <v>1557</v>
      </c>
      <c r="N97" s="47">
        <f t="shared" si="23"/>
        <v>12973</v>
      </c>
      <c r="O97" s="28">
        <f t="shared" si="25"/>
        <v>73</v>
      </c>
      <c r="P97" s="2"/>
    </row>
    <row r="98" spans="1:16" ht="10.5" customHeight="1">
      <c r="A98" s="11">
        <f t="shared" si="24"/>
        <v>74</v>
      </c>
      <c r="B98" s="31" t="s">
        <v>520</v>
      </c>
      <c r="C98" s="47">
        <v>1610</v>
      </c>
      <c r="D98" s="47">
        <v>9</v>
      </c>
      <c r="E98" s="47">
        <v>0</v>
      </c>
      <c r="F98" s="47">
        <v>6621</v>
      </c>
      <c r="G98" s="47">
        <v>15</v>
      </c>
      <c r="H98" s="47">
        <v>933</v>
      </c>
      <c r="I98" s="47">
        <v>2</v>
      </c>
      <c r="J98" s="47">
        <v>570</v>
      </c>
      <c r="K98" s="47"/>
      <c r="L98" s="47">
        <f t="shared" si="21"/>
        <v>7563</v>
      </c>
      <c r="M98" s="47">
        <f t="shared" si="22"/>
        <v>2197</v>
      </c>
      <c r="N98" s="47">
        <f t="shared" si="23"/>
        <v>9760</v>
      </c>
      <c r="O98" s="28">
        <f t="shared" si="25"/>
        <v>74</v>
      </c>
      <c r="P98" s="2"/>
    </row>
    <row r="99" spans="1:16" ht="10.5" customHeight="1">
      <c r="A99" s="11">
        <f t="shared" si="24"/>
        <v>75</v>
      </c>
      <c r="B99" s="31" t="s">
        <v>521</v>
      </c>
      <c r="C99" s="47">
        <v>88188</v>
      </c>
      <c r="D99" s="47">
        <v>2399</v>
      </c>
      <c r="E99" s="47">
        <v>3367</v>
      </c>
      <c r="F99" s="47">
        <v>37472</v>
      </c>
      <c r="G99" s="47">
        <v>2366</v>
      </c>
      <c r="H99" s="47">
        <v>22505</v>
      </c>
      <c r="I99" s="47">
        <v>1036</v>
      </c>
      <c r="J99" s="47">
        <v>23597</v>
      </c>
      <c r="K99" s="47"/>
      <c r="L99" s="47">
        <f t="shared" si="21"/>
        <v>65743</v>
      </c>
      <c r="M99" s="47">
        <f t="shared" si="22"/>
        <v>115187</v>
      </c>
      <c r="N99" s="47">
        <f t="shared" si="23"/>
        <v>180930</v>
      </c>
      <c r="O99" s="28">
        <f t="shared" si="25"/>
        <v>75</v>
      </c>
      <c r="P99" s="2"/>
    </row>
    <row r="100" spans="1:16" ht="10.5" customHeight="1">
      <c r="A100" s="11">
        <f t="shared" si="24"/>
        <v>76</v>
      </c>
      <c r="B100" s="31" t="s">
        <v>522</v>
      </c>
      <c r="C100" s="47">
        <v>56379</v>
      </c>
      <c r="D100" s="47">
        <v>21825</v>
      </c>
      <c r="E100" s="47">
        <v>2374</v>
      </c>
      <c r="F100" s="47">
        <v>140903</v>
      </c>
      <c r="G100" s="47">
        <v>348</v>
      </c>
      <c r="H100" s="47">
        <v>134328</v>
      </c>
      <c r="I100" s="47">
        <v>13448</v>
      </c>
      <c r="J100" s="47">
        <v>234325</v>
      </c>
      <c r="K100" s="47"/>
      <c r="L100" s="47">
        <f t="shared" si="21"/>
        <v>299430</v>
      </c>
      <c r="M100" s="47">
        <f t="shared" si="22"/>
        <v>304500</v>
      </c>
      <c r="N100" s="47">
        <f t="shared" si="23"/>
        <v>603930</v>
      </c>
      <c r="O100" s="28">
        <f t="shared" si="25"/>
        <v>76</v>
      </c>
      <c r="P100" s="2"/>
    </row>
    <row r="101" spans="1:16" ht="10.5" customHeight="1">
      <c r="A101" s="11">
        <f t="shared" si="24"/>
        <v>77</v>
      </c>
      <c r="B101" s="31" t="s">
        <v>523</v>
      </c>
      <c r="C101" s="47">
        <v>121</v>
      </c>
      <c r="D101" s="47">
        <v>14</v>
      </c>
      <c r="E101" s="47">
        <v>22</v>
      </c>
      <c r="F101" s="47">
        <v>152</v>
      </c>
      <c r="G101" s="47">
        <v>10</v>
      </c>
      <c r="H101" s="47">
        <v>263</v>
      </c>
      <c r="I101" s="47">
        <v>7</v>
      </c>
      <c r="J101" s="47">
        <v>61</v>
      </c>
      <c r="K101" s="47"/>
      <c r="L101" s="47">
        <f t="shared" si="21"/>
        <v>451</v>
      </c>
      <c r="M101" s="47">
        <f t="shared" si="22"/>
        <v>199</v>
      </c>
      <c r="N101" s="47">
        <f t="shared" si="23"/>
        <v>650</v>
      </c>
      <c r="O101" s="28">
        <f t="shared" si="25"/>
        <v>77</v>
      </c>
      <c r="P101" s="2"/>
    </row>
    <row r="102" spans="1:16" ht="10.5" customHeight="1">
      <c r="A102" s="11">
        <f t="shared" si="24"/>
        <v>78</v>
      </c>
      <c r="B102" s="31" t="s">
        <v>524</v>
      </c>
      <c r="C102" s="47">
        <v>36312</v>
      </c>
      <c r="D102" s="47">
        <v>2565</v>
      </c>
      <c r="E102" s="47">
        <v>1868</v>
      </c>
      <c r="F102" s="47">
        <v>48646</v>
      </c>
      <c r="G102" s="47">
        <v>2464</v>
      </c>
      <c r="H102" s="47">
        <v>29780</v>
      </c>
      <c r="I102" s="47">
        <v>4281</v>
      </c>
      <c r="J102" s="47">
        <v>81093</v>
      </c>
      <c r="K102" s="47"/>
      <c r="L102" s="47">
        <f t="shared" si="21"/>
        <v>82859</v>
      </c>
      <c r="M102" s="47">
        <f t="shared" si="22"/>
        <v>124150</v>
      </c>
      <c r="N102" s="47">
        <f t="shared" si="23"/>
        <v>207009</v>
      </c>
      <c r="O102" s="28">
        <f t="shared" si="25"/>
        <v>78</v>
      </c>
      <c r="P102" s="2"/>
    </row>
    <row r="103" spans="1:16" ht="10.5" customHeight="1">
      <c r="A103" s="11">
        <f t="shared" si="24"/>
        <v>79</v>
      </c>
      <c r="B103" s="31" t="s">
        <v>530</v>
      </c>
      <c r="C103" s="47">
        <v>59507</v>
      </c>
      <c r="D103" s="47">
        <v>3214</v>
      </c>
      <c r="E103" s="47">
        <v>3709</v>
      </c>
      <c r="F103" s="47">
        <v>108190</v>
      </c>
      <c r="G103" s="47">
        <v>10810</v>
      </c>
      <c r="H103" s="47">
        <v>116326</v>
      </c>
      <c r="I103" s="47">
        <v>70</v>
      </c>
      <c r="J103" s="47">
        <v>9142</v>
      </c>
      <c r="K103" s="47"/>
      <c r="L103" s="47">
        <f t="shared" si="21"/>
        <v>231439</v>
      </c>
      <c r="M103" s="47">
        <f t="shared" si="22"/>
        <v>79529</v>
      </c>
      <c r="N103" s="47">
        <f t="shared" si="23"/>
        <v>310968</v>
      </c>
      <c r="O103" s="28">
        <f t="shared" si="25"/>
        <v>79</v>
      </c>
      <c r="P103" s="2"/>
    </row>
    <row r="104" spans="1:16" ht="10.5" customHeight="1">
      <c r="A104" s="11">
        <f t="shared" si="24"/>
        <v>80</v>
      </c>
      <c r="B104" s="31" t="s">
        <v>531</v>
      </c>
      <c r="C104" s="47">
        <v>99949</v>
      </c>
      <c r="D104" s="47">
        <v>5491</v>
      </c>
      <c r="E104" s="47">
        <v>2392</v>
      </c>
      <c r="F104" s="47">
        <v>86430</v>
      </c>
      <c r="G104" s="47">
        <v>19352</v>
      </c>
      <c r="H104" s="47">
        <v>84500</v>
      </c>
      <c r="I104" s="47">
        <v>66</v>
      </c>
      <c r="J104" s="47">
        <v>14479</v>
      </c>
      <c r="K104" s="47"/>
      <c r="L104" s="47">
        <f t="shared" si="21"/>
        <v>178813</v>
      </c>
      <c r="M104" s="47">
        <f t="shared" si="22"/>
        <v>133846</v>
      </c>
      <c r="N104" s="47">
        <f t="shared" si="23"/>
        <v>312659</v>
      </c>
      <c r="O104" s="28">
        <f t="shared" si="25"/>
        <v>80</v>
      </c>
      <c r="P104" s="2"/>
    </row>
    <row r="105" spans="1:16" ht="10.5" customHeight="1">
      <c r="A105" s="11">
        <f t="shared" si="24"/>
        <v>81</v>
      </c>
      <c r="B105" s="31" t="s">
        <v>525</v>
      </c>
      <c r="C105" s="47">
        <v>34772</v>
      </c>
      <c r="D105" s="47">
        <v>555</v>
      </c>
      <c r="E105" s="47">
        <v>1209</v>
      </c>
      <c r="F105" s="47">
        <v>3560</v>
      </c>
      <c r="G105" s="47">
        <v>762</v>
      </c>
      <c r="H105" s="47">
        <v>0</v>
      </c>
      <c r="I105" s="47">
        <v>9</v>
      </c>
      <c r="J105" s="47">
        <v>1444</v>
      </c>
      <c r="K105" s="47"/>
      <c r="L105" s="47">
        <f t="shared" si="21"/>
        <v>5324</v>
      </c>
      <c r="M105" s="47">
        <f t="shared" si="22"/>
        <v>36987</v>
      </c>
      <c r="N105" s="47">
        <f t="shared" si="23"/>
        <v>42311</v>
      </c>
      <c r="O105" s="28">
        <f t="shared" si="25"/>
        <v>81</v>
      </c>
      <c r="P105" s="2"/>
    </row>
    <row r="106" spans="1:16" ht="10.5" customHeight="1">
      <c r="A106" s="14">
        <f t="shared" si="24"/>
        <v>82</v>
      </c>
      <c r="B106" s="25" t="s">
        <v>526</v>
      </c>
      <c r="C106" s="49">
        <v>549598</v>
      </c>
      <c r="D106" s="49">
        <v>49991</v>
      </c>
      <c r="E106" s="49">
        <v>21301</v>
      </c>
      <c r="F106" s="49">
        <v>1008901</v>
      </c>
      <c r="G106" s="49">
        <v>70903</v>
      </c>
      <c r="H106" s="49">
        <v>663120</v>
      </c>
      <c r="I106" s="49">
        <v>27059</v>
      </c>
      <c r="J106" s="49">
        <v>453237</v>
      </c>
      <c r="K106" s="49"/>
      <c r="L106" s="49">
        <f t="shared" si="21"/>
        <v>1743313</v>
      </c>
      <c r="M106" s="49">
        <f t="shared" si="22"/>
        <v>1100797</v>
      </c>
      <c r="N106" s="49">
        <f t="shared" si="23"/>
        <v>2844110</v>
      </c>
      <c r="O106" s="26">
        <v>82</v>
      </c>
      <c r="P106" s="2"/>
    </row>
    <row r="107" spans="1:16" ht="10.5" customHeight="1">
      <c r="A107" s="11">
        <f t="shared" si="24"/>
        <v>83</v>
      </c>
      <c r="B107" s="31" t="s">
        <v>533</v>
      </c>
      <c r="C107" s="47">
        <v>52896</v>
      </c>
      <c r="D107" s="47">
        <v>254</v>
      </c>
      <c r="E107" s="47">
        <v>170</v>
      </c>
      <c r="F107" s="47">
        <v>22129</v>
      </c>
      <c r="G107" s="47">
        <v>2162</v>
      </c>
      <c r="H107" s="47">
        <v>13473</v>
      </c>
      <c r="I107" s="47">
        <v>4853</v>
      </c>
      <c r="J107" s="47">
        <v>20232</v>
      </c>
      <c r="K107" s="47"/>
      <c r="L107" s="47">
        <f t="shared" si="21"/>
        <v>36026</v>
      </c>
      <c r="M107" s="47">
        <f t="shared" si="22"/>
        <v>80143</v>
      </c>
      <c r="N107" s="47">
        <f t="shared" si="23"/>
        <v>116169</v>
      </c>
      <c r="O107" s="28">
        <v>83</v>
      </c>
      <c r="P107" s="2"/>
    </row>
    <row r="108" spans="1:16" ht="10.5" customHeight="1">
      <c r="A108" s="14">
        <f t="shared" si="24"/>
        <v>84</v>
      </c>
      <c r="B108" s="25" t="s">
        <v>534</v>
      </c>
      <c r="C108" s="49">
        <v>3564024</v>
      </c>
      <c r="D108" s="49">
        <v>76701</v>
      </c>
      <c r="E108" s="49">
        <v>232721</v>
      </c>
      <c r="F108" s="49">
        <v>417743</v>
      </c>
      <c r="G108" s="49">
        <v>139329</v>
      </c>
      <c r="H108" s="49">
        <v>417175</v>
      </c>
      <c r="I108" s="49">
        <v>171465</v>
      </c>
      <c r="J108" s="49">
        <v>4794076</v>
      </c>
      <c r="K108" s="49"/>
      <c r="L108" s="49">
        <f t="shared" si="21"/>
        <v>1144340</v>
      </c>
      <c r="M108" s="49">
        <f t="shared" si="22"/>
        <v>8668894</v>
      </c>
      <c r="N108" s="49">
        <f t="shared" si="23"/>
        <v>9813234</v>
      </c>
      <c r="O108" s="26">
        <v>84</v>
      </c>
      <c r="P108" s="2"/>
    </row>
    <row r="109" spans="1:16" ht="9.75" customHeight="1">
      <c r="A109" s="11"/>
      <c r="B109" s="31" t="s">
        <v>535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8"/>
      <c r="P109" s="2"/>
    </row>
    <row r="110" spans="1:16" ht="10.5" customHeight="1">
      <c r="A110" s="11">
        <v>85</v>
      </c>
      <c r="B110" s="31" t="s">
        <v>497</v>
      </c>
      <c r="C110" s="47">
        <v>4733119</v>
      </c>
      <c r="D110" s="47">
        <v>36135</v>
      </c>
      <c r="E110" s="47">
        <v>91966</v>
      </c>
      <c r="F110" s="47">
        <v>1821298</v>
      </c>
      <c r="G110" s="47">
        <v>137476</v>
      </c>
      <c r="H110" s="47">
        <v>1060335</v>
      </c>
      <c r="I110" s="47">
        <v>140958</v>
      </c>
      <c r="J110" s="47">
        <v>4830357</v>
      </c>
      <c r="K110" s="47"/>
      <c r="L110" s="47">
        <f>+D110+E110+F110+H110</f>
        <v>3009734</v>
      </c>
      <c r="M110" s="47">
        <f>+C110+G110+I110+J110</f>
        <v>9841910</v>
      </c>
      <c r="N110" s="47">
        <f>+M110+L110</f>
        <v>12851644</v>
      </c>
      <c r="O110" s="28">
        <v>85</v>
      </c>
      <c r="P110" s="2"/>
    </row>
    <row r="111" spans="1:16" ht="10.5" customHeight="1">
      <c r="A111" s="11">
        <v>86</v>
      </c>
      <c r="B111" s="31" t="s">
        <v>498</v>
      </c>
      <c r="C111" s="47">
        <v>238313</v>
      </c>
      <c r="D111" s="47">
        <v>4961</v>
      </c>
      <c r="E111" s="47">
        <v>25940</v>
      </c>
      <c r="F111" s="47">
        <v>282360</v>
      </c>
      <c r="G111" s="47">
        <v>59189</v>
      </c>
      <c r="H111" s="47">
        <v>328654</v>
      </c>
      <c r="I111" s="47">
        <v>19742</v>
      </c>
      <c r="J111" s="47">
        <v>261267</v>
      </c>
      <c r="K111" s="47"/>
      <c r="L111" s="47">
        <f>+D111+E111+F111+H111</f>
        <v>641915</v>
      </c>
      <c r="M111" s="47">
        <f>+C111+G111+I111+J111</f>
        <v>578511</v>
      </c>
      <c r="N111" s="47">
        <f>+M111+L111</f>
        <v>1220426</v>
      </c>
      <c r="O111" s="28">
        <v>86</v>
      </c>
      <c r="P111" s="2"/>
    </row>
    <row r="112" spans="1:16" ht="10.5" customHeight="1">
      <c r="A112" s="14">
        <v>87</v>
      </c>
      <c r="B112" s="25" t="s">
        <v>536</v>
      </c>
      <c r="C112" s="49">
        <v>4466348</v>
      </c>
      <c r="D112" s="49">
        <v>302835</v>
      </c>
      <c r="E112" s="49">
        <v>487842</v>
      </c>
      <c r="F112" s="49">
        <v>3503658</v>
      </c>
      <c r="G112" s="49">
        <v>252027</v>
      </c>
      <c r="H112" s="49">
        <v>3050361</v>
      </c>
      <c r="I112" s="49">
        <v>380514</v>
      </c>
      <c r="J112" s="49">
        <v>7727490</v>
      </c>
      <c r="K112" s="49"/>
      <c r="L112" s="49">
        <f>+D112+E112+F112+H112</f>
        <v>7344696</v>
      </c>
      <c r="M112" s="49">
        <f>+C112+G112+I112+J112</f>
        <v>12826379</v>
      </c>
      <c r="N112" s="49">
        <f>+M112+L112</f>
        <v>20171075</v>
      </c>
      <c r="O112" s="26">
        <v>87</v>
      </c>
      <c r="P112" s="2"/>
    </row>
    <row r="113" spans="1:16" ht="9.75" customHeight="1">
      <c r="A113" s="23" t="s">
        <v>604</v>
      </c>
      <c r="B113" s="23"/>
      <c r="C113" s="33"/>
      <c r="D113" s="33"/>
      <c r="E113" s="33"/>
      <c r="F113" s="33"/>
      <c r="G113" s="33"/>
      <c r="H113" s="4"/>
      <c r="I113" s="4"/>
      <c r="J113" s="4"/>
      <c r="K113" s="2"/>
      <c r="L113" s="2"/>
      <c r="M113" s="2"/>
      <c r="N113" s="2"/>
      <c r="O113" s="2"/>
      <c r="P113" s="2"/>
    </row>
    <row r="114" spans="1:16" ht="9.75" customHeight="1">
      <c r="A114" s="23" t="s">
        <v>589</v>
      </c>
      <c r="B114" s="23"/>
      <c r="C114" s="33"/>
      <c r="D114" s="33"/>
      <c r="E114" s="33"/>
      <c r="F114" s="33"/>
      <c r="G114" s="33"/>
      <c r="H114" s="4"/>
      <c r="I114" s="4"/>
      <c r="J114" s="4"/>
      <c r="K114" s="2"/>
      <c r="L114" s="2"/>
      <c r="M114" s="2"/>
      <c r="N114" s="2"/>
      <c r="O114" s="2"/>
      <c r="P114" s="2"/>
    </row>
    <row r="115" spans="1:16" ht="9.75" customHeight="1">
      <c r="A115" s="23" t="s">
        <v>494</v>
      </c>
      <c r="B115" s="23"/>
      <c r="C115" s="33"/>
      <c r="D115" s="33"/>
      <c r="E115" s="33"/>
      <c r="F115" s="33"/>
      <c r="G115" s="33"/>
      <c r="H115" s="4"/>
      <c r="I115" s="4"/>
      <c r="J115" s="4"/>
      <c r="K115" s="2"/>
      <c r="L115" s="2"/>
      <c r="M115" s="2"/>
      <c r="N115" s="2"/>
      <c r="O115" s="2"/>
      <c r="P115" s="2"/>
    </row>
    <row r="116" spans="1:16" ht="9.75" customHeight="1">
      <c r="A116" s="23" t="s">
        <v>612</v>
      </c>
      <c r="B116" s="23"/>
      <c r="C116" s="33"/>
      <c r="D116" s="33"/>
      <c r="E116" s="33"/>
      <c r="F116" s="33"/>
      <c r="G116" s="33"/>
      <c r="H116" s="4"/>
      <c r="I116" s="4"/>
      <c r="J116" s="4"/>
      <c r="K116" s="2"/>
      <c r="L116" s="2"/>
      <c r="M116" s="2"/>
      <c r="N116" s="2"/>
      <c r="O116" s="2"/>
      <c r="P116" s="2"/>
    </row>
    <row r="117" spans="1:16" ht="9.75" customHeight="1">
      <c r="A117" s="61"/>
      <c r="B117" s="62"/>
      <c r="C117" s="30" t="s">
        <v>2</v>
      </c>
      <c r="D117" s="30" t="s">
        <v>602</v>
      </c>
      <c r="E117" s="30" t="s">
        <v>603</v>
      </c>
      <c r="F117" s="30" t="s">
        <v>3</v>
      </c>
      <c r="G117" s="9" t="s">
        <v>4</v>
      </c>
      <c r="H117" s="9" t="s">
        <v>5</v>
      </c>
      <c r="I117" s="9" t="s">
        <v>6</v>
      </c>
      <c r="J117" s="9" t="s">
        <v>7</v>
      </c>
      <c r="K117" s="30"/>
      <c r="L117" s="30" t="s">
        <v>572</v>
      </c>
      <c r="M117" s="30" t="s">
        <v>573</v>
      </c>
      <c r="N117" s="30" t="s">
        <v>574</v>
      </c>
      <c r="O117" s="30"/>
      <c r="P117" s="2"/>
    </row>
    <row r="118" spans="1:16" ht="9.75" customHeight="1">
      <c r="A118" s="12"/>
      <c r="B118" s="63"/>
      <c r="C118" s="13">
        <v>-1</v>
      </c>
      <c r="D118" s="13">
        <v>-2</v>
      </c>
      <c r="E118" s="13">
        <v>-4</v>
      </c>
      <c r="F118" s="13">
        <v>-5</v>
      </c>
      <c r="G118" s="13">
        <v>-6</v>
      </c>
      <c r="H118" s="13">
        <v>-7</v>
      </c>
      <c r="I118" s="13">
        <v>-8</v>
      </c>
      <c r="J118" s="13">
        <f>I118-1</f>
        <v>-9</v>
      </c>
      <c r="K118" s="13"/>
      <c r="L118" s="13" t="s">
        <v>575</v>
      </c>
      <c r="M118" s="13" t="s">
        <v>575</v>
      </c>
      <c r="N118" s="13" t="s">
        <v>576</v>
      </c>
      <c r="O118" s="13"/>
      <c r="P118" s="2"/>
    </row>
    <row r="119" spans="1:16" ht="9.75" customHeight="1">
      <c r="A119" s="16"/>
      <c r="B119" s="45"/>
      <c r="C119" s="32" t="s">
        <v>9</v>
      </c>
      <c r="D119" s="32" t="s">
        <v>10</v>
      </c>
      <c r="E119" s="32" t="s">
        <v>10</v>
      </c>
      <c r="F119" s="32" t="s">
        <v>10</v>
      </c>
      <c r="G119" s="32" t="s">
        <v>9</v>
      </c>
      <c r="H119" s="32" t="s">
        <v>10</v>
      </c>
      <c r="I119" s="32" t="s">
        <v>9</v>
      </c>
      <c r="J119" s="32" t="s">
        <v>9</v>
      </c>
      <c r="K119" s="32"/>
      <c r="L119" s="32"/>
      <c r="M119" s="32"/>
      <c r="N119" s="32"/>
      <c r="O119" s="32"/>
      <c r="P119" s="2"/>
    </row>
    <row r="120" spans="1:16" ht="9.75" customHeight="1">
      <c r="A120" s="11">
        <v>88</v>
      </c>
      <c r="B120" s="54" t="s">
        <v>537</v>
      </c>
      <c r="C120" s="47">
        <v>9437780</v>
      </c>
      <c r="D120" s="47">
        <v>343931</v>
      </c>
      <c r="E120" s="47">
        <v>605748</v>
      </c>
      <c r="F120" s="47">
        <v>5607316</v>
      </c>
      <c r="G120" s="47">
        <v>448692</v>
      </c>
      <c r="H120" s="47">
        <v>4439350</v>
      </c>
      <c r="I120" s="47">
        <v>541214</v>
      </c>
      <c r="J120" s="47">
        <v>12819114</v>
      </c>
      <c r="K120" s="47"/>
      <c r="L120" s="47">
        <f>+D120+E120+F120+H120</f>
        <v>10996345</v>
      </c>
      <c r="M120" s="47">
        <f>+C120+G120+I120+J120</f>
        <v>23246800</v>
      </c>
      <c r="N120" s="47">
        <f>+M120+L120</f>
        <v>34243145</v>
      </c>
      <c r="O120" s="28">
        <v>88</v>
      </c>
      <c r="P120" s="2"/>
    </row>
    <row r="121" spans="1:16" ht="9.75" customHeight="1">
      <c r="A121" s="14">
        <f>A120+1</f>
        <v>89</v>
      </c>
      <c r="B121" s="15" t="s">
        <v>538</v>
      </c>
      <c r="C121" s="49">
        <v>220</v>
      </c>
      <c r="D121" s="49">
        <v>2700</v>
      </c>
      <c r="E121" s="49">
        <v>22245</v>
      </c>
      <c r="F121" s="49">
        <v>1203</v>
      </c>
      <c r="G121" s="49">
        <v>14</v>
      </c>
      <c r="H121" s="49">
        <v>158</v>
      </c>
      <c r="I121" s="49">
        <v>110</v>
      </c>
      <c r="J121" s="49">
        <v>66</v>
      </c>
      <c r="K121" s="49"/>
      <c r="L121" s="49">
        <f>+D121+E121+F121+H121</f>
        <v>26306</v>
      </c>
      <c r="M121" s="49">
        <f>+C121+G121+I121+J121</f>
        <v>410</v>
      </c>
      <c r="N121" s="49">
        <f>+M121+L121</f>
        <v>26716</v>
      </c>
      <c r="O121" s="26">
        <v>89</v>
      </c>
      <c r="P121" s="2"/>
    </row>
    <row r="122" spans="1:16" ht="9.75" customHeight="1">
      <c r="A122" s="11"/>
      <c r="B122" s="54" t="s">
        <v>539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8"/>
      <c r="P122" s="2"/>
    </row>
    <row r="123" spans="1:16" ht="9.75" customHeight="1">
      <c r="A123" s="11">
        <v>98</v>
      </c>
      <c r="B123" s="54" t="s">
        <v>540</v>
      </c>
      <c r="C123" s="47">
        <v>85533295</v>
      </c>
      <c r="D123" s="47">
        <v>1910321</v>
      </c>
      <c r="E123" s="47">
        <v>2990285</v>
      </c>
      <c r="F123" s="47">
        <v>36653707</v>
      </c>
      <c r="G123" s="47">
        <v>3710118</v>
      </c>
      <c r="H123" s="47">
        <v>29591872</v>
      </c>
      <c r="I123" s="47">
        <v>3011617</v>
      </c>
      <c r="J123" s="47">
        <v>86968943</v>
      </c>
      <c r="K123" s="47"/>
      <c r="L123" s="47">
        <f>+D123+E123+F123+H123</f>
        <v>71146185</v>
      </c>
      <c r="M123" s="47">
        <f>+C123+G123+I123+J123</f>
        <v>179223973</v>
      </c>
      <c r="N123" s="47">
        <f>+M123+L123</f>
        <v>250370158</v>
      </c>
      <c r="O123" s="28">
        <v>98</v>
      </c>
      <c r="P123" s="2"/>
    </row>
    <row r="124" spans="1:16" ht="9.75" customHeight="1">
      <c r="A124" s="11"/>
      <c r="B124" s="54" t="s">
        <v>541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8"/>
      <c r="P124" s="2"/>
    </row>
    <row r="125" spans="1:16" ht="9.75" customHeight="1">
      <c r="A125" s="11">
        <v>99</v>
      </c>
      <c r="B125" s="54" t="s">
        <v>497</v>
      </c>
      <c r="C125" s="47">
        <v>404579888</v>
      </c>
      <c r="D125" s="47">
        <v>2654997</v>
      </c>
      <c r="E125" s="47">
        <v>7335797</v>
      </c>
      <c r="F125" s="47">
        <v>145040238</v>
      </c>
      <c r="G125" s="47">
        <v>11310106</v>
      </c>
      <c r="H125" s="47">
        <v>88419381</v>
      </c>
      <c r="I125" s="47">
        <v>12961834</v>
      </c>
      <c r="J125" s="47">
        <v>397099089</v>
      </c>
      <c r="K125" s="47"/>
      <c r="L125" s="47">
        <f aca="true" t="shared" si="26" ref="L125:L130">+D125+E125+F125+H125</f>
        <v>243450413</v>
      </c>
      <c r="M125" s="47">
        <f aca="true" t="shared" si="27" ref="M125:M130">+C125+G125+I125+J125</f>
        <v>825950917</v>
      </c>
      <c r="N125" s="47">
        <f aca="true" t="shared" si="28" ref="N125:N130">+M125+L125</f>
        <v>1069401330</v>
      </c>
      <c r="O125" s="28">
        <v>99</v>
      </c>
      <c r="P125" s="2"/>
    </row>
    <row r="126" spans="1:16" ht="9.75" customHeight="1">
      <c r="A126" s="11">
        <f>A125+1</f>
        <v>100</v>
      </c>
      <c r="B126" s="54" t="s">
        <v>498</v>
      </c>
      <c r="C126" s="47">
        <v>15266796</v>
      </c>
      <c r="D126" s="47">
        <v>402708</v>
      </c>
      <c r="E126" s="47">
        <v>1867843</v>
      </c>
      <c r="F126" s="47">
        <v>18494542</v>
      </c>
      <c r="G126" s="47">
        <v>4281872</v>
      </c>
      <c r="H126" s="47">
        <v>25842259</v>
      </c>
      <c r="I126" s="47">
        <v>1422294</v>
      </c>
      <c r="J126" s="47">
        <v>18059982</v>
      </c>
      <c r="K126" s="47"/>
      <c r="L126" s="47">
        <f t="shared" si="26"/>
        <v>46607352</v>
      </c>
      <c r="M126" s="47">
        <f t="shared" si="27"/>
        <v>39030944</v>
      </c>
      <c r="N126" s="47">
        <f t="shared" si="28"/>
        <v>85638296</v>
      </c>
      <c r="O126" s="28">
        <v>100</v>
      </c>
      <c r="P126" s="2"/>
    </row>
    <row r="127" spans="1:16" ht="9.75" customHeight="1">
      <c r="A127" s="11">
        <f>A126+1</f>
        <v>101</v>
      </c>
      <c r="B127" s="54" t="s">
        <v>499</v>
      </c>
      <c r="C127" s="47">
        <v>476089316</v>
      </c>
      <c r="D127" s="47">
        <v>23047237</v>
      </c>
      <c r="E127" s="47">
        <v>37900146</v>
      </c>
      <c r="F127" s="47">
        <v>289528672</v>
      </c>
      <c r="G127" s="47">
        <v>19968628</v>
      </c>
      <c r="H127" s="47">
        <v>233614980</v>
      </c>
      <c r="I127" s="47">
        <v>27885392</v>
      </c>
      <c r="J127" s="47">
        <v>544266516</v>
      </c>
      <c r="K127" s="47"/>
      <c r="L127" s="47">
        <f t="shared" si="26"/>
        <v>584091035</v>
      </c>
      <c r="M127" s="47">
        <f t="shared" si="27"/>
        <v>1068209852</v>
      </c>
      <c r="N127" s="47">
        <f t="shared" si="28"/>
        <v>1652300887</v>
      </c>
      <c r="O127" s="28">
        <v>101</v>
      </c>
      <c r="P127" s="2"/>
    </row>
    <row r="128" spans="1:16" ht="9.75" customHeight="1">
      <c r="A128" s="11">
        <f>A127+1</f>
        <v>102</v>
      </c>
      <c r="B128" s="54" t="s">
        <v>542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/>
      <c r="L128" s="47">
        <f t="shared" si="26"/>
        <v>0</v>
      </c>
      <c r="M128" s="47">
        <f t="shared" si="27"/>
        <v>0</v>
      </c>
      <c r="N128" s="47">
        <f t="shared" si="28"/>
        <v>0</v>
      </c>
      <c r="O128" s="28">
        <v>102</v>
      </c>
      <c r="P128" s="2"/>
    </row>
    <row r="129" spans="1:16" ht="9.75" customHeight="1">
      <c r="A129" s="11">
        <f>A128+1</f>
        <v>103</v>
      </c>
      <c r="B129" s="54" t="s">
        <v>543</v>
      </c>
      <c r="C129" s="47">
        <v>630000</v>
      </c>
      <c r="D129" s="47">
        <v>99720</v>
      </c>
      <c r="E129" s="47">
        <v>191660</v>
      </c>
      <c r="F129" s="47">
        <v>2335102</v>
      </c>
      <c r="G129" s="47">
        <v>80546</v>
      </c>
      <c r="H129" s="47">
        <v>897828</v>
      </c>
      <c r="I129" s="47">
        <v>0</v>
      </c>
      <c r="J129" s="47">
        <v>5736819</v>
      </c>
      <c r="K129" s="47"/>
      <c r="L129" s="47">
        <f t="shared" si="26"/>
        <v>3524310</v>
      </c>
      <c r="M129" s="47">
        <f t="shared" si="27"/>
        <v>6447365</v>
      </c>
      <c r="N129" s="47">
        <f t="shared" si="28"/>
        <v>9971675</v>
      </c>
      <c r="O129" s="28">
        <v>103</v>
      </c>
      <c r="P129" s="2"/>
    </row>
    <row r="130" spans="1:16" ht="9.75" customHeight="1">
      <c r="A130" s="14">
        <f>A129+1</f>
        <v>104</v>
      </c>
      <c r="B130" s="15" t="s">
        <v>505</v>
      </c>
      <c r="C130" s="49">
        <v>982099295</v>
      </c>
      <c r="D130" s="49">
        <v>28114983</v>
      </c>
      <c r="E130" s="49">
        <v>50285731</v>
      </c>
      <c r="F130" s="49">
        <v>492052261</v>
      </c>
      <c r="G130" s="49">
        <v>39351270</v>
      </c>
      <c r="H130" s="49">
        <v>378366320</v>
      </c>
      <c r="I130" s="49">
        <v>45281137</v>
      </c>
      <c r="J130" s="49">
        <v>1052131349</v>
      </c>
      <c r="K130" s="49"/>
      <c r="L130" s="49">
        <f t="shared" si="26"/>
        <v>948819295</v>
      </c>
      <c r="M130" s="49">
        <f t="shared" si="27"/>
        <v>2118863051</v>
      </c>
      <c r="N130" s="49">
        <f t="shared" si="28"/>
        <v>3067682346</v>
      </c>
      <c r="O130" s="26">
        <v>104</v>
      </c>
      <c r="P130" s="2"/>
    </row>
    <row r="131" spans="1:16" ht="9.75" customHeight="1">
      <c r="A131" s="11"/>
      <c r="B131" s="54" t="s">
        <v>544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8"/>
      <c r="P131" s="2"/>
    </row>
    <row r="132" spans="1:16" ht="9.75" customHeight="1">
      <c r="A132" s="11">
        <v>105</v>
      </c>
      <c r="B132" s="54" t="s">
        <v>545</v>
      </c>
      <c r="C132" s="47">
        <v>505870</v>
      </c>
      <c r="D132" s="47">
        <v>46386</v>
      </c>
      <c r="E132" s="47">
        <v>86989</v>
      </c>
      <c r="F132" s="47">
        <v>452531</v>
      </c>
      <c r="G132" s="47">
        <v>65342</v>
      </c>
      <c r="H132" s="47">
        <v>404834</v>
      </c>
      <c r="I132" s="47">
        <v>56991</v>
      </c>
      <c r="J132" s="47">
        <v>568155</v>
      </c>
      <c r="K132" s="47"/>
      <c r="L132" s="47">
        <f>+D132+E132+F132+H132</f>
        <v>990740</v>
      </c>
      <c r="M132" s="47">
        <f>+C132+G132+I132+J132</f>
        <v>1196358</v>
      </c>
      <c r="N132" s="47">
        <f>+M132+L132</f>
        <v>2187098</v>
      </c>
      <c r="O132" s="28">
        <v>105</v>
      </c>
      <c r="P132" s="2"/>
    </row>
    <row r="133" spans="1:16" ht="9.75" customHeight="1">
      <c r="A133" s="11">
        <f>A132+1</f>
        <v>106</v>
      </c>
      <c r="B133" s="54" t="s">
        <v>543</v>
      </c>
      <c r="C133" s="47">
        <v>1103</v>
      </c>
      <c r="D133" s="47">
        <v>323</v>
      </c>
      <c r="E133" s="47">
        <v>1103</v>
      </c>
      <c r="F133" s="47">
        <v>1693</v>
      </c>
      <c r="G133" s="47">
        <v>882</v>
      </c>
      <c r="H133" s="47">
        <v>757</v>
      </c>
      <c r="I133" s="47">
        <v>308</v>
      </c>
      <c r="J133" s="47">
        <v>12885</v>
      </c>
      <c r="K133" s="47"/>
      <c r="L133" s="47">
        <f>+D133+E133+F133+H133</f>
        <v>3876</v>
      </c>
      <c r="M133" s="47">
        <f>+C133+G133+I133+J133</f>
        <v>15178</v>
      </c>
      <c r="N133" s="47">
        <f>+M133+L133</f>
        <v>19054</v>
      </c>
      <c r="O133" s="28">
        <v>106</v>
      </c>
      <c r="P133" s="2"/>
    </row>
    <row r="134" spans="1:16" ht="9.75" customHeight="1">
      <c r="A134" s="14">
        <f>A133+1</f>
        <v>107</v>
      </c>
      <c r="B134" s="15" t="s">
        <v>505</v>
      </c>
      <c r="C134" s="49">
        <v>506973</v>
      </c>
      <c r="D134" s="49">
        <v>46709</v>
      </c>
      <c r="E134" s="49">
        <v>88092</v>
      </c>
      <c r="F134" s="49">
        <v>454224</v>
      </c>
      <c r="G134" s="49">
        <v>66224</v>
      </c>
      <c r="H134" s="49">
        <v>405591</v>
      </c>
      <c r="I134" s="49">
        <v>57299</v>
      </c>
      <c r="J134" s="49">
        <v>581040</v>
      </c>
      <c r="K134" s="49"/>
      <c r="L134" s="49">
        <f>+D134+E134+F134+H134</f>
        <v>994616</v>
      </c>
      <c r="M134" s="49">
        <f>+C134+G134+I134+J134</f>
        <v>1211536</v>
      </c>
      <c r="N134" s="49">
        <f>+M134+L134</f>
        <v>2206152</v>
      </c>
      <c r="O134" s="26">
        <v>107</v>
      </c>
      <c r="P134" s="2"/>
    </row>
    <row r="135" spans="1:16" ht="9.75" customHeight="1">
      <c r="A135" s="11"/>
      <c r="B135" s="54" t="s">
        <v>546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8"/>
      <c r="P135" s="2"/>
    </row>
    <row r="136" spans="1:16" ht="9.75" customHeight="1">
      <c r="A136" s="11">
        <v>108</v>
      </c>
      <c r="B136" s="54" t="s">
        <v>547</v>
      </c>
      <c r="C136" s="47">
        <v>501828950</v>
      </c>
      <c r="D136" s="47">
        <v>11891337</v>
      </c>
      <c r="E136" s="47">
        <v>25372485</v>
      </c>
      <c r="F136" s="47">
        <v>206044165</v>
      </c>
      <c r="G136" s="47">
        <v>20134739</v>
      </c>
      <c r="H136" s="47">
        <v>182207021</v>
      </c>
      <c r="I136" s="47">
        <v>22754410</v>
      </c>
      <c r="J136" s="47">
        <v>503723597</v>
      </c>
      <c r="K136" s="47"/>
      <c r="L136" s="47">
        <f aca="true" t="shared" si="29" ref="L136:L142">+D136+E136+F136+H136</f>
        <v>425515008</v>
      </c>
      <c r="M136" s="47">
        <f aca="true" t="shared" si="30" ref="M136:M142">+C136+G136+I136+J136</f>
        <v>1048441696</v>
      </c>
      <c r="N136" s="47">
        <f aca="true" t="shared" si="31" ref="N136:N142">+M136+L136</f>
        <v>1473956704</v>
      </c>
      <c r="O136" s="28">
        <v>108</v>
      </c>
      <c r="P136" s="2"/>
    </row>
    <row r="137" spans="1:16" ht="9.75" customHeight="1">
      <c r="A137" s="11">
        <f aca="true" t="shared" si="32" ref="A137:A142">A136+1</f>
        <v>109</v>
      </c>
      <c r="B137" s="54" t="s">
        <v>548</v>
      </c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/>
      <c r="L137" s="47">
        <f t="shared" si="29"/>
        <v>0</v>
      </c>
      <c r="M137" s="47">
        <f t="shared" si="30"/>
        <v>0</v>
      </c>
      <c r="N137" s="47">
        <f t="shared" si="31"/>
        <v>0</v>
      </c>
      <c r="O137" s="28">
        <v>109</v>
      </c>
      <c r="P137" s="2"/>
    </row>
    <row r="138" spans="1:16" ht="9.75" customHeight="1">
      <c r="A138" s="14">
        <f t="shared" si="32"/>
        <v>110</v>
      </c>
      <c r="B138" s="15" t="s">
        <v>505</v>
      </c>
      <c r="C138" s="49">
        <v>501828950</v>
      </c>
      <c r="D138" s="49">
        <v>11891337</v>
      </c>
      <c r="E138" s="49">
        <v>25372485</v>
      </c>
      <c r="F138" s="49">
        <v>206044165</v>
      </c>
      <c r="G138" s="49">
        <v>20134739</v>
      </c>
      <c r="H138" s="49">
        <v>182207021</v>
      </c>
      <c r="I138" s="49">
        <v>22754410</v>
      </c>
      <c r="J138" s="49">
        <v>503723597</v>
      </c>
      <c r="K138" s="49"/>
      <c r="L138" s="49">
        <f t="shared" si="29"/>
        <v>425515008</v>
      </c>
      <c r="M138" s="49">
        <f t="shared" si="30"/>
        <v>1048441696</v>
      </c>
      <c r="N138" s="49">
        <f t="shared" si="31"/>
        <v>1473956704</v>
      </c>
      <c r="O138" s="26">
        <v>110</v>
      </c>
      <c r="P138" s="2"/>
    </row>
    <row r="139" spans="1:16" ht="9.75" customHeight="1">
      <c r="A139" s="11">
        <f t="shared" si="32"/>
        <v>111</v>
      </c>
      <c r="B139" s="54" t="s">
        <v>549</v>
      </c>
      <c r="C139" s="47">
        <v>352800</v>
      </c>
      <c r="D139" s="47">
        <v>47753</v>
      </c>
      <c r="E139" s="47">
        <v>125241</v>
      </c>
      <c r="F139" s="47">
        <v>529097</v>
      </c>
      <c r="G139" s="47">
        <v>62527</v>
      </c>
      <c r="H139" s="47">
        <v>268429</v>
      </c>
      <c r="I139" s="47">
        <v>142994</v>
      </c>
      <c r="J139" s="47">
        <v>4058110</v>
      </c>
      <c r="K139" s="47"/>
      <c r="L139" s="47">
        <f t="shared" si="29"/>
        <v>970520</v>
      </c>
      <c r="M139" s="47">
        <f t="shared" si="30"/>
        <v>4616431</v>
      </c>
      <c r="N139" s="47">
        <f t="shared" si="31"/>
        <v>5586951</v>
      </c>
      <c r="O139" s="28">
        <v>111</v>
      </c>
      <c r="P139" s="2"/>
    </row>
    <row r="140" spans="1:16" ht="9.75" customHeight="1">
      <c r="A140" s="11">
        <f t="shared" si="32"/>
        <v>112</v>
      </c>
      <c r="B140" s="54" t="s">
        <v>550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/>
      <c r="L140" s="47">
        <f t="shared" si="29"/>
        <v>0</v>
      </c>
      <c r="M140" s="47">
        <f t="shared" si="30"/>
        <v>0</v>
      </c>
      <c r="N140" s="47">
        <f t="shared" si="31"/>
        <v>0</v>
      </c>
      <c r="O140" s="28">
        <v>112</v>
      </c>
      <c r="P140" s="2"/>
    </row>
    <row r="141" spans="1:16" ht="9.75" customHeight="1">
      <c r="A141" s="14">
        <f t="shared" si="32"/>
        <v>113</v>
      </c>
      <c r="B141" s="15" t="s">
        <v>505</v>
      </c>
      <c r="C141" s="49">
        <v>352800</v>
      </c>
      <c r="D141" s="49">
        <v>47753</v>
      </c>
      <c r="E141" s="49">
        <v>125241</v>
      </c>
      <c r="F141" s="49">
        <v>529097</v>
      </c>
      <c r="G141" s="49">
        <v>62527</v>
      </c>
      <c r="H141" s="49">
        <v>268429</v>
      </c>
      <c r="I141" s="49">
        <v>142994</v>
      </c>
      <c r="J141" s="49">
        <v>4058110</v>
      </c>
      <c r="K141" s="47"/>
      <c r="L141" s="49">
        <f t="shared" si="29"/>
        <v>970520</v>
      </c>
      <c r="M141" s="49">
        <f t="shared" si="30"/>
        <v>4616431</v>
      </c>
      <c r="N141" s="49">
        <f t="shared" si="31"/>
        <v>5586951</v>
      </c>
      <c r="O141" s="26">
        <v>113</v>
      </c>
      <c r="P141" s="2"/>
    </row>
    <row r="142" spans="1:16" ht="9.75" customHeight="1">
      <c r="A142" s="14">
        <f t="shared" si="32"/>
        <v>114</v>
      </c>
      <c r="B142" s="15" t="s">
        <v>551</v>
      </c>
      <c r="C142" s="49">
        <v>502181750</v>
      </c>
      <c r="D142" s="49">
        <v>11939090</v>
      </c>
      <c r="E142" s="49">
        <v>25497726</v>
      </c>
      <c r="F142" s="49">
        <v>206573262</v>
      </c>
      <c r="G142" s="49">
        <v>20197266</v>
      </c>
      <c r="H142" s="49">
        <v>182475450</v>
      </c>
      <c r="I142" s="49">
        <v>22897404</v>
      </c>
      <c r="J142" s="49">
        <v>507781707</v>
      </c>
      <c r="K142" s="51"/>
      <c r="L142" s="49">
        <f t="shared" si="29"/>
        <v>426485528</v>
      </c>
      <c r="M142" s="49">
        <f t="shared" si="30"/>
        <v>1053058127</v>
      </c>
      <c r="N142" s="49">
        <f t="shared" si="31"/>
        <v>1479543655</v>
      </c>
      <c r="O142" s="26">
        <v>114</v>
      </c>
      <c r="P142" s="2"/>
    </row>
    <row r="143" spans="1:16" ht="9.75" customHeight="1">
      <c r="A143" s="11"/>
      <c r="B143" s="54" t="s">
        <v>552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8"/>
      <c r="P143" s="2"/>
    </row>
    <row r="144" spans="1:16" ht="9.75" customHeight="1">
      <c r="A144" s="11">
        <v>115</v>
      </c>
      <c r="B144" s="54" t="s">
        <v>553</v>
      </c>
      <c r="C144" s="47">
        <v>7321663</v>
      </c>
      <c r="D144" s="47">
        <v>246915</v>
      </c>
      <c r="E144" s="47">
        <v>379993</v>
      </c>
      <c r="F144" s="47">
        <v>5091865</v>
      </c>
      <c r="G144" s="47">
        <v>349085</v>
      </c>
      <c r="H144" s="47">
        <v>3575999</v>
      </c>
      <c r="I144" s="47">
        <v>332956</v>
      </c>
      <c r="J144" s="47">
        <v>6989638</v>
      </c>
      <c r="K144" s="47"/>
      <c r="L144" s="47">
        <f>+D144+E144+F144+H144</f>
        <v>9294772</v>
      </c>
      <c r="M144" s="47">
        <f>+C144+G144+I144+J144</f>
        <v>14993342</v>
      </c>
      <c r="N144" s="47">
        <f>+M144+L144</f>
        <v>24288114</v>
      </c>
      <c r="O144" s="28">
        <v>115</v>
      </c>
      <c r="P144" s="2"/>
    </row>
    <row r="145" spans="1:16" ht="9.75" customHeight="1">
      <c r="A145" s="14">
        <f>A144+1</f>
        <v>116</v>
      </c>
      <c r="B145" s="15" t="s">
        <v>506</v>
      </c>
      <c r="C145" s="49">
        <v>335956</v>
      </c>
      <c r="D145" s="49">
        <v>34699</v>
      </c>
      <c r="E145" s="49">
        <v>84418</v>
      </c>
      <c r="F145" s="49">
        <v>6436</v>
      </c>
      <c r="G145" s="49">
        <v>9328</v>
      </c>
      <c r="H145" s="49">
        <v>894789</v>
      </c>
      <c r="I145" s="49">
        <v>118798</v>
      </c>
      <c r="J145" s="49">
        <v>1891016</v>
      </c>
      <c r="K145" s="47"/>
      <c r="L145" s="49">
        <f>+D145+E145+F145+H145</f>
        <v>1020342</v>
      </c>
      <c r="M145" s="49">
        <f>+C145+G145+I145+J145</f>
        <v>2355098</v>
      </c>
      <c r="N145" s="49">
        <f>+M145+L145</f>
        <v>3375440</v>
      </c>
      <c r="O145" s="26">
        <v>116</v>
      </c>
      <c r="P145" s="2"/>
    </row>
    <row r="146" spans="1:16" ht="9.75" customHeight="1">
      <c r="A146" s="14">
        <f>A145+1</f>
        <v>117</v>
      </c>
      <c r="B146" s="15" t="s">
        <v>554</v>
      </c>
      <c r="C146" s="49">
        <v>2225559</v>
      </c>
      <c r="D146" s="49">
        <v>193543</v>
      </c>
      <c r="E146" s="49">
        <v>334619</v>
      </c>
      <c r="F146" s="49">
        <v>2723481</v>
      </c>
      <c r="G146" s="49">
        <v>176278</v>
      </c>
      <c r="H146" s="49">
        <v>2291531</v>
      </c>
      <c r="I146" s="49">
        <v>306824</v>
      </c>
      <c r="J146" s="49">
        <v>2447631</v>
      </c>
      <c r="K146" s="51"/>
      <c r="L146" s="49">
        <f>+D146+E146+F146+H146</f>
        <v>5543174</v>
      </c>
      <c r="M146" s="49">
        <f>+C146+G146+I146+J146</f>
        <v>5156292</v>
      </c>
      <c r="N146" s="49">
        <f>+M146+L146</f>
        <v>10699466</v>
      </c>
      <c r="O146" s="26">
        <v>117</v>
      </c>
      <c r="P146" s="2"/>
    </row>
    <row r="147" spans="1:16" ht="9.75" customHeight="1">
      <c r="A147" s="11"/>
      <c r="B147" s="54" t="s">
        <v>555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8"/>
      <c r="P147" s="2"/>
    </row>
    <row r="148" spans="1:16" ht="9.75" customHeight="1">
      <c r="A148" s="11">
        <v>118</v>
      </c>
      <c r="B148" s="54" t="s">
        <v>556</v>
      </c>
      <c r="C148" s="47">
        <v>632805</v>
      </c>
      <c r="D148" s="47">
        <v>7567</v>
      </c>
      <c r="E148" s="47">
        <v>8425</v>
      </c>
      <c r="F148" s="47">
        <v>367083</v>
      </c>
      <c r="G148" s="47">
        <v>15679</v>
      </c>
      <c r="H148" s="47">
        <v>852331</v>
      </c>
      <c r="I148" s="47">
        <v>25466</v>
      </c>
      <c r="J148" s="47">
        <v>1773200</v>
      </c>
      <c r="K148" s="47"/>
      <c r="L148" s="47">
        <f>+D148+E148+F148+H148</f>
        <v>1235406</v>
      </c>
      <c r="M148" s="47">
        <f>+C148+G148+I148+J148</f>
        <v>2447150</v>
      </c>
      <c r="N148" s="47">
        <f>+M148+L148</f>
        <v>3682556</v>
      </c>
      <c r="O148" s="28">
        <v>118</v>
      </c>
      <c r="P148" s="2"/>
    </row>
    <row r="149" spans="1:16" ht="9.75" customHeight="1">
      <c r="A149" s="14">
        <f>A148+1</f>
        <v>119</v>
      </c>
      <c r="B149" s="15" t="s">
        <v>501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/>
      <c r="L149" s="49">
        <f>+D149+E149+F149+H149</f>
        <v>0</v>
      </c>
      <c r="M149" s="49">
        <f>+C149+G149+I149+J149</f>
        <v>0</v>
      </c>
      <c r="N149" s="49">
        <f>+M149+L149</f>
        <v>0</v>
      </c>
      <c r="O149" s="26">
        <v>119</v>
      </c>
      <c r="P149" s="2"/>
    </row>
    <row r="150" spans="1:16" ht="9.75" customHeight="1">
      <c r="A150" s="11"/>
      <c r="B150" s="54" t="s">
        <v>557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8"/>
      <c r="P150" s="2"/>
    </row>
    <row r="151" spans="1:16" ht="9.75" customHeight="1">
      <c r="A151" s="11">
        <v>120</v>
      </c>
      <c r="B151" s="54" t="s">
        <v>497</v>
      </c>
      <c r="C151" s="47">
        <v>3573328</v>
      </c>
      <c r="D151" s="47">
        <v>94161</v>
      </c>
      <c r="E151" s="47">
        <v>302670</v>
      </c>
      <c r="F151" s="47">
        <v>4252</v>
      </c>
      <c r="G151" s="47">
        <v>266610</v>
      </c>
      <c r="H151" s="47">
        <v>2768602</v>
      </c>
      <c r="I151" s="47">
        <v>227349</v>
      </c>
      <c r="J151" s="47">
        <v>2180165</v>
      </c>
      <c r="K151" s="47"/>
      <c r="L151" s="47">
        <f>+D151+E151+F151+H151</f>
        <v>3169685</v>
      </c>
      <c r="M151" s="47">
        <f>+C151+G151+I151+J151</f>
        <v>6247452</v>
      </c>
      <c r="N151" s="47">
        <f>+M151+L151</f>
        <v>9417137</v>
      </c>
      <c r="O151" s="28">
        <v>120</v>
      </c>
      <c r="P151" s="2"/>
    </row>
    <row r="152" spans="1:16" ht="9.75" customHeight="1">
      <c r="A152" s="11">
        <f>A151+1</f>
        <v>121</v>
      </c>
      <c r="B152" s="54" t="s">
        <v>498</v>
      </c>
      <c r="C152" s="47">
        <v>2790570</v>
      </c>
      <c r="D152" s="47">
        <v>84817</v>
      </c>
      <c r="E152" s="47">
        <v>324623</v>
      </c>
      <c r="F152" s="47">
        <v>8979920</v>
      </c>
      <c r="G152" s="47">
        <v>452811</v>
      </c>
      <c r="H152" s="47">
        <v>5439082</v>
      </c>
      <c r="I152" s="47">
        <v>444114</v>
      </c>
      <c r="J152" s="47">
        <v>2607096</v>
      </c>
      <c r="K152" s="47"/>
      <c r="L152" s="47">
        <f>+D152+E152+F152+H152</f>
        <v>14828442</v>
      </c>
      <c r="M152" s="47">
        <f>+C152+G152+I152+J152</f>
        <v>6294591</v>
      </c>
      <c r="N152" s="47">
        <f>+M152+L152</f>
        <v>21123033</v>
      </c>
      <c r="O152" s="28">
        <v>121</v>
      </c>
      <c r="P152" s="2"/>
    </row>
    <row r="153" spans="1:16" ht="9.75" customHeight="1">
      <c r="A153" s="11">
        <f>A152+1</f>
        <v>122</v>
      </c>
      <c r="B153" s="54" t="s">
        <v>499</v>
      </c>
      <c r="C153" s="47">
        <v>5174604</v>
      </c>
      <c r="D153" s="47">
        <v>1052771</v>
      </c>
      <c r="E153" s="47">
        <v>1337604</v>
      </c>
      <c r="F153" s="47">
        <v>6384986</v>
      </c>
      <c r="G153" s="47">
        <v>714201</v>
      </c>
      <c r="H153" s="47">
        <v>6721761</v>
      </c>
      <c r="I153" s="47">
        <v>638049</v>
      </c>
      <c r="J153" s="47">
        <v>7087591</v>
      </c>
      <c r="K153" s="47"/>
      <c r="L153" s="47">
        <f>+D153+E153+F153+H153</f>
        <v>15497122</v>
      </c>
      <c r="M153" s="47">
        <f>+C153+G153+I153+J153</f>
        <v>13614445</v>
      </c>
      <c r="N153" s="47">
        <f>+M153+L153</f>
        <v>29111567</v>
      </c>
      <c r="O153" s="28">
        <v>122</v>
      </c>
      <c r="P153" s="2"/>
    </row>
    <row r="154" spans="1:16" ht="9.75" customHeight="1">
      <c r="A154" s="11">
        <f>A153+1</f>
        <v>123</v>
      </c>
      <c r="B154" s="54" t="s">
        <v>558</v>
      </c>
      <c r="C154" s="47">
        <v>6400512</v>
      </c>
      <c r="D154" s="47">
        <v>79690</v>
      </c>
      <c r="E154" s="47">
        <v>118392</v>
      </c>
      <c r="F154" s="47">
        <v>0</v>
      </c>
      <c r="G154" s="47">
        <v>290278</v>
      </c>
      <c r="H154" s="47">
        <v>3530958</v>
      </c>
      <c r="I154" s="47">
        <v>342730</v>
      </c>
      <c r="J154" s="47">
        <v>5170715</v>
      </c>
      <c r="K154" s="48"/>
      <c r="L154" s="47">
        <f>+D154+E154+F154+H154</f>
        <v>3729040</v>
      </c>
      <c r="M154" s="47">
        <f>+C154+G154+I154+J154</f>
        <v>12204235</v>
      </c>
      <c r="N154" s="47">
        <f>+M154+L154</f>
        <v>15933275</v>
      </c>
      <c r="O154" s="28">
        <v>123</v>
      </c>
      <c r="P154" s="2"/>
    </row>
    <row r="155" spans="1:16" ht="9.75" customHeight="1">
      <c r="A155" s="11"/>
      <c r="B155" s="54" t="s">
        <v>559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8"/>
      <c r="P155" s="2"/>
    </row>
    <row r="156" spans="1:16" ht="9.75" customHeight="1">
      <c r="A156" s="11">
        <v>124</v>
      </c>
      <c r="B156" s="54" t="s">
        <v>560</v>
      </c>
      <c r="C156" s="47">
        <v>2193373</v>
      </c>
      <c r="D156" s="47">
        <v>0</v>
      </c>
      <c r="E156" s="47">
        <v>0</v>
      </c>
      <c r="F156" s="47">
        <v>4327333</v>
      </c>
      <c r="G156" s="47">
        <v>0</v>
      </c>
      <c r="H156" s="47">
        <v>1076754</v>
      </c>
      <c r="I156" s="47">
        <v>368341</v>
      </c>
      <c r="J156" s="47">
        <v>4155757</v>
      </c>
      <c r="K156" s="48"/>
      <c r="L156" s="47">
        <f>+D156+E156+F156+H156</f>
        <v>5404087</v>
      </c>
      <c r="M156" s="47">
        <f>+C156+G156+I156+J156</f>
        <v>6717471</v>
      </c>
      <c r="N156" s="47">
        <f>+M156+L156</f>
        <v>12121558</v>
      </c>
      <c r="O156" s="28">
        <v>124</v>
      </c>
      <c r="P156" s="2"/>
    </row>
    <row r="157" spans="1:16" ht="9.75" customHeight="1">
      <c r="A157" s="11"/>
      <c r="B157" s="54" t="s">
        <v>561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8"/>
      <c r="P157" s="2"/>
    </row>
    <row r="158" spans="1:16" ht="9.75" customHeight="1">
      <c r="A158" s="11">
        <v>125</v>
      </c>
      <c r="B158" s="54" t="s">
        <v>562</v>
      </c>
      <c r="C158" s="47">
        <v>309567</v>
      </c>
      <c r="D158" s="47">
        <v>0</v>
      </c>
      <c r="E158" s="47">
        <v>0</v>
      </c>
      <c r="F158" s="47">
        <v>0</v>
      </c>
      <c r="G158" s="47">
        <v>0</v>
      </c>
      <c r="H158" s="47">
        <v>453444</v>
      </c>
      <c r="I158" s="47">
        <v>0</v>
      </c>
      <c r="J158" s="47">
        <v>150036</v>
      </c>
      <c r="K158" s="48"/>
      <c r="L158" s="47">
        <f>+D158+E158+F158+H158</f>
        <v>453444</v>
      </c>
      <c r="M158" s="47">
        <f>+C158+G158+I158+J158</f>
        <v>459603</v>
      </c>
      <c r="N158" s="47">
        <f>+M158+L158</f>
        <v>913047</v>
      </c>
      <c r="O158" s="28">
        <v>125</v>
      </c>
      <c r="P158" s="2"/>
    </row>
    <row r="159" spans="1:16" ht="9.75" customHeight="1">
      <c r="A159" s="14"/>
      <c r="B159" s="15" t="s">
        <v>563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6"/>
      <c r="P159" s="2"/>
    </row>
    <row r="160" spans="1:16" ht="9.75" customHeight="1">
      <c r="A160" s="11"/>
      <c r="B160" s="54" t="s">
        <v>564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8"/>
      <c r="P160" s="2"/>
    </row>
    <row r="161" spans="1:16" ht="9.75" customHeight="1">
      <c r="A161" s="11">
        <v>126</v>
      </c>
      <c r="B161" s="54" t="s">
        <v>565</v>
      </c>
      <c r="C161" s="47">
        <v>0</v>
      </c>
      <c r="D161" s="47">
        <v>0</v>
      </c>
      <c r="E161" s="47">
        <v>0</v>
      </c>
      <c r="F161" s="47">
        <v>8974755</v>
      </c>
      <c r="G161" s="47">
        <v>0</v>
      </c>
      <c r="H161" s="47">
        <v>26902000</v>
      </c>
      <c r="I161" s="47">
        <v>0</v>
      </c>
      <c r="J161" s="47">
        <v>0</v>
      </c>
      <c r="K161" s="47"/>
      <c r="L161" s="47">
        <f>+D161+E161+F161+H161</f>
        <v>35876755</v>
      </c>
      <c r="M161" s="47">
        <f>+C161+G161+I161+J161</f>
        <v>0</v>
      </c>
      <c r="N161" s="47">
        <f>+M161+L161</f>
        <v>35876755</v>
      </c>
      <c r="O161" s="28">
        <v>126</v>
      </c>
      <c r="P161" s="2"/>
    </row>
    <row r="162" spans="1:16" ht="9.75" customHeight="1">
      <c r="A162" s="11">
        <f>A161+1</f>
        <v>127</v>
      </c>
      <c r="B162" s="54" t="s">
        <v>566</v>
      </c>
      <c r="C162" s="47">
        <v>8241064</v>
      </c>
      <c r="D162" s="47">
        <v>0</v>
      </c>
      <c r="E162" s="47">
        <v>0</v>
      </c>
      <c r="F162" s="47">
        <v>2163943</v>
      </c>
      <c r="G162" s="47">
        <v>0</v>
      </c>
      <c r="H162" s="47">
        <v>0</v>
      </c>
      <c r="I162" s="47">
        <v>0</v>
      </c>
      <c r="J162" s="47">
        <v>0</v>
      </c>
      <c r="K162" s="47"/>
      <c r="L162" s="47">
        <f>+D162+E162+F162+H162</f>
        <v>2163943</v>
      </c>
      <c r="M162" s="47">
        <f>+C162+G162+I162+J162</f>
        <v>8241064</v>
      </c>
      <c r="N162" s="47">
        <f>+M162+L162</f>
        <v>10405007</v>
      </c>
      <c r="O162" s="28">
        <v>127</v>
      </c>
      <c r="P162" s="2"/>
    </row>
    <row r="163" spans="1:16" ht="9.75" customHeight="1">
      <c r="A163" s="11">
        <f>A162+1</f>
        <v>128</v>
      </c>
      <c r="B163" s="54" t="s">
        <v>567</v>
      </c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/>
      <c r="L163" s="47">
        <f>+D163+E163+F163+H163</f>
        <v>0</v>
      </c>
      <c r="M163" s="47">
        <f>+C163+G163+I163+J163</f>
        <v>0</v>
      </c>
      <c r="N163" s="47">
        <f>+M163+L163</f>
        <v>0</v>
      </c>
      <c r="O163" s="28">
        <v>128</v>
      </c>
      <c r="P163" s="2"/>
    </row>
    <row r="164" spans="1:16" ht="9.75" customHeight="1">
      <c r="A164" s="14">
        <f>A163+1</f>
        <v>129</v>
      </c>
      <c r="B164" s="15" t="s">
        <v>505</v>
      </c>
      <c r="C164" s="49">
        <v>8241064</v>
      </c>
      <c r="D164" s="49">
        <v>0</v>
      </c>
      <c r="E164" s="49">
        <v>0</v>
      </c>
      <c r="F164" s="49">
        <v>11138698</v>
      </c>
      <c r="G164" s="49">
        <v>0</v>
      </c>
      <c r="H164" s="49">
        <v>26902000</v>
      </c>
      <c r="I164" s="49">
        <v>0</v>
      </c>
      <c r="J164" s="49">
        <v>0</v>
      </c>
      <c r="K164" s="49"/>
      <c r="L164" s="49">
        <f>+D164+E164+F164+H164</f>
        <v>38040698</v>
      </c>
      <c r="M164" s="49">
        <f>+C164+G164+I164+J164</f>
        <v>8241064</v>
      </c>
      <c r="N164" s="49">
        <f>+M164+L164</f>
        <v>46281762</v>
      </c>
      <c r="O164" s="26">
        <v>129</v>
      </c>
      <c r="P164" s="2"/>
    </row>
    <row r="165" spans="1:16" ht="9.75" customHeight="1">
      <c r="A165" s="11"/>
      <c r="B165" s="54" t="s">
        <v>568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8"/>
      <c r="P165" s="2"/>
    </row>
    <row r="166" spans="1:16" ht="9.75" customHeight="1">
      <c r="A166" s="11">
        <v>130</v>
      </c>
      <c r="B166" s="54" t="s">
        <v>569</v>
      </c>
      <c r="C166" s="47">
        <v>18750</v>
      </c>
      <c r="D166" s="47">
        <v>2097</v>
      </c>
      <c r="E166" s="47">
        <v>9360</v>
      </c>
      <c r="F166" s="47">
        <v>27020</v>
      </c>
      <c r="G166" s="47">
        <v>4964</v>
      </c>
      <c r="H166" s="47">
        <v>34897</v>
      </c>
      <c r="I166" s="47">
        <v>2167</v>
      </c>
      <c r="J166" s="47">
        <v>55013</v>
      </c>
      <c r="K166" s="47"/>
      <c r="L166" s="47">
        <f>+D166+E166+F166+H166</f>
        <v>73374</v>
      </c>
      <c r="M166" s="47">
        <f>+C166+G166+I166+J166</f>
        <v>80894</v>
      </c>
      <c r="N166" s="47">
        <f>+M166+L166</f>
        <v>154268</v>
      </c>
      <c r="O166" s="28">
        <v>130</v>
      </c>
      <c r="P166" s="2"/>
    </row>
    <row r="167" spans="1:16" ht="9.75" customHeight="1">
      <c r="A167" s="11">
        <f>A166+1</f>
        <v>131</v>
      </c>
      <c r="B167" s="54" t="s">
        <v>570</v>
      </c>
      <c r="C167" s="47">
        <v>330</v>
      </c>
      <c r="D167" s="47">
        <v>0</v>
      </c>
      <c r="E167" s="47">
        <v>0</v>
      </c>
      <c r="F167" s="47">
        <v>92</v>
      </c>
      <c r="G167" s="47">
        <v>44</v>
      </c>
      <c r="H167" s="47">
        <v>591</v>
      </c>
      <c r="I167" s="47">
        <v>220</v>
      </c>
      <c r="J167" s="47">
        <v>0</v>
      </c>
      <c r="K167" s="47"/>
      <c r="L167" s="47">
        <f>+D167+E167+F167+H167</f>
        <v>683</v>
      </c>
      <c r="M167" s="47">
        <f>+C167+G167+I167+J167</f>
        <v>594</v>
      </c>
      <c r="N167" s="47">
        <f>+M167+L167</f>
        <v>1277</v>
      </c>
      <c r="O167" s="28">
        <v>131</v>
      </c>
      <c r="P167" s="2"/>
    </row>
    <row r="168" spans="1:16" ht="9.75" customHeight="1">
      <c r="A168" s="11">
        <f>A167+1</f>
        <v>132</v>
      </c>
      <c r="B168" s="54" t="s">
        <v>571</v>
      </c>
      <c r="C168" s="47">
        <v>1157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/>
      <c r="L168" s="47">
        <f>+D168+E168+F168+H168</f>
        <v>0</v>
      </c>
      <c r="M168" s="47">
        <f>+C168+G168+I168+J168</f>
        <v>1157</v>
      </c>
      <c r="N168" s="47">
        <f>+M168+L168</f>
        <v>1157</v>
      </c>
      <c r="O168" s="28">
        <v>132</v>
      </c>
      <c r="P168" s="2"/>
    </row>
    <row r="169" spans="1:16" ht="9.75" customHeight="1">
      <c r="A169" s="14">
        <f>A168+1</f>
        <v>133</v>
      </c>
      <c r="B169" s="15" t="s">
        <v>505</v>
      </c>
      <c r="C169" s="49">
        <v>20237</v>
      </c>
      <c r="D169" s="49">
        <v>2097</v>
      </c>
      <c r="E169" s="49">
        <v>9360</v>
      </c>
      <c r="F169" s="49">
        <v>27112</v>
      </c>
      <c r="G169" s="49">
        <v>5008</v>
      </c>
      <c r="H169" s="49">
        <v>35488</v>
      </c>
      <c r="I169" s="49">
        <v>2387</v>
      </c>
      <c r="J169" s="49">
        <v>55013</v>
      </c>
      <c r="K169" s="49"/>
      <c r="L169" s="49">
        <f>+D169+E169+F169+H169</f>
        <v>74057</v>
      </c>
      <c r="M169" s="49">
        <f>+C169+G169+I169+J169</f>
        <v>82645</v>
      </c>
      <c r="N169" s="49">
        <f>+M169+L169</f>
        <v>156702</v>
      </c>
      <c r="O169" s="26">
        <v>133</v>
      </c>
      <c r="P169" s="2"/>
    </row>
    <row r="170" spans="1:10" ht="10.5" customHeight="1">
      <c r="A170" s="2"/>
      <c r="B170" s="54"/>
      <c r="C170" s="2"/>
      <c r="D170" s="2"/>
      <c r="E170" s="2"/>
      <c r="F170" s="2"/>
      <c r="G170" s="2"/>
      <c r="H170" s="2"/>
      <c r="I170" s="2"/>
      <c r="J170" s="2"/>
    </row>
    <row r="171" spans="1:10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</sheetData>
  <printOptions/>
  <pageMargins left="0.75" right="0.75" top="0.2" bottom="0.2" header="0" footer="0"/>
  <pageSetup horizontalDpi="300" verticalDpi="300" orientation="landscape" paperSize="5" r:id="rId1"/>
  <rowBreaks count="2" manualBreakCount="2">
    <brk id="5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Surface Transportation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Software Librarian</dc:creator>
  <cp:keywords/>
  <dc:description/>
  <cp:lastModifiedBy>BlisteinL</cp:lastModifiedBy>
  <cp:lastPrinted>2002-07-25T13:14:18Z</cp:lastPrinted>
  <dcterms:created xsi:type="dcterms:W3CDTF">1998-08-12T14:02:49Z</dcterms:created>
  <dcterms:modified xsi:type="dcterms:W3CDTF">2002-07-25T14:09:47Z</dcterms:modified>
  <cp:category/>
  <cp:version/>
  <cp:contentType/>
  <cp:contentStatus/>
</cp:coreProperties>
</file>