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445" windowHeight="6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'Sheet1'!$A$1:$V$70</definedName>
  </definedNames>
  <calcPr fullCalcOnLoad="1"/>
</workbook>
</file>

<file path=xl/sharedStrings.xml><?xml version="1.0" encoding="utf-8"?>
<sst xmlns="http://schemas.openxmlformats.org/spreadsheetml/2006/main" count="270" uniqueCount="83">
  <si>
    <t>TEC</t>
  </si>
  <si>
    <t>Operations Building</t>
  </si>
  <si>
    <t>Rehabilitation of Site Mechanical Utilities, Phase 2</t>
  </si>
  <si>
    <t>Training Center and Auditorium</t>
  </si>
  <si>
    <t xml:space="preserve"> </t>
  </si>
  <si>
    <t>Vision/Goal</t>
  </si>
  <si>
    <t>E, M, O, W</t>
  </si>
  <si>
    <t>E, M, O</t>
  </si>
  <si>
    <t>E, M, W</t>
  </si>
  <si>
    <t>M, W</t>
  </si>
  <si>
    <t>M, O, W</t>
  </si>
  <si>
    <t>Project/Activity</t>
  </si>
  <si>
    <t xml:space="preserve">  </t>
  </si>
  <si>
    <t>LINE ITEM CONSTRUCTION:</t>
  </si>
  <si>
    <t>GPE:</t>
  </si>
  <si>
    <t>NA</t>
  </si>
  <si>
    <t>Building 90 HVAC Upgrade</t>
  </si>
  <si>
    <t>Building 62 - Upgrade of Building Operating Systems</t>
  </si>
  <si>
    <t xml:space="preserve">Computational Sciences Research Facility </t>
  </si>
  <si>
    <t>Bevatron Decontamination and Demolition</t>
  </si>
  <si>
    <t>Footnotes:</t>
  </si>
  <si>
    <t>Fusion High Bay Addition</t>
  </si>
  <si>
    <t>Earth &amp; Environmental Sciences Facility</t>
  </si>
  <si>
    <t xml:space="preserve">Energy Technologies Laboratory and Testbed </t>
  </si>
  <si>
    <t xml:space="preserve">Computing Infrastructure Building </t>
  </si>
  <si>
    <t xml:space="preserve">Accelerator Research Support Building </t>
  </si>
  <si>
    <t>Engineering Support Facility</t>
  </si>
  <si>
    <t xml:space="preserve">Administrative Services Building </t>
  </si>
  <si>
    <r>
      <t xml:space="preserve">KEY to Vision/Goals </t>
    </r>
    <r>
      <rPr>
        <sz val="10"/>
        <rFont val="Arial"/>
        <family val="2"/>
      </rPr>
      <t>:      E = Environmental Health &amp; Safety</t>
    </r>
  </si>
  <si>
    <t>Simple Payback *</t>
  </si>
  <si>
    <t>Advanced Light Source Computing Facility</t>
  </si>
  <si>
    <t>0 ***</t>
  </si>
  <si>
    <t>Appendix B - Resource Needs Spreadsheet</t>
  </si>
  <si>
    <t>Resource Needs for Achieving SC Vision for 21st Century Labs</t>
  </si>
  <si>
    <t>Const $ /gsf **</t>
  </si>
  <si>
    <t>Improve Office Quality and Utilization in Building 50</t>
  </si>
  <si>
    <t>Genomics Computing Facility</t>
  </si>
  <si>
    <t>*** = Note that the Bevatron D&amp;D is considered under the Programmatic Line Item category in this analysis.</t>
  </si>
  <si>
    <t xml:space="preserve">** = Const. $/gsf is being calculated. </t>
  </si>
  <si>
    <t xml:space="preserve">- - - - - - - Projects Only - - - - - - - </t>
  </si>
  <si>
    <t>TEC $ /gsf</t>
  </si>
  <si>
    <t>Building 74 Rehabilitation</t>
  </si>
  <si>
    <t>Rehabilitation and Modernization of the Building 71-Complex</t>
  </si>
  <si>
    <t xml:space="preserve">Astrophysics Research Facility </t>
  </si>
  <si>
    <t>Replace Building 25 (Seismic Stability)</t>
  </si>
  <si>
    <t xml:space="preserve">Environmental, Health and Safety Support Facility </t>
  </si>
  <si>
    <t>Site Support Service Facility</t>
  </si>
  <si>
    <t>Replace Building 73</t>
  </si>
  <si>
    <t>* = Payback calculated for Operations Building.  Others are being calculated.  Based on experience we anticipate that all others will have simple paybacks in the 5 to 10 year range</t>
  </si>
  <si>
    <t>Sitewide Water Distribution Upgrade, Phase 1   (FY 2001 start)</t>
  </si>
  <si>
    <t>Supercon Facility Preparation</t>
  </si>
  <si>
    <t xml:space="preserve">                                          M = Mission</t>
  </si>
  <si>
    <t xml:space="preserve">                                          O = Maintenance &amp; Operations</t>
  </si>
  <si>
    <t xml:space="preserve">                                          W = Working Environment</t>
  </si>
  <si>
    <t>Other GPP Priorities</t>
  </si>
  <si>
    <t>varies</t>
  </si>
  <si>
    <t>Total GPP by Fiscal Year:</t>
  </si>
  <si>
    <t>Total GPE by Fiscal Year:</t>
  </si>
  <si>
    <t xml:space="preserve">  Program-Related Projects:</t>
  </si>
  <si>
    <t>Operating Funds: Real Property Maintenance</t>
  </si>
  <si>
    <t>Operating Funds: Needed for Removal of Retired Facilities, Prep. &amp; Transfer to EM etc.: ***</t>
  </si>
  <si>
    <t xml:space="preserve">  GPF (MEL-FS) Projects:</t>
  </si>
  <si>
    <t>Total GPF (MEL-FS) by Fiscal Year:</t>
  </si>
  <si>
    <t>Total Program-Related Line Item Funding:</t>
  </si>
  <si>
    <t>III.   Program-Related Line Item Funding</t>
  </si>
  <si>
    <t>II.   GPP, GPE, &amp; GPF Funding</t>
  </si>
  <si>
    <r>
      <t xml:space="preserve">GPP:              </t>
    </r>
    <r>
      <rPr>
        <sz val="11"/>
        <rFont val="Arial"/>
        <family val="2"/>
      </rPr>
      <t xml:space="preserve">                                 </t>
    </r>
  </si>
  <si>
    <t>Total GPP,  GPE  &amp; GPF Line Item Funding:</t>
  </si>
  <si>
    <t>I.   Select Operating Funding</t>
  </si>
  <si>
    <t>Other GPE Priorities</t>
  </si>
  <si>
    <t>Information Technology: Conferencing and Collaboration Equipment</t>
  </si>
  <si>
    <t>Information Technology: Digital Libraries and Information Management</t>
  </si>
  <si>
    <t>Information Technology: "Network Smart" Equipment Infrastructure</t>
  </si>
  <si>
    <t>M, E, W</t>
  </si>
  <si>
    <t xml:space="preserve">  Percent of Replacement Plant Value (RPV) by Fiscal Year:</t>
  </si>
  <si>
    <t>Total Select Operating Funding:</t>
  </si>
  <si>
    <t>***</t>
  </si>
  <si>
    <t>Lab:   Berkeley Lab (LBNL)</t>
  </si>
  <si>
    <t>October 2000</t>
  </si>
  <si>
    <t>Operating Funds: Networking Facilities Needs</t>
  </si>
  <si>
    <t xml:space="preserve">Advanced Biosciences Research Building </t>
  </si>
  <si>
    <t xml:space="preserve">The Molecular Foundry </t>
  </si>
  <si>
    <t>1D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</si>
</sst>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sz val="10"/>
      <color indexed="61"/>
      <name val="Arial"/>
      <family val="2"/>
    </font>
    <font>
      <b/>
      <sz val="10"/>
      <color indexed="16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16"/>
      <name val="Arial"/>
      <family val="2"/>
    </font>
    <font>
      <sz val="11"/>
      <name val="Arial"/>
      <family val="2"/>
    </font>
    <font>
      <b/>
      <u val="single"/>
      <sz val="12"/>
      <color indexed="1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/>
    </xf>
    <xf numFmtId="164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64" fontId="4" fillId="0" borderId="9" xfId="0" applyNumberFormat="1" applyFont="1" applyBorder="1" applyAlignment="1">
      <alignment horizontal="right"/>
    </xf>
    <xf numFmtId="164" fontId="4" fillId="0" borderId="9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164" fontId="5" fillId="0" borderId="9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7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164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9" fillId="0" borderId="0" xfId="0" applyNumberFormat="1" applyFont="1" applyBorder="1" applyAlignment="1" quotePrefix="1">
      <alignment horizontal="center"/>
    </xf>
    <xf numFmtId="3" fontId="16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1" xfId="0" applyFont="1" applyBorder="1" applyAlignment="1">
      <alignment/>
    </xf>
    <xf numFmtId="164" fontId="12" fillId="0" borderId="1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12" fillId="0" borderId="0" xfId="0" applyFont="1" applyBorder="1" applyAlignment="1">
      <alignment horizontal="right"/>
    </xf>
    <xf numFmtId="16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17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="75" zoomScaleNormal="75" workbookViewId="0" topLeftCell="A1">
      <selection activeCell="A1" sqref="A1:IV1"/>
    </sheetView>
  </sheetViews>
  <sheetFormatPr defaultColWidth="9.140625" defaultRowHeight="12.75"/>
  <cols>
    <col min="1" max="2" width="4.140625" style="0" customWidth="1"/>
    <col min="3" max="3" width="84.8515625" style="0" customWidth="1"/>
    <col min="4" max="4" width="1.57421875" style="0" customWidth="1"/>
    <col min="5" max="5" width="13.28125" style="18" customWidth="1"/>
    <col min="6" max="6" width="10.8515625" style="0" customWidth="1"/>
    <col min="7" max="17" width="7.7109375" style="0" customWidth="1"/>
    <col min="18" max="18" width="1.7109375" style="0" customWidth="1"/>
    <col min="19" max="19" width="11.00390625" style="0" customWidth="1"/>
    <col min="20" max="20" width="9.00390625" style="66" customWidth="1"/>
    <col min="21" max="21" width="10.28125" style="0" customWidth="1"/>
    <col min="22" max="22" width="2.140625" style="0" customWidth="1"/>
  </cols>
  <sheetData>
    <row r="1" spans="1:2" ht="18">
      <c r="A1" s="19" t="s">
        <v>32</v>
      </c>
      <c r="B1" s="19"/>
    </row>
    <row r="2" spans="1:7" ht="18">
      <c r="A2" s="102" t="s">
        <v>78</v>
      </c>
      <c r="G2" s="19" t="s">
        <v>33</v>
      </c>
    </row>
    <row r="3" ht="5.25" customHeight="1"/>
    <row r="4" ht="18">
      <c r="K4" s="19" t="s">
        <v>77</v>
      </c>
    </row>
    <row r="5" spans="1:21" ht="12.75">
      <c r="A5" s="1"/>
      <c r="B5" s="1"/>
      <c r="C5" s="2"/>
      <c r="D5" s="2"/>
      <c r="E5" s="5"/>
      <c r="F5" s="3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7" t="s">
        <v>39</v>
      </c>
      <c r="U5" s="3"/>
    </row>
    <row r="6" spans="1:21" s="55" customFormat="1" ht="26.25">
      <c r="A6" s="50" t="s">
        <v>11</v>
      </c>
      <c r="B6" s="50"/>
      <c r="C6" s="51"/>
      <c r="D6" s="51"/>
      <c r="E6" s="52" t="s">
        <v>5</v>
      </c>
      <c r="F6" s="53" t="s">
        <v>0</v>
      </c>
      <c r="G6" s="54">
        <v>2002</v>
      </c>
      <c r="H6" s="54">
        <v>2003</v>
      </c>
      <c r="I6" s="54">
        <v>2004</v>
      </c>
      <c r="J6" s="54">
        <v>2005</v>
      </c>
      <c r="K6" s="54">
        <v>2006</v>
      </c>
      <c r="L6" s="52">
        <v>2007</v>
      </c>
      <c r="M6" s="52">
        <v>2008</v>
      </c>
      <c r="N6" s="52">
        <v>2009</v>
      </c>
      <c r="O6" s="52">
        <v>2010</v>
      </c>
      <c r="P6" s="52">
        <v>2011</v>
      </c>
      <c r="Q6" s="52">
        <v>2012</v>
      </c>
      <c r="R6" s="52"/>
      <c r="S6" s="52" t="s">
        <v>29</v>
      </c>
      <c r="T6" s="68" t="s">
        <v>40</v>
      </c>
      <c r="U6" s="52" t="s">
        <v>34</v>
      </c>
    </row>
    <row r="7" spans="1:256" ht="15.75" customHeight="1">
      <c r="A7" s="61" t="s">
        <v>68</v>
      </c>
      <c r="B7" s="48"/>
      <c r="C7" s="48"/>
      <c r="D7" s="48" t="s">
        <v>4</v>
      </c>
      <c r="E7" s="48" t="s">
        <v>4</v>
      </c>
      <c r="F7" s="48" t="s">
        <v>4</v>
      </c>
      <c r="G7" s="48" t="s">
        <v>4</v>
      </c>
      <c r="H7" s="48" t="s">
        <v>4</v>
      </c>
      <c r="I7" s="48" t="s">
        <v>4</v>
      </c>
      <c r="J7" s="48" t="s">
        <v>12</v>
      </c>
      <c r="K7" s="48" t="s">
        <v>4</v>
      </c>
      <c r="L7" s="48" t="s">
        <v>4</v>
      </c>
      <c r="M7" s="48" t="s">
        <v>4</v>
      </c>
      <c r="N7" s="48" t="s">
        <v>4</v>
      </c>
      <c r="O7" s="48" t="s">
        <v>4</v>
      </c>
      <c r="P7" s="48" t="s">
        <v>4</v>
      </c>
      <c r="Q7" s="48" t="s">
        <v>12</v>
      </c>
      <c r="R7" s="48" t="s">
        <v>4</v>
      </c>
      <c r="S7" s="48" t="s">
        <v>4</v>
      </c>
      <c r="T7" s="70" t="s">
        <v>4</v>
      </c>
      <c r="U7" s="48" t="s">
        <v>12</v>
      </c>
      <c r="V7" s="48" t="s">
        <v>4</v>
      </c>
      <c r="W7" s="48" t="s">
        <v>4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 t="s">
        <v>65</v>
      </c>
      <c r="GP7" s="48" t="s">
        <v>65</v>
      </c>
      <c r="GQ7" s="48" t="s">
        <v>65</v>
      </c>
      <c r="GR7" s="48" t="s">
        <v>65</v>
      </c>
      <c r="GS7" s="48" t="s">
        <v>65</v>
      </c>
      <c r="GT7" s="48" t="s">
        <v>65</v>
      </c>
      <c r="GU7" s="48" t="s">
        <v>65</v>
      </c>
      <c r="GV7" s="48" t="s">
        <v>65</v>
      </c>
      <c r="GW7" s="48" t="s">
        <v>65</v>
      </c>
      <c r="GX7" s="48" t="s">
        <v>65</v>
      </c>
      <c r="GY7" s="48" t="s">
        <v>65</v>
      </c>
      <c r="GZ7" s="48" t="s">
        <v>65</v>
      </c>
      <c r="HA7" s="48" t="s">
        <v>65</v>
      </c>
      <c r="HB7" s="48" t="s">
        <v>65</v>
      </c>
      <c r="HC7" s="48" t="s">
        <v>65</v>
      </c>
      <c r="HD7" s="48" t="s">
        <v>65</v>
      </c>
      <c r="HE7" s="48" t="s">
        <v>65</v>
      </c>
      <c r="HF7" s="48" t="s">
        <v>65</v>
      </c>
      <c r="HG7" s="48" t="s">
        <v>65</v>
      </c>
      <c r="HH7" s="48" t="s">
        <v>65</v>
      </c>
      <c r="HI7" s="48" t="s">
        <v>65</v>
      </c>
      <c r="HJ7" s="48" t="s">
        <v>65</v>
      </c>
      <c r="HK7" s="48" t="s">
        <v>65</v>
      </c>
      <c r="HL7" s="48" t="s">
        <v>65</v>
      </c>
      <c r="HM7" s="48" t="s">
        <v>65</v>
      </c>
      <c r="HN7" s="48" t="s">
        <v>65</v>
      </c>
      <c r="HO7" s="48" t="s">
        <v>65</v>
      </c>
      <c r="HP7" s="48" t="s">
        <v>65</v>
      </c>
      <c r="HQ7" s="48" t="s">
        <v>65</v>
      </c>
      <c r="HR7" s="48" t="s">
        <v>65</v>
      </c>
      <c r="HS7" s="48" t="s">
        <v>65</v>
      </c>
      <c r="HT7" s="48" t="s">
        <v>65</v>
      </c>
      <c r="HU7" s="48" t="s">
        <v>65</v>
      </c>
      <c r="HV7" s="48" t="s">
        <v>65</v>
      </c>
      <c r="HW7" s="48" t="s">
        <v>65</v>
      </c>
      <c r="HX7" s="48" t="s">
        <v>65</v>
      </c>
      <c r="HY7" s="48" t="s">
        <v>65</v>
      </c>
      <c r="HZ7" s="48" t="s">
        <v>65</v>
      </c>
      <c r="IA7" s="48" t="s">
        <v>65</v>
      </c>
      <c r="IB7" s="48" t="s">
        <v>65</v>
      </c>
      <c r="IC7" s="48" t="s">
        <v>65</v>
      </c>
      <c r="ID7" s="48" t="s">
        <v>65</v>
      </c>
      <c r="IE7" s="48" t="s">
        <v>65</v>
      </c>
      <c r="IF7" s="48" t="s">
        <v>65</v>
      </c>
      <c r="IG7" s="48" t="s">
        <v>65</v>
      </c>
      <c r="IH7" s="48" t="s">
        <v>65</v>
      </c>
      <c r="II7" s="48" t="s">
        <v>65</v>
      </c>
      <c r="IJ7" s="48" t="s">
        <v>65</v>
      </c>
      <c r="IK7" s="48" t="s">
        <v>65</v>
      </c>
      <c r="IL7" s="48" t="s">
        <v>65</v>
      </c>
      <c r="IM7" s="48" t="s">
        <v>65</v>
      </c>
      <c r="IN7" s="48" t="s">
        <v>65</v>
      </c>
      <c r="IO7" s="48" t="s">
        <v>65</v>
      </c>
      <c r="IP7" s="48" t="s">
        <v>65</v>
      </c>
      <c r="IQ7" s="48" t="s">
        <v>65</v>
      </c>
      <c r="IR7" s="48" t="s">
        <v>65</v>
      </c>
      <c r="IS7" s="48" t="s">
        <v>65</v>
      </c>
      <c r="IT7" s="48" t="s">
        <v>65</v>
      </c>
      <c r="IU7" s="48" t="s">
        <v>65</v>
      </c>
      <c r="IV7" s="48" t="s">
        <v>65</v>
      </c>
    </row>
    <row r="8" spans="1:21" ht="5.25" customHeight="1">
      <c r="A8" s="5"/>
      <c r="B8" s="5"/>
      <c r="C8" s="2"/>
      <c r="D8" s="2"/>
      <c r="E8" s="6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69"/>
      <c r="U8" s="2"/>
    </row>
    <row r="9" spans="1:21" ht="15">
      <c r="A9" s="5" t="s">
        <v>4</v>
      </c>
      <c r="B9" s="59" t="s">
        <v>59</v>
      </c>
      <c r="C9" s="2"/>
      <c r="D9" s="2"/>
      <c r="E9" s="20" t="s">
        <v>6</v>
      </c>
      <c r="F9" s="21"/>
      <c r="G9" s="20">
        <v>11.7</v>
      </c>
      <c r="H9" s="20">
        <v>10.7</v>
      </c>
      <c r="I9" s="20">
        <v>11.2</v>
      </c>
      <c r="J9" s="20">
        <v>11.5</v>
      </c>
      <c r="K9" s="20">
        <v>11.9</v>
      </c>
      <c r="L9" s="20">
        <v>12.2</v>
      </c>
      <c r="M9" s="20">
        <v>12.6</v>
      </c>
      <c r="N9" s="21">
        <v>13</v>
      </c>
      <c r="O9" s="20">
        <v>13.4</v>
      </c>
      <c r="P9" s="20">
        <v>13.8</v>
      </c>
      <c r="Q9" s="20">
        <v>14.1</v>
      </c>
      <c r="R9" s="98"/>
      <c r="S9" s="20"/>
      <c r="T9" s="71"/>
      <c r="U9" s="22"/>
    </row>
    <row r="10" spans="2:21" s="91" customFormat="1" ht="21.75" customHeight="1">
      <c r="B10" s="92"/>
      <c r="C10" s="93" t="s">
        <v>74</v>
      </c>
      <c r="D10" s="94"/>
      <c r="E10" s="95" t="s">
        <v>4</v>
      </c>
      <c r="F10" s="100"/>
      <c r="G10" s="100">
        <v>1.16</v>
      </c>
      <c r="H10" s="100">
        <v>0.97</v>
      </c>
      <c r="I10" s="100">
        <v>0.99</v>
      </c>
      <c r="J10" s="100">
        <v>0.99</v>
      </c>
      <c r="K10" s="100">
        <v>0.99</v>
      </c>
      <c r="L10" s="100">
        <v>0.99</v>
      </c>
      <c r="M10" s="100">
        <v>0.99</v>
      </c>
      <c r="N10" s="100">
        <v>0.99</v>
      </c>
      <c r="O10" s="100">
        <v>0.99</v>
      </c>
      <c r="P10" s="100">
        <v>0.99</v>
      </c>
      <c r="Q10" s="100">
        <v>0.99</v>
      </c>
      <c r="R10" s="101"/>
      <c r="S10" s="95"/>
      <c r="T10" s="96"/>
      <c r="U10" s="97"/>
    </row>
    <row r="11" spans="1:21" ht="15">
      <c r="A11" s="5" t="s">
        <v>4</v>
      </c>
      <c r="B11" s="59" t="s">
        <v>60</v>
      </c>
      <c r="D11" s="2"/>
      <c r="E11" s="20"/>
      <c r="F11" s="22"/>
      <c r="G11" s="20">
        <v>0</v>
      </c>
      <c r="H11" s="26" t="s">
        <v>31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98"/>
      <c r="S11" s="22"/>
      <c r="T11" s="73"/>
      <c r="U11" s="22"/>
    </row>
    <row r="12" spans="1:21" ht="15.75" thickBot="1">
      <c r="A12" s="3"/>
      <c r="B12" s="59" t="s">
        <v>79</v>
      </c>
      <c r="C12" s="43"/>
      <c r="E12" s="20" t="s">
        <v>9</v>
      </c>
      <c r="F12" s="22"/>
      <c r="G12" s="46">
        <v>0</v>
      </c>
      <c r="H12" s="46">
        <v>0</v>
      </c>
      <c r="I12" s="41">
        <v>40</v>
      </c>
      <c r="J12" s="41">
        <v>0.6</v>
      </c>
      <c r="K12" s="41">
        <v>0.6</v>
      </c>
      <c r="L12" s="41">
        <v>0.6</v>
      </c>
      <c r="M12" s="41">
        <v>0.6</v>
      </c>
      <c r="N12" s="41">
        <v>0.6</v>
      </c>
      <c r="O12" s="41">
        <v>0.6</v>
      </c>
      <c r="P12" s="41">
        <v>0.6</v>
      </c>
      <c r="Q12" s="41">
        <v>0.6</v>
      </c>
      <c r="R12" s="2"/>
      <c r="S12" s="22"/>
      <c r="T12" s="73"/>
      <c r="U12" s="22"/>
    </row>
    <row r="13" spans="1:21" s="56" customFormat="1" ht="12.75">
      <c r="A13" s="47" t="s">
        <v>4</v>
      </c>
      <c r="B13" s="47" t="s">
        <v>4</v>
      </c>
      <c r="C13" s="99" t="s">
        <v>75</v>
      </c>
      <c r="D13" s="47" t="s">
        <v>76</v>
      </c>
      <c r="E13" s="47"/>
      <c r="F13" s="47"/>
      <c r="G13" s="87">
        <f>SUM(G9+G11)</f>
        <v>11.7</v>
      </c>
      <c r="H13" s="87">
        <v>10.7</v>
      </c>
      <c r="I13" s="88">
        <f>SUM(I9+I11+I12)</f>
        <v>51.2</v>
      </c>
      <c r="J13" s="88">
        <f>SUM(J9+J11+J12)</f>
        <v>12.1</v>
      </c>
      <c r="K13" s="88">
        <f>SUM(K9+K11+K12)</f>
        <v>12.5</v>
      </c>
      <c r="L13" s="88">
        <f>SUM(L9+L11+L12)</f>
        <v>12.799999999999999</v>
      </c>
      <c r="M13" s="88">
        <f>SUM(M9+M11+M12)</f>
        <v>13.2</v>
      </c>
      <c r="N13" s="88">
        <f>SUM(N9+N11+N12)</f>
        <v>13.6</v>
      </c>
      <c r="O13" s="88">
        <f>SUM(O9+O11+O12)</f>
        <v>14</v>
      </c>
      <c r="P13" s="88">
        <f>SUM(P9+P11+P12)</f>
        <v>14.4</v>
      </c>
      <c r="Q13" s="88">
        <f>SUM(Q9+Q11+Q12)</f>
        <v>14.7</v>
      </c>
      <c r="R13" s="47"/>
      <c r="S13" s="47"/>
      <c r="T13" s="74"/>
      <c r="U13" s="47"/>
    </row>
    <row r="14" spans="1:21" s="18" customFormat="1" ht="18.75" customHeight="1">
      <c r="A14" s="61" t="s">
        <v>65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5"/>
      <c r="U14" s="6"/>
    </row>
    <row r="15" spans="1:21" s="18" customFormat="1" ht="5.25" customHeight="1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5"/>
      <c r="U15" s="6"/>
    </row>
    <row r="16" spans="1:21" ht="15">
      <c r="A16" s="5" t="s">
        <v>4</v>
      </c>
      <c r="B16" s="59" t="s">
        <v>66</v>
      </c>
      <c r="D16" s="2"/>
      <c r="E16" s="35" t="s">
        <v>4</v>
      </c>
      <c r="F16" s="3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7"/>
      <c r="S16" s="35"/>
      <c r="T16" s="76"/>
      <c r="U16" s="38"/>
    </row>
    <row r="17" spans="1:21" ht="15">
      <c r="A17" s="5" t="s">
        <v>4</v>
      </c>
      <c r="B17" s="59"/>
      <c r="C17" s="29" t="s">
        <v>16</v>
      </c>
      <c r="D17" s="30"/>
      <c r="E17" s="20" t="s">
        <v>6</v>
      </c>
      <c r="F17" s="21">
        <v>0.7</v>
      </c>
      <c r="G17" s="21">
        <v>0.7</v>
      </c>
      <c r="H17" s="21"/>
      <c r="I17" s="21"/>
      <c r="J17" s="21"/>
      <c r="K17" s="21"/>
      <c r="L17" s="21"/>
      <c r="M17" s="21"/>
      <c r="N17" s="21"/>
      <c r="O17" s="21"/>
      <c r="P17" s="20"/>
      <c r="Q17" s="20"/>
      <c r="R17" s="98"/>
      <c r="S17" s="20"/>
      <c r="T17" s="71"/>
      <c r="U17" s="22"/>
    </row>
    <row r="18" spans="1:21" ht="15">
      <c r="A18" s="5"/>
      <c r="B18" s="59"/>
      <c r="C18" s="29" t="s">
        <v>42</v>
      </c>
      <c r="D18" s="30"/>
      <c r="E18" s="20" t="s">
        <v>6</v>
      </c>
      <c r="F18" s="21">
        <v>4</v>
      </c>
      <c r="G18" s="21">
        <v>4</v>
      </c>
      <c r="H18" s="21" t="s">
        <v>4</v>
      </c>
      <c r="I18" s="21"/>
      <c r="J18" s="21"/>
      <c r="K18" s="21"/>
      <c r="L18" s="21"/>
      <c r="M18" s="21"/>
      <c r="N18" s="21"/>
      <c r="O18" s="21"/>
      <c r="P18" s="20"/>
      <c r="Q18" s="20"/>
      <c r="R18" s="98"/>
      <c r="S18" s="20"/>
      <c r="T18" s="71"/>
      <c r="U18" s="22"/>
    </row>
    <row r="19" spans="1:21" ht="15">
      <c r="A19" s="5"/>
      <c r="B19" s="59"/>
      <c r="C19" s="29" t="s">
        <v>50</v>
      </c>
      <c r="D19" s="30"/>
      <c r="E19" s="20" t="s">
        <v>9</v>
      </c>
      <c r="F19" s="21">
        <v>1</v>
      </c>
      <c r="G19" s="21"/>
      <c r="H19" s="21">
        <v>1</v>
      </c>
      <c r="I19" s="21"/>
      <c r="J19" s="21"/>
      <c r="K19" s="21"/>
      <c r="L19" s="21"/>
      <c r="M19" s="21"/>
      <c r="N19" s="21"/>
      <c r="O19" s="21"/>
      <c r="P19" s="20"/>
      <c r="Q19" s="20"/>
      <c r="R19" s="98"/>
      <c r="S19" s="20"/>
      <c r="T19" s="71"/>
      <c r="U19" s="22"/>
    </row>
    <row r="20" spans="1:21" ht="15">
      <c r="A20" s="5"/>
      <c r="B20" s="59"/>
      <c r="C20" s="29" t="s">
        <v>35</v>
      </c>
      <c r="D20" s="30"/>
      <c r="E20" s="20" t="s">
        <v>10</v>
      </c>
      <c r="F20" s="21">
        <v>4</v>
      </c>
      <c r="G20" s="21" t="s">
        <v>4</v>
      </c>
      <c r="H20" s="21">
        <v>4</v>
      </c>
      <c r="I20" s="21"/>
      <c r="J20" s="21"/>
      <c r="K20" s="21"/>
      <c r="L20" s="21"/>
      <c r="M20" s="21"/>
      <c r="N20" s="21"/>
      <c r="O20" s="21"/>
      <c r="P20" s="20"/>
      <c r="Q20" s="20"/>
      <c r="R20" s="98"/>
      <c r="S20" s="20"/>
      <c r="T20" s="71"/>
      <c r="U20" s="22"/>
    </row>
    <row r="21" spans="1:21" ht="15">
      <c r="A21" s="5"/>
      <c r="B21" s="59"/>
      <c r="C21" s="29" t="s">
        <v>21</v>
      </c>
      <c r="D21" s="30"/>
      <c r="E21" s="20" t="s">
        <v>8</v>
      </c>
      <c r="F21" s="21">
        <v>3</v>
      </c>
      <c r="G21" s="21"/>
      <c r="H21" s="21"/>
      <c r="I21" s="21">
        <v>3</v>
      </c>
      <c r="J21" s="21"/>
      <c r="K21" s="21" t="s">
        <v>4</v>
      </c>
      <c r="L21" s="21"/>
      <c r="M21" s="21"/>
      <c r="N21" s="21"/>
      <c r="O21" s="21"/>
      <c r="P21" s="20"/>
      <c r="Q21" s="20"/>
      <c r="R21" s="98"/>
      <c r="S21" s="20"/>
      <c r="T21" s="71"/>
      <c r="U21" s="22"/>
    </row>
    <row r="22" spans="1:21" ht="15">
      <c r="A22" s="5"/>
      <c r="B22" s="59"/>
      <c r="C22" s="29" t="s">
        <v>41</v>
      </c>
      <c r="D22" s="30"/>
      <c r="E22" s="20" t="s">
        <v>6</v>
      </c>
      <c r="F22" s="23">
        <v>4.9</v>
      </c>
      <c r="G22" s="21"/>
      <c r="H22" s="21"/>
      <c r="I22" s="21" t="s">
        <v>4</v>
      </c>
      <c r="J22" s="21">
        <v>4.9</v>
      </c>
      <c r="K22" s="21"/>
      <c r="L22" s="21"/>
      <c r="M22" s="21"/>
      <c r="N22" s="21"/>
      <c r="O22" s="21"/>
      <c r="P22" s="20"/>
      <c r="Q22" s="20"/>
      <c r="R22" s="98"/>
      <c r="S22" s="20"/>
      <c r="T22" s="71"/>
      <c r="U22" s="22"/>
    </row>
    <row r="23" spans="1:21" ht="15">
      <c r="A23" s="5"/>
      <c r="B23" s="59"/>
      <c r="C23" s="29" t="s">
        <v>17</v>
      </c>
      <c r="D23" s="30"/>
      <c r="E23" s="20" t="s">
        <v>6</v>
      </c>
      <c r="F23" s="23">
        <v>4.9</v>
      </c>
      <c r="G23" s="21"/>
      <c r="H23" s="21"/>
      <c r="I23" s="21"/>
      <c r="J23" s="21" t="s">
        <v>4</v>
      </c>
      <c r="K23" s="21">
        <v>4.9</v>
      </c>
      <c r="L23" s="21"/>
      <c r="M23" s="21"/>
      <c r="N23" s="21"/>
      <c r="O23" s="21"/>
      <c r="P23" s="20"/>
      <c r="Q23" s="20"/>
      <c r="R23" s="98"/>
      <c r="S23" s="20"/>
      <c r="T23" s="71"/>
      <c r="U23" s="22"/>
    </row>
    <row r="24" spans="1:21" ht="15" thickBot="1">
      <c r="A24" s="31"/>
      <c r="B24" s="60"/>
      <c r="C24" s="29" t="s">
        <v>54</v>
      </c>
      <c r="D24" s="30"/>
      <c r="E24" s="29"/>
      <c r="F24" s="63" t="s">
        <v>55</v>
      </c>
      <c r="G24" s="46">
        <v>0.8</v>
      </c>
      <c r="H24" s="46">
        <v>0.5</v>
      </c>
      <c r="I24" s="46">
        <v>2.5</v>
      </c>
      <c r="J24" s="46">
        <v>0.6</v>
      </c>
      <c r="K24" s="40">
        <v>0.6</v>
      </c>
      <c r="L24" s="41">
        <v>4</v>
      </c>
      <c r="M24" s="41">
        <v>4</v>
      </c>
      <c r="N24" s="41">
        <v>4</v>
      </c>
      <c r="O24" s="41">
        <v>4</v>
      </c>
      <c r="P24" s="41">
        <v>4</v>
      </c>
      <c r="Q24" s="41">
        <v>4</v>
      </c>
      <c r="R24" s="98"/>
      <c r="S24" s="20"/>
      <c r="T24" s="71"/>
      <c r="U24" s="22"/>
    </row>
    <row r="25" spans="1:21" ht="14.25">
      <c r="A25" s="31"/>
      <c r="B25" s="60"/>
      <c r="C25" s="84" t="s">
        <v>56</v>
      </c>
      <c r="D25" s="34"/>
      <c r="E25" s="33"/>
      <c r="F25" s="33"/>
      <c r="G25" s="85">
        <v>5.5</v>
      </c>
      <c r="H25" s="85">
        <v>5.5</v>
      </c>
      <c r="I25" s="85">
        <v>5.5</v>
      </c>
      <c r="J25" s="85">
        <v>5.5</v>
      </c>
      <c r="K25" s="85">
        <v>5.5</v>
      </c>
      <c r="L25" s="85">
        <v>4</v>
      </c>
      <c r="M25" s="85">
        <v>4</v>
      </c>
      <c r="N25" s="85">
        <v>4</v>
      </c>
      <c r="O25" s="85">
        <v>4</v>
      </c>
      <c r="P25" s="85">
        <v>4</v>
      </c>
      <c r="Q25" s="85">
        <v>4</v>
      </c>
      <c r="R25" s="6"/>
      <c r="S25" s="33"/>
      <c r="T25" s="72"/>
      <c r="U25" s="34"/>
    </row>
    <row r="26" spans="1:21" ht="15">
      <c r="A26" s="5" t="s">
        <v>4</v>
      </c>
      <c r="B26" s="59" t="s">
        <v>14</v>
      </c>
      <c r="C26" s="5"/>
      <c r="D26" s="2"/>
      <c r="E26" s="35" t="s">
        <v>4</v>
      </c>
      <c r="F26" s="36"/>
      <c r="G26" s="36" t="s">
        <v>4</v>
      </c>
      <c r="H26" s="36" t="s">
        <v>4</v>
      </c>
      <c r="I26" s="36" t="s">
        <v>4</v>
      </c>
      <c r="J26" s="36" t="s">
        <v>4</v>
      </c>
      <c r="K26" s="36" t="s">
        <v>4</v>
      </c>
      <c r="L26" s="36" t="s">
        <v>4</v>
      </c>
      <c r="M26" s="36" t="s">
        <v>4</v>
      </c>
      <c r="N26" s="36" t="s">
        <v>4</v>
      </c>
      <c r="O26" s="36" t="s">
        <v>4</v>
      </c>
      <c r="P26" s="36" t="s">
        <v>4</v>
      </c>
      <c r="Q26" s="35" t="s">
        <v>4</v>
      </c>
      <c r="R26" s="6"/>
      <c r="S26" s="35"/>
      <c r="T26" s="76"/>
      <c r="U26" s="38"/>
    </row>
    <row r="27" spans="1:21" ht="15">
      <c r="A27" s="5"/>
      <c r="B27" s="59"/>
      <c r="C27" s="29" t="s">
        <v>70</v>
      </c>
      <c r="D27" s="30"/>
      <c r="E27" s="20" t="s">
        <v>9</v>
      </c>
      <c r="F27" s="36"/>
      <c r="G27" s="21">
        <v>0.3</v>
      </c>
      <c r="H27" s="21">
        <v>0.2</v>
      </c>
      <c r="I27" s="21">
        <v>0.3</v>
      </c>
      <c r="J27" s="21">
        <v>0.2</v>
      </c>
      <c r="K27" s="21">
        <v>0.3</v>
      </c>
      <c r="L27" s="21">
        <v>0.1</v>
      </c>
      <c r="M27" s="21" t="s">
        <v>4</v>
      </c>
      <c r="N27" s="21">
        <v>0.1</v>
      </c>
      <c r="O27" s="21" t="s">
        <v>4</v>
      </c>
      <c r="P27" s="21"/>
      <c r="Q27" s="20">
        <v>0.1</v>
      </c>
      <c r="R27" s="98"/>
      <c r="S27" s="20"/>
      <c r="T27" s="71"/>
      <c r="U27" s="22"/>
    </row>
    <row r="28" spans="1:21" ht="15">
      <c r="A28" s="5"/>
      <c r="B28" s="59"/>
      <c r="C28" s="29" t="s">
        <v>71</v>
      </c>
      <c r="D28" s="30"/>
      <c r="E28" s="20" t="s">
        <v>9</v>
      </c>
      <c r="F28" s="36"/>
      <c r="G28" s="39">
        <v>0.2</v>
      </c>
      <c r="H28" s="39">
        <v>0.2</v>
      </c>
      <c r="I28" s="39">
        <v>0.2</v>
      </c>
      <c r="J28" s="39">
        <v>0.1</v>
      </c>
      <c r="K28" s="39"/>
      <c r="L28" s="39"/>
      <c r="M28" s="39">
        <v>0.1</v>
      </c>
      <c r="N28" s="39"/>
      <c r="O28" s="39"/>
      <c r="P28" s="39">
        <v>0.1</v>
      </c>
      <c r="Q28" s="62"/>
      <c r="R28" s="98"/>
      <c r="S28" s="62"/>
      <c r="T28" s="82"/>
      <c r="U28" s="83"/>
    </row>
    <row r="29" spans="1:21" ht="15">
      <c r="A29" s="5"/>
      <c r="B29" s="59"/>
      <c r="C29" s="29" t="s">
        <v>72</v>
      </c>
      <c r="D29" s="30"/>
      <c r="E29" s="20" t="s">
        <v>73</v>
      </c>
      <c r="F29" s="36"/>
      <c r="G29" s="39">
        <v>0.3</v>
      </c>
      <c r="H29" s="39">
        <v>0.3</v>
      </c>
      <c r="I29" s="39">
        <v>0.3</v>
      </c>
      <c r="J29" s="39">
        <v>0.3</v>
      </c>
      <c r="K29" s="39">
        <v>0.3</v>
      </c>
      <c r="L29" s="39">
        <v>0.3</v>
      </c>
      <c r="M29" s="39">
        <v>0.3</v>
      </c>
      <c r="N29" s="39">
        <v>0.3</v>
      </c>
      <c r="O29" s="39">
        <v>0.3</v>
      </c>
      <c r="P29" s="39">
        <v>0.3</v>
      </c>
      <c r="Q29" s="62">
        <v>0.3</v>
      </c>
      <c r="R29" s="98"/>
      <c r="S29" s="62"/>
      <c r="T29" s="82"/>
      <c r="U29" s="83"/>
    </row>
    <row r="30" spans="1:21" ht="15.75" thickBot="1">
      <c r="A30" s="5"/>
      <c r="B30" s="59"/>
      <c r="C30" s="29" t="s">
        <v>69</v>
      </c>
      <c r="D30" s="30"/>
      <c r="E30" s="20"/>
      <c r="F30" s="36" t="s">
        <v>4</v>
      </c>
      <c r="G30" s="41">
        <v>2.7</v>
      </c>
      <c r="H30" s="41">
        <v>2.8</v>
      </c>
      <c r="I30" s="41">
        <v>2.7</v>
      </c>
      <c r="J30" s="41">
        <v>2.9</v>
      </c>
      <c r="K30" s="41">
        <v>2.9</v>
      </c>
      <c r="L30" s="41">
        <v>3.1</v>
      </c>
      <c r="M30" s="41">
        <v>3.1</v>
      </c>
      <c r="N30" s="41">
        <v>3.1</v>
      </c>
      <c r="O30" s="41">
        <v>3.2</v>
      </c>
      <c r="P30" s="41">
        <v>3.1</v>
      </c>
      <c r="Q30" s="46">
        <v>3.1</v>
      </c>
      <c r="R30" s="98"/>
      <c r="S30" s="62"/>
      <c r="T30" s="82"/>
      <c r="U30" s="83"/>
    </row>
    <row r="31" spans="1:21" ht="14.25">
      <c r="A31" s="3"/>
      <c r="B31" s="86"/>
      <c r="C31" s="84" t="s">
        <v>57</v>
      </c>
      <c r="D31" s="34"/>
      <c r="E31" s="33" t="s">
        <v>4</v>
      </c>
      <c r="F31" s="42"/>
      <c r="G31" s="7">
        <f>SUM(G26:G30)</f>
        <v>3.5</v>
      </c>
      <c r="H31" s="7">
        <f aca="true" t="shared" si="0" ref="H31:Q31">SUM(H26:H30)</f>
        <v>3.5</v>
      </c>
      <c r="I31" s="7">
        <f t="shared" si="0"/>
        <v>3.5</v>
      </c>
      <c r="J31" s="7">
        <f t="shared" si="0"/>
        <v>3.5</v>
      </c>
      <c r="K31" s="7">
        <f t="shared" si="0"/>
        <v>3.5</v>
      </c>
      <c r="L31" s="7">
        <f t="shared" si="0"/>
        <v>3.5</v>
      </c>
      <c r="M31" s="7">
        <f t="shared" si="0"/>
        <v>3.5</v>
      </c>
      <c r="N31" s="7">
        <f t="shared" si="0"/>
        <v>3.5</v>
      </c>
      <c r="O31" s="7">
        <f t="shared" si="0"/>
        <v>3.5</v>
      </c>
      <c r="P31" s="7">
        <f t="shared" si="0"/>
        <v>3.5</v>
      </c>
      <c r="Q31" s="7">
        <f t="shared" si="0"/>
        <v>3.5</v>
      </c>
      <c r="R31" s="6"/>
      <c r="S31" s="33"/>
      <c r="T31" s="72"/>
      <c r="U31" s="34"/>
    </row>
    <row r="32" spans="1:21" ht="15">
      <c r="A32" s="5" t="s">
        <v>4</v>
      </c>
      <c r="B32" s="59" t="s">
        <v>13</v>
      </c>
      <c r="C32" s="2"/>
      <c r="D32" s="2"/>
      <c r="E32" s="6"/>
      <c r="F32" s="7"/>
      <c r="G32" s="8"/>
      <c r="H32" s="8"/>
      <c r="I32" s="8"/>
      <c r="J32" s="8"/>
      <c r="K32" s="8"/>
      <c r="L32" s="8"/>
      <c r="M32" s="8"/>
      <c r="N32" s="8"/>
      <c r="O32" s="8"/>
      <c r="P32" s="6"/>
      <c r="Q32" s="6"/>
      <c r="R32" s="6"/>
      <c r="S32" s="6"/>
      <c r="T32" s="75"/>
      <c r="U32" s="2"/>
    </row>
    <row r="33" spans="1:21" ht="12.75">
      <c r="A33" s="5" t="s">
        <v>4</v>
      </c>
      <c r="B33" s="6" t="s">
        <v>61</v>
      </c>
      <c r="C33" s="2"/>
      <c r="D33" s="2"/>
      <c r="E33" s="6"/>
      <c r="F33" s="7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75"/>
      <c r="U33" s="2"/>
    </row>
    <row r="34" spans="1:21" ht="6" customHeight="1">
      <c r="A34" s="5"/>
      <c r="B34" s="5"/>
      <c r="C34" s="2"/>
      <c r="D34" s="2"/>
      <c r="E34" s="35"/>
      <c r="F34" s="36"/>
      <c r="G34" s="37"/>
      <c r="H34" s="37"/>
      <c r="I34" s="37"/>
      <c r="J34" s="37"/>
      <c r="K34" s="37" t="s">
        <v>4</v>
      </c>
      <c r="L34" s="37"/>
      <c r="M34" s="37"/>
      <c r="N34" s="37"/>
      <c r="O34" s="37"/>
      <c r="P34" s="35"/>
      <c r="Q34" s="35"/>
      <c r="R34" s="6"/>
      <c r="S34" s="35"/>
      <c r="T34" s="76"/>
      <c r="U34" s="38"/>
    </row>
    <row r="35" spans="1:21" ht="12.75">
      <c r="A35" s="5"/>
      <c r="B35" s="5"/>
      <c r="C35" s="29" t="s">
        <v>49</v>
      </c>
      <c r="D35" s="30"/>
      <c r="E35" s="20" t="s">
        <v>7</v>
      </c>
      <c r="F35" s="21">
        <v>8.3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4"/>
      <c r="P35" s="20"/>
      <c r="Q35" s="20"/>
      <c r="R35" s="98"/>
      <c r="S35" s="26" t="s">
        <v>4</v>
      </c>
      <c r="T35" s="77" t="s">
        <v>15</v>
      </c>
      <c r="U35" s="22"/>
    </row>
    <row r="36" spans="1:21" ht="12.75">
      <c r="A36" s="5"/>
      <c r="B36" s="5"/>
      <c r="C36" s="29" t="s">
        <v>1</v>
      </c>
      <c r="D36" s="30"/>
      <c r="E36" s="20" t="s">
        <v>6</v>
      </c>
      <c r="F36" s="21">
        <v>13.1</v>
      </c>
      <c r="G36" s="24">
        <v>13.1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4"/>
      <c r="P36" s="20"/>
      <c r="Q36" s="20"/>
      <c r="R36" s="98"/>
      <c r="S36" s="20">
        <v>5.7</v>
      </c>
      <c r="T36" s="77">
        <v>524</v>
      </c>
      <c r="U36" s="22"/>
    </row>
    <row r="37" spans="1:21" ht="12.75">
      <c r="A37" s="5"/>
      <c r="B37" s="5"/>
      <c r="C37" s="29" t="s">
        <v>2</v>
      </c>
      <c r="D37" s="30"/>
      <c r="E37" s="20" t="s">
        <v>7</v>
      </c>
      <c r="F37" s="21">
        <v>8.2</v>
      </c>
      <c r="G37" s="28">
        <v>0</v>
      </c>
      <c r="H37" s="24">
        <v>8.2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4"/>
      <c r="P37" s="20"/>
      <c r="Q37" s="20"/>
      <c r="R37" s="98"/>
      <c r="S37" s="26" t="s">
        <v>4</v>
      </c>
      <c r="T37" s="77" t="s">
        <v>15</v>
      </c>
      <c r="U37" s="22"/>
    </row>
    <row r="38" spans="1:21" ht="12.75">
      <c r="A38" s="5"/>
      <c r="B38" s="5"/>
      <c r="C38" s="29" t="s">
        <v>27</v>
      </c>
      <c r="D38" s="30"/>
      <c r="E38" s="20" t="s">
        <v>6</v>
      </c>
      <c r="F38" s="21">
        <v>24</v>
      </c>
      <c r="G38" s="28">
        <v>0</v>
      </c>
      <c r="H38" s="24">
        <v>24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0"/>
      <c r="P38" s="20"/>
      <c r="Q38" s="20"/>
      <c r="R38" s="98"/>
      <c r="S38" s="26" t="s">
        <v>4</v>
      </c>
      <c r="T38" s="71">
        <v>774</v>
      </c>
      <c r="U38" s="22"/>
    </row>
    <row r="39" spans="1:21" ht="12.75">
      <c r="A39" s="5"/>
      <c r="B39" s="5"/>
      <c r="C39" s="29" t="s">
        <v>26</v>
      </c>
      <c r="D39" s="30"/>
      <c r="E39" s="20" t="s">
        <v>8</v>
      </c>
      <c r="F39" s="21">
        <v>14.5</v>
      </c>
      <c r="G39" s="28">
        <v>0</v>
      </c>
      <c r="H39" s="28">
        <v>0</v>
      </c>
      <c r="I39" s="24">
        <v>14.5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0"/>
      <c r="P39" s="20"/>
      <c r="Q39" s="20"/>
      <c r="R39" s="98"/>
      <c r="S39" s="26" t="s">
        <v>4</v>
      </c>
      <c r="T39" s="71">
        <v>763</v>
      </c>
      <c r="U39" s="22"/>
    </row>
    <row r="40" spans="1:21" ht="12.75">
      <c r="A40" s="5"/>
      <c r="B40" s="5"/>
      <c r="C40" s="29" t="s">
        <v>44</v>
      </c>
      <c r="D40" s="30"/>
      <c r="E40" s="20" t="s">
        <v>6</v>
      </c>
      <c r="F40" s="21">
        <v>19</v>
      </c>
      <c r="G40" s="28">
        <v>0</v>
      </c>
      <c r="H40" s="28">
        <v>0</v>
      </c>
      <c r="I40" s="28">
        <v>0</v>
      </c>
      <c r="J40" s="24">
        <v>19</v>
      </c>
      <c r="K40" s="28">
        <v>0</v>
      </c>
      <c r="L40" s="28">
        <v>0</v>
      </c>
      <c r="M40" s="28">
        <v>0</v>
      </c>
      <c r="N40" s="28">
        <v>0</v>
      </c>
      <c r="O40" s="20"/>
      <c r="P40" s="20"/>
      <c r="Q40" s="20"/>
      <c r="R40" s="98"/>
      <c r="S40" s="26" t="s">
        <v>4</v>
      </c>
      <c r="T40" s="71">
        <v>760</v>
      </c>
      <c r="U40" s="22"/>
    </row>
    <row r="41" spans="1:21" ht="12.75">
      <c r="A41" s="5"/>
      <c r="B41" s="5"/>
      <c r="C41" s="29" t="s">
        <v>45</v>
      </c>
      <c r="D41" s="30"/>
      <c r="E41" s="20" t="s">
        <v>10</v>
      </c>
      <c r="F41" s="21">
        <v>15.5</v>
      </c>
      <c r="G41" s="28">
        <v>0</v>
      </c>
      <c r="H41" s="28">
        <v>0</v>
      </c>
      <c r="I41" s="28">
        <v>0</v>
      </c>
      <c r="J41" s="28">
        <v>0</v>
      </c>
      <c r="K41" s="24">
        <v>15.5</v>
      </c>
      <c r="L41" s="28">
        <v>0</v>
      </c>
      <c r="M41" s="28">
        <v>0</v>
      </c>
      <c r="N41" s="28">
        <v>0</v>
      </c>
      <c r="O41" s="20"/>
      <c r="P41" s="20"/>
      <c r="Q41" s="20"/>
      <c r="R41" s="98"/>
      <c r="S41" s="26" t="s">
        <v>4</v>
      </c>
      <c r="T41" s="71">
        <v>738</v>
      </c>
      <c r="U41" s="22"/>
    </row>
    <row r="42" spans="1:21" ht="12.75">
      <c r="A42" s="5"/>
      <c r="B42" s="5"/>
      <c r="C42" s="29" t="s">
        <v>3</v>
      </c>
      <c r="D42" s="30"/>
      <c r="E42" s="20" t="s">
        <v>9</v>
      </c>
      <c r="F42" s="21">
        <v>16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4">
        <v>16</v>
      </c>
      <c r="M42" s="28">
        <v>0</v>
      </c>
      <c r="N42" s="28">
        <v>0</v>
      </c>
      <c r="O42" s="20"/>
      <c r="P42" s="20"/>
      <c r="Q42" s="20"/>
      <c r="R42" s="98"/>
      <c r="S42" s="26" t="s">
        <v>4</v>
      </c>
      <c r="T42" s="71">
        <v>1143</v>
      </c>
      <c r="U42" s="22"/>
    </row>
    <row r="43" spans="1:21" ht="12.75">
      <c r="A43" s="5"/>
      <c r="B43" s="5"/>
      <c r="C43" s="29" t="s">
        <v>46</v>
      </c>
      <c r="D43" s="30"/>
      <c r="E43" s="20" t="s">
        <v>6</v>
      </c>
      <c r="F43" s="21">
        <v>9.5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4">
        <v>9.5</v>
      </c>
      <c r="N43" s="28">
        <v>0</v>
      </c>
      <c r="O43" s="20"/>
      <c r="P43" s="20"/>
      <c r="Q43" s="20"/>
      <c r="R43" s="98"/>
      <c r="S43" s="26" t="s">
        <v>4</v>
      </c>
      <c r="T43" s="71">
        <v>750</v>
      </c>
      <c r="U43" s="22"/>
    </row>
    <row r="44" spans="1:21" ht="13.5" thickBot="1">
      <c r="A44" s="5"/>
      <c r="B44" s="5"/>
      <c r="C44" s="29" t="s">
        <v>47</v>
      </c>
      <c r="D44" s="30"/>
      <c r="E44" s="20" t="s">
        <v>6</v>
      </c>
      <c r="F44" s="23">
        <v>14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5">
        <v>14</v>
      </c>
      <c r="O44" s="46"/>
      <c r="P44" s="46"/>
      <c r="Q44" s="46"/>
      <c r="R44" s="98"/>
      <c r="S44" s="26" t="s">
        <v>4</v>
      </c>
      <c r="T44" s="71">
        <v>737</v>
      </c>
      <c r="U44" s="22"/>
    </row>
    <row r="45" spans="1:21" ht="13.5" thickBot="1">
      <c r="A45" s="5"/>
      <c r="B45" s="5"/>
      <c r="C45" s="84" t="s">
        <v>62</v>
      </c>
      <c r="D45" s="34"/>
      <c r="E45" s="33"/>
      <c r="F45" s="89"/>
      <c r="G45" s="8">
        <f>SUM(G34:G44)</f>
        <v>13.1</v>
      </c>
      <c r="H45" s="8">
        <f aca="true" t="shared" si="1" ref="H45:N45">SUM(H34:H44)</f>
        <v>32.2</v>
      </c>
      <c r="I45" s="8">
        <f t="shared" si="1"/>
        <v>14.5</v>
      </c>
      <c r="J45" s="8">
        <f t="shared" si="1"/>
        <v>19</v>
      </c>
      <c r="K45" s="8">
        <f t="shared" si="1"/>
        <v>15.5</v>
      </c>
      <c r="L45" s="8">
        <f t="shared" si="1"/>
        <v>16</v>
      </c>
      <c r="M45" s="8">
        <f t="shared" si="1"/>
        <v>9.5</v>
      </c>
      <c r="N45" s="8">
        <f t="shared" si="1"/>
        <v>14</v>
      </c>
      <c r="O45" s="8">
        <f>SUM(O34:O44)</f>
        <v>0</v>
      </c>
      <c r="P45" s="8">
        <f>SUM(P34:P44)</f>
        <v>0</v>
      </c>
      <c r="Q45" s="8">
        <f>SUM(Q34:Q44)</f>
        <v>0</v>
      </c>
      <c r="R45" s="6"/>
      <c r="S45" s="84"/>
      <c r="T45" s="72"/>
      <c r="U45" s="90"/>
    </row>
    <row r="46" spans="1:21" s="58" customFormat="1" ht="12.75">
      <c r="A46" s="47" t="s">
        <v>4</v>
      </c>
      <c r="B46" s="47" t="s">
        <v>4</v>
      </c>
      <c r="C46" s="99" t="s">
        <v>67</v>
      </c>
      <c r="D46" s="57"/>
      <c r="E46" s="47"/>
      <c r="F46" s="57"/>
      <c r="G46" s="88">
        <f>SUM(G25+G31+G35+G36+G37+G38+G39+G40+G41+G42+G43+G44)</f>
        <v>22.1</v>
      </c>
      <c r="H46" s="88">
        <f>SUM(H25+H31+H35+H36+H37+H38+H39+H40+H41+H42+H43+H44)</f>
        <v>41.2</v>
      </c>
      <c r="I46" s="88">
        <f>SUM(I25+I31+I35+I36+I37+I38+I39+I40+I41+I42+I43+I44)</f>
        <v>23.5</v>
      </c>
      <c r="J46" s="88">
        <f>SUM(J25+J31+J35+J36+J37+J38+J39+J40+J41+J42+J43+J44)</f>
        <v>28</v>
      </c>
      <c r="K46" s="88">
        <f>SUM(K25+K31+K35+K36+K37+K38+K39+K40+K41+K42+K43+K44)</f>
        <v>24.5</v>
      </c>
      <c r="L46" s="88">
        <f>SUM(L25+L31+L35+L36+L37+L38+L39+L40+L41+L42+L43+L44)</f>
        <v>23.5</v>
      </c>
      <c r="M46" s="88">
        <f>SUM(M25+M31+M35+M36+M37+M38+M39+M40+M41+M42+M43+M44)</f>
        <v>17</v>
      </c>
      <c r="N46" s="88">
        <f>SUM(N25+N31+N35+N36+N37+N38+N39+N40+N41+N42+N43+N44)</f>
        <v>21.5</v>
      </c>
      <c r="O46" s="88">
        <f>SUM(O25+O31+O35+O36+O37+O38+O39+O40+O41+O42+O43+O44)</f>
        <v>7.5</v>
      </c>
      <c r="P46" s="88">
        <f>SUM(P25+P31+P35+P36+P37+P38+P39+P40+P41+P42+P43+P44)</f>
        <v>7.5</v>
      </c>
      <c r="Q46" s="88">
        <f>SUM(Q25+Q31+Q35+Q36+Q37+Q38+Q39+Q40+Q41+Q42+Q43+Q44)</f>
        <v>7.5</v>
      </c>
      <c r="R46" s="64"/>
      <c r="S46" s="57"/>
      <c r="T46" s="78"/>
      <c r="U46" s="57"/>
    </row>
    <row r="47" spans="1:21" s="18" customFormat="1" ht="18.75" customHeight="1">
      <c r="A47" s="49" t="s">
        <v>64</v>
      </c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5"/>
      <c r="U47" s="6"/>
    </row>
    <row r="48" spans="1:21" s="18" customFormat="1" ht="5.25" customHeight="1">
      <c r="A48" s="5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75"/>
      <c r="U48" s="6"/>
    </row>
    <row r="49" spans="1:21" ht="15">
      <c r="A49" s="5" t="s">
        <v>4</v>
      </c>
      <c r="B49" s="59" t="s">
        <v>13</v>
      </c>
      <c r="C49" s="2"/>
      <c r="D49" s="2"/>
      <c r="E49" s="6"/>
      <c r="F49" s="7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75"/>
      <c r="U49" s="2"/>
    </row>
    <row r="50" spans="1:21" ht="12.75">
      <c r="A50" s="5" t="s">
        <v>4</v>
      </c>
      <c r="B50" s="6" t="s">
        <v>58</v>
      </c>
      <c r="C50" s="2"/>
      <c r="D50" s="2"/>
      <c r="E50" s="6"/>
      <c r="F50" s="7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75"/>
      <c r="U50" s="2"/>
    </row>
    <row r="51" spans="1:21" ht="6" customHeight="1">
      <c r="A51" s="5"/>
      <c r="B51" s="5"/>
      <c r="C51" s="2"/>
      <c r="D51" s="2"/>
      <c r="E51" s="35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5"/>
      <c r="Q51" s="35"/>
      <c r="R51" s="6"/>
      <c r="S51" s="35"/>
      <c r="T51" s="76"/>
      <c r="U51" s="38"/>
    </row>
    <row r="52" spans="1:21" ht="12.75">
      <c r="A52" s="5"/>
      <c r="B52" s="5"/>
      <c r="C52" s="29" t="s">
        <v>81</v>
      </c>
      <c r="D52" s="30"/>
      <c r="E52" s="20" t="s">
        <v>6</v>
      </c>
      <c r="F52" s="23">
        <v>90</v>
      </c>
      <c r="G52" s="24">
        <v>90</v>
      </c>
      <c r="H52" s="24" t="s">
        <v>12</v>
      </c>
      <c r="I52" s="25" t="s">
        <v>4</v>
      </c>
      <c r="J52" s="25" t="s">
        <v>4</v>
      </c>
      <c r="K52" s="25" t="s">
        <v>4</v>
      </c>
      <c r="L52" s="25" t="s">
        <v>4</v>
      </c>
      <c r="M52" s="24"/>
      <c r="N52" s="24"/>
      <c r="O52" s="24"/>
      <c r="P52" s="20"/>
      <c r="Q52" s="20"/>
      <c r="R52" s="98"/>
      <c r="S52" s="26" t="s">
        <v>4</v>
      </c>
      <c r="T52" s="71">
        <v>1000</v>
      </c>
      <c r="U52" s="22"/>
    </row>
    <row r="53" spans="1:21" ht="12.75">
      <c r="A53" s="5"/>
      <c r="B53" s="5"/>
      <c r="C53" s="29" t="s">
        <v>23</v>
      </c>
      <c r="D53" s="30"/>
      <c r="E53" s="20" t="s">
        <v>8</v>
      </c>
      <c r="F53" s="21">
        <v>40</v>
      </c>
      <c r="G53" s="20"/>
      <c r="H53" s="24">
        <v>40</v>
      </c>
      <c r="I53" s="24"/>
      <c r="J53" s="24"/>
      <c r="K53" s="24"/>
      <c r="L53" s="24"/>
      <c r="M53" s="24" t="s">
        <v>4</v>
      </c>
      <c r="N53" s="24" t="s">
        <v>4</v>
      </c>
      <c r="O53" s="24" t="s">
        <v>4</v>
      </c>
      <c r="P53" s="20"/>
      <c r="Q53" s="20"/>
      <c r="R53" s="98"/>
      <c r="S53" s="26" t="s">
        <v>4</v>
      </c>
      <c r="T53" s="71">
        <v>1000</v>
      </c>
      <c r="U53" s="22"/>
    </row>
    <row r="54" spans="1:21" ht="12.75">
      <c r="A54" s="5"/>
      <c r="B54" s="5"/>
      <c r="C54" s="29" t="s">
        <v>19</v>
      </c>
      <c r="D54" s="30"/>
      <c r="E54" s="20" t="s">
        <v>6</v>
      </c>
      <c r="F54" s="21">
        <v>90</v>
      </c>
      <c r="G54" s="20"/>
      <c r="H54" s="24">
        <v>90</v>
      </c>
      <c r="I54" s="24"/>
      <c r="J54" s="24"/>
      <c r="K54" s="24"/>
      <c r="L54" s="24"/>
      <c r="M54" s="24"/>
      <c r="N54" s="24"/>
      <c r="O54" s="24"/>
      <c r="P54" s="20"/>
      <c r="Q54" s="20"/>
      <c r="R54" s="98"/>
      <c r="S54" s="26" t="s">
        <v>4</v>
      </c>
      <c r="T54" s="77" t="s">
        <v>15</v>
      </c>
      <c r="U54" s="22"/>
    </row>
    <row r="55" spans="1:21" ht="12.75">
      <c r="A55" s="5"/>
      <c r="B55" s="5"/>
      <c r="C55" s="29" t="s">
        <v>80</v>
      </c>
      <c r="D55" s="30"/>
      <c r="E55" s="20" t="s">
        <v>6</v>
      </c>
      <c r="F55" s="21">
        <v>50</v>
      </c>
      <c r="G55" s="24"/>
      <c r="H55" s="20"/>
      <c r="I55" s="24">
        <v>50</v>
      </c>
      <c r="J55" s="24" t="s">
        <v>4</v>
      </c>
      <c r="K55" s="24" t="s">
        <v>4</v>
      </c>
      <c r="L55" s="24"/>
      <c r="M55" s="24"/>
      <c r="N55" s="24"/>
      <c r="O55" s="24"/>
      <c r="P55" s="20"/>
      <c r="Q55" s="20"/>
      <c r="R55" s="98"/>
      <c r="S55" s="26" t="s">
        <v>4</v>
      </c>
      <c r="T55" s="71">
        <v>1111</v>
      </c>
      <c r="U55" s="22"/>
    </row>
    <row r="56" spans="1:21" ht="12.75">
      <c r="A56" s="5"/>
      <c r="B56" s="5"/>
      <c r="C56" s="29" t="s">
        <v>18</v>
      </c>
      <c r="D56" s="30"/>
      <c r="E56" s="20" t="s">
        <v>6</v>
      </c>
      <c r="F56" s="23">
        <v>25</v>
      </c>
      <c r="G56" s="20"/>
      <c r="H56" s="24"/>
      <c r="I56" s="25"/>
      <c r="J56" s="24">
        <v>25</v>
      </c>
      <c r="K56" s="27" t="s">
        <v>4</v>
      </c>
      <c r="L56" s="25"/>
      <c r="M56" s="24"/>
      <c r="N56" s="24"/>
      <c r="O56" s="24"/>
      <c r="P56" s="20"/>
      <c r="Q56" s="20"/>
      <c r="R56" s="98"/>
      <c r="S56" s="26" t="s">
        <v>4</v>
      </c>
      <c r="T56" s="71">
        <v>500</v>
      </c>
      <c r="U56" s="22"/>
    </row>
    <row r="57" spans="1:21" ht="12.75">
      <c r="A57" s="5"/>
      <c r="B57" s="5"/>
      <c r="C57" s="29" t="s">
        <v>43</v>
      </c>
      <c r="D57" s="30"/>
      <c r="E57" s="20" t="s">
        <v>8</v>
      </c>
      <c r="F57" s="21">
        <v>40</v>
      </c>
      <c r="G57" s="24"/>
      <c r="H57" s="24"/>
      <c r="I57" s="20"/>
      <c r="J57" s="24">
        <v>40</v>
      </c>
      <c r="K57" s="24" t="s">
        <v>4</v>
      </c>
      <c r="L57" s="24" t="s">
        <v>4</v>
      </c>
      <c r="M57" s="24"/>
      <c r="N57" s="24"/>
      <c r="O57" s="24"/>
      <c r="P57" s="20"/>
      <c r="Q57" s="20"/>
      <c r="R57" s="98"/>
      <c r="S57" s="26" t="s">
        <v>4</v>
      </c>
      <c r="T57" s="71">
        <v>1000</v>
      </c>
      <c r="U57" s="22"/>
    </row>
    <row r="58" spans="1:21" ht="12.75">
      <c r="A58" s="5"/>
      <c r="B58" s="5"/>
      <c r="C58" s="29" t="s">
        <v>22</v>
      </c>
      <c r="D58" s="30"/>
      <c r="E58" s="20" t="s">
        <v>8</v>
      </c>
      <c r="F58" s="21">
        <v>80</v>
      </c>
      <c r="G58" s="24"/>
      <c r="H58" s="24"/>
      <c r="I58" s="24"/>
      <c r="J58" s="20"/>
      <c r="K58" s="24">
        <v>80</v>
      </c>
      <c r="L58" s="24" t="s">
        <v>4</v>
      </c>
      <c r="M58" s="24" t="s">
        <v>4</v>
      </c>
      <c r="N58" s="24"/>
      <c r="O58" s="24"/>
      <c r="P58" s="20"/>
      <c r="Q58" s="20"/>
      <c r="R58" s="98"/>
      <c r="S58" s="26" t="s">
        <v>4</v>
      </c>
      <c r="T58" s="71">
        <v>1000</v>
      </c>
      <c r="U58" s="22"/>
    </row>
    <row r="59" spans="1:21" ht="12.75">
      <c r="A59" s="5"/>
      <c r="B59" s="5"/>
      <c r="C59" s="29" t="s">
        <v>24</v>
      </c>
      <c r="D59" s="30"/>
      <c r="E59" s="20" t="s">
        <v>6</v>
      </c>
      <c r="F59" s="21">
        <v>100</v>
      </c>
      <c r="G59" s="24"/>
      <c r="H59" s="24"/>
      <c r="I59" s="24"/>
      <c r="J59" s="24"/>
      <c r="K59" s="24"/>
      <c r="L59" s="24">
        <v>100</v>
      </c>
      <c r="M59" s="24" t="s">
        <v>4</v>
      </c>
      <c r="N59" s="24" t="s">
        <v>4</v>
      </c>
      <c r="O59" s="24"/>
      <c r="P59" s="20"/>
      <c r="Q59" s="20"/>
      <c r="R59" s="98"/>
      <c r="S59" s="26" t="s">
        <v>4</v>
      </c>
      <c r="T59" s="71">
        <v>667</v>
      </c>
      <c r="U59" s="22"/>
    </row>
    <row r="60" spans="1:21" ht="12.75">
      <c r="A60" s="5"/>
      <c r="B60" s="5"/>
      <c r="C60" s="29" t="s">
        <v>25</v>
      </c>
      <c r="D60" s="30"/>
      <c r="E60" s="20" t="s">
        <v>6</v>
      </c>
      <c r="F60" s="21">
        <v>25</v>
      </c>
      <c r="G60" s="24"/>
      <c r="H60" s="24"/>
      <c r="I60" s="24"/>
      <c r="J60" s="24"/>
      <c r="K60" s="24"/>
      <c r="L60" s="24">
        <v>25</v>
      </c>
      <c r="M60" s="20"/>
      <c r="N60" s="24" t="s">
        <v>4</v>
      </c>
      <c r="O60" s="24"/>
      <c r="P60" s="20"/>
      <c r="Q60" s="20"/>
      <c r="R60" s="98"/>
      <c r="S60" s="26" t="s">
        <v>4</v>
      </c>
      <c r="T60" s="71">
        <v>1092</v>
      </c>
      <c r="U60" s="22"/>
    </row>
    <row r="61" spans="1:21" ht="12.75">
      <c r="A61" s="5"/>
      <c r="B61" s="5"/>
      <c r="C61" s="29" t="s">
        <v>36</v>
      </c>
      <c r="D61" s="30"/>
      <c r="E61" s="20" t="s">
        <v>10</v>
      </c>
      <c r="F61" s="21">
        <v>40</v>
      </c>
      <c r="G61" s="24"/>
      <c r="H61" s="24"/>
      <c r="I61" s="24"/>
      <c r="J61" s="24"/>
      <c r="K61" s="24"/>
      <c r="L61" s="24"/>
      <c r="M61" s="20"/>
      <c r="N61" s="24">
        <v>40</v>
      </c>
      <c r="O61" s="24"/>
      <c r="P61" s="20"/>
      <c r="Q61" s="20"/>
      <c r="R61" s="98"/>
      <c r="S61" s="26"/>
      <c r="T61" s="71">
        <v>667</v>
      </c>
      <c r="U61" s="22"/>
    </row>
    <row r="62" spans="1:21" ht="12.75">
      <c r="A62" s="5"/>
      <c r="B62" s="5"/>
      <c r="C62" s="29" t="s">
        <v>30</v>
      </c>
      <c r="D62" s="30"/>
      <c r="E62" s="20" t="s">
        <v>10</v>
      </c>
      <c r="F62" s="21">
        <v>10</v>
      </c>
      <c r="G62" s="24"/>
      <c r="H62" s="24"/>
      <c r="I62" s="24"/>
      <c r="J62" s="24"/>
      <c r="K62" s="24"/>
      <c r="L62" s="24"/>
      <c r="M62" s="20"/>
      <c r="N62" s="24"/>
      <c r="O62" s="24">
        <v>10</v>
      </c>
      <c r="P62" s="20"/>
      <c r="Q62" s="20"/>
      <c r="R62" s="98"/>
      <c r="S62" s="26"/>
      <c r="T62" s="71">
        <v>1000</v>
      </c>
      <c r="U62" s="22"/>
    </row>
    <row r="63" spans="1:21" ht="13.5" thickBot="1">
      <c r="A63" s="31"/>
      <c r="B63" s="31"/>
      <c r="E63" s="33"/>
      <c r="F63" s="33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6"/>
      <c r="S63" s="33"/>
      <c r="T63" s="72"/>
      <c r="U63" s="34"/>
    </row>
    <row r="64" spans="1:21" s="58" customFormat="1" ht="12.75">
      <c r="A64" s="47" t="s">
        <v>4</v>
      </c>
      <c r="B64" s="47" t="s">
        <v>4</v>
      </c>
      <c r="C64" s="99" t="s">
        <v>63</v>
      </c>
      <c r="E64" s="47"/>
      <c r="F64" s="47"/>
      <c r="G64" s="88">
        <f>SUM(G52:G63)</f>
        <v>90</v>
      </c>
      <c r="H64" s="88">
        <f aca="true" t="shared" si="2" ref="H64:Q64">SUM(H52:H63)</f>
        <v>130</v>
      </c>
      <c r="I64" s="88">
        <f t="shared" si="2"/>
        <v>50</v>
      </c>
      <c r="J64" s="88">
        <f t="shared" si="2"/>
        <v>65</v>
      </c>
      <c r="K64" s="88">
        <f t="shared" si="2"/>
        <v>80</v>
      </c>
      <c r="L64" s="88">
        <f t="shared" si="2"/>
        <v>125</v>
      </c>
      <c r="M64" s="88">
        <f t="shared" si="2"/>
        <v>0</v>
      </c>
      <c r="N64" s="88">
        <f t="shared" si="2"/>
        <v>40</v>
      </c>
      <c r="O64" s="88">
        <f t="shared" si="2"/>
        <v>10</v>
      </c>
      <c r="P64" s="88">
        <f t="shared" si="2"/>
        <v>0</v>
      </c>
      <c r="Q64" s="88">
        <f t="shared" si="2"/>
        <v>0</v>
      </c>
      <c r="R64" s="47"/>
      <c r="S64" s="47"/>
      <c r="T64" s="74"/>
      <c r="U64" s="57"/>
    </row>
    <row r="65" spans="1:21" ht="8.25" customHeight="1">
      <c r="A65" s="31"/>
      <c r="B65" s="3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5"/>
      <c r="U65" s="2"/>
    </row>
    <row r="66" ht="6" customHeight="1" thickBot="1"/>
    <row r="67" spans="1:20" ht="12.75">
      <c r="A67" s="1"/>
      <c r="B67" s="1"/>
      <c r="C67" s="15" t="s">
        <v>28</v>
      </c>
      <c r="D67" s="2"/>
      <c r="E67" s="14" t="s">
        <v>20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79"/>
    </row>
    <row r="68" spans="1:20" ht="12.75">
      <c r="A68" s="2"/>
      <c r="B68" s="2"/>
      <c r="C68" s="16" t="s">
        <v>51</v>
      </c>
      <c r="D68" s="2"/>
      <c r="E68" s="13" t="s">
        <v>48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80"/>
    </row>
    <row r="69" spans="1:21" ht="12.75">
      <c r="A69" s="2"/>
      <c r="B69" s="2"/>
      <c r="C69" s="16" t="s">
        <v>52</v>
      </c>
      <c r="D69" s="2"/>
      <c r="E69" s="13" t="s">
        <v>38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80"/>
      <c r="U69" s="65">
        <v>36812</v>
      </c>
    </row>
    <row r="70" spans="1:21" ht="13.5" thickBot="1">
      <c r="A70" s="2"/>
      <c r="B70" s="2"/>
      <c r="C70" s="17" t="s">
        <v>53</v>
      </c>
      <c r="D70" s="2"/>
      <c r="E70" s="11" t="s">
        <v>37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81"/>
      <c r="U70" t="s">
        <v>82</v>
      </c>
    </row>
    <row r="72" ht="12.75">
      <c r="A72" t="s">
        <v>4</v>
      </c>
    </row>
    <row r="75" spans="1:5" ht="12.75">
      <c r="A75" s="2"/>
      <c r="B75" s="2"/>
      <c r="C75" s="3" t="s">
        <v>4</v>
      </c>
      <c r="D75" s="2"/>
      <c r="E75" s="6"/>
    </row>
    <row r="76" spans="1:5" ht="12.75">
      <c r="A76" s="2"/>
      <c r="B76" s="2"/>
      <c r="C76" s="3" t="s">
        <v>4</v>
      </c>
      <c r="D76" s="2"/>
      <c r="E76" s="6"/>
    </row>
    <row r="77" spans="1:5" ht="12.75">
      <c r="A77" s="2"/>
      <c r="B77" s="2"/>
      <c r="C77" s="9" t="s">
        <v>4</v>
      </c>
      <c r="D77" s="2"/>
      <c r="E77" s="6"/>
    </row>
  </sheetData>
  <printOptions/>
  <pageMargins left="0.75" right="0.75" top="0.5" bottom="0.5" header="0.5" footer="0.5"/>
  <pageSetup horizontalDpi="600" verticalDpi="600" orientation="landscape" paperSize="3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RMMCCLURE</dc:creator>
  <cp:keywords/>
  <dc:description/>
  <cp:lastModifiedBy>Jean Wolslegel</cp:lastModifiedBy>
  <cp:lastPrinted>2000-10-16T17:16:08Z</cp:lastPrinted>
  <dcterms:created xsi:type="dcterms:W3CDTF">2000-10-02T17:48:50Z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