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300" windowHeight="116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<sst xmlns="http://schemas.openxmlformats.org/spreadsheetml/2006/main" count="1364" uniqueCount="718">
  <si>
    <t>http://stpfiles.er.usgs.gov/rpeterson/hwm_picts/katrina_baldwin_cnty_al_grdphotos/KAMSAL01/kamsal01.JPG</t>
  </si>
  <si>
    <t>http://stpfiles.er.usgs.gov/rpeterson/hwm_picts/katrina_baldwin_cnty_al_grdphotos/KAMSAL01/kamsal01_2.JPG</t>
  </si>
  <si>
    <t>http://stpfiles.er.usgs.gov/rpeterson/hwm_picts/katrina_baldwin_cnty_al_grdphotos/KAMSAL01/kamsal01_3.JPG</t>
  </si>
  <si>
    <t>http://stpfiles.er.usgs.gov/rpeterson/hwm_picts/katrina_baldwin_cnty_al_grdphotos/KAMSAL04/kamsal04.JPG</t>
  </si>
  <si>
    <t>http://stpfiles.er.usgs.gov/rpeterson/hwm_picts/katrina_baldwin_cnty_al_grdphotos/KAMSAL04/kamsal04_2.JPG</t>
  </si>
  <si>
    <t>http://stpfiles.er.usgs.gov/rpeterson/hwm_picts/katrina_baldwin_cnty_al_grdphotos/KAMSAL02/kamsal02.JPG</t>
  </si>
  <si>
    <t>http://stpfiles.er.usgs.gov/rpeterson/hwm_picts/katrina_baldwin_cnty_al_grdphotos/KAMSAL02/kamsal02_2.JPG</t>
  </si>
  <si>
    <t>http://stpfiles.er.usgs.gov/rpeterson/hwm_picts/katrina_baldwin_cnty_al_grdphotos/KAMSAL03/kamsal03.JPG</t>
  </si>
  <si>
    <t>http://stpfiles.er.usgs.gov/rpeterson/hwm_picts/katrina_baldwin_cnty_al_grdphotos/KAMSAL03/kamsal03_2.JPG</t>
  </si>
  <si>
    <t>http://stpfiles.er.usgs.gov/rpeterson/hwm_picts/katrina_baldwin_cnty_al_grdphotos/KAMSAL03/kamsal03_3.JPG</t>
  </si>
  <si>
    <t>http://stpfiles.er.usgs.gov/rpeterson/hwm_picts/katrina_baldwin_cnty_al_grdphotos/KASBAL02/KASBAL02_1.JPG</t>
  </si>
  <si>
    <t>http://stpfiles.er.usgs.gov/rpeterson/hwm_picts/katrina_baldwin_cnty_al_grdphotos/KASBAL02/KASBAL02_2.JPG</t>
  </si>
  <si>
    <t>http://stpfiles.er.usgs.gov/rpeterson/hwm_picts/katrina_baldwin_cnty_al_grdphotos/KASBAL03/KASBAL03_2.JPG</t>
  </si>
  <si>
    <t>http://stpfiles.er.usgs.gov/rpeterson/hwm_picts/katrina_baldwin_cnty_al_grdphotos/KASBAL03/KASBAL03_1.JPG</t>
  </si>
  <si>
    <t>http://stpfiles.er.usgs.gov/rpeterson/hwm_picts/katrina_baldwin_cnty_al_grdphotos/KASBAL03/KASBAL03_3.JPG</t>
  </si>
  <si>
    <t>http://stpfiles.er.usgs.gov/rpeterson/hwm_picts/katrina_baldwin_cnty_al_grdphotos/KAPEAL01/KAPEAL01_1.JPG</t>
  </si>
  <si>
    <t>http://stpfiles.er.usgs.gov/rpeterson/hwm_picts/katrina_baldwin_cnty_al_grdphotos/KAPEAL01/KAPEAL01_2.JPG</t>
  </si>
  <si>
    <t>http://stpfiles.er.usgs.gov/rpeterson/hwm_picts/katrina_baldwin_cnty_al_grdphotos/KAPEAL02/KAPEAL02_1.JPG</t>
  </si>
  <si>
    <t>http://stpfiles.er.usgs.gov/rpeterson/hwm_picts/katrina_baldwin_cnty_al_grdphotos/KAPEAL02/KAPEAL02_2.JPG</t>
  </si>
  <si>
    <t>http://stpfiles.er.usgs.gov/rpeterson/hwm_picts/katrina_baldwin_cnty_al_grdphotos/KAPEAL03/KAPEAL03_1.JPG</t>
  </si>
  <si>
    <t>http://stpfiles.er.usgs.gov/rpeterson/hwm_picts/katrina_baldwin_cnty_al_grdphotos/KAPEAL03/KAPEAL03_2.JPG</t>
  </si>
  <si>
    <t>http://stpfiles.er.usgs.gov/rpeterson/hwm_picts/katrina_baldwin_cnty_al_grdphotos/KAPBFL06/kapbfl06.JPG</t>
  </si>
  <si>
    <t>http://stpfiles.er.usgs.gov/rpeterson/hwm_picts/katrina_baldwin_cnty_al_grdphotos/KAPBFL06/kapbfl06_2.JPG</t>
  </si>
  <si>
    <t>http://stpfiles.er.usgs.gov/rpeterson/hwm_picts/katrina_baldwin_cnty_al_grdphotos/KAPBFL06/kapbfl06_3.JPG</t>
  </si>
  <si>
    <t>http://stpfiles.er.usgs.gov/rpeterson/hwm_picts/katrina_baldwin_cnty_al_grdphotos/KAPBFL06/kapbfl06_4.JPG</t>
  </si>
  <si>
    <t>http://stpfiles.er.usgs.gov/rpeterson/hwm_picts/katrina_baldwin_cnty_al_grdphotos/KAPFL02/KAPFL02.JPG</t>
  </si>
  <si>
    <t>http://stpfiles.er.usgs.gov/rpeterson/hwm_picts/katrina_baldwin_cnty_al_grdphotos/KAPBFL05/kapbfl05.JPG</t>
  </si>
  <si>
    <t>http://stpfiles.er.usgs.gov/rpeterson/hwm_picts/katrina_baldwin_cnty_al_grdphotos/KAPBFL05/kapbfl05_2.JPG</t>
  </si>
  <si>
    <t>http://stpfiles.er.usgs.gov/rpeterson/hwm_picts/katrina_baldwin_cnty_al_grdphotos/KAPBFL05/kapbfl05_3.JPG</t>
  </si>
  <si>
    <t>http://stpfiles.er.usgs.gov/rpeterson/hwm_picts/katrina_baldwin_cnty_al_grdphotos/KAPBFL07/kapbfl07.JPG</t>
  </si>
  <si>
    <t>http://stpfiles.er.usgs.gov/rpeterson/hwm_picts/katrina_baldwin_cnty_al_grdphotos/KAPBFL07/kapbfl07_2.JPG</t>
  </si>
  <si>
    <t>http://stpfiles.er.usgs.gov/rpeterson/hwm_picts/katrina_baldwin_cnty_al_grdphotos/KAPBFL07/kapbfl07_3.JPG</t>
  </si>
  <si>
    <t>http://stpfiles.er.usgs.gov/rpeterson/hwm_picts/katrina_baldwin_cnty_al_grdphotos/KAPBFL07/kapbfl07_4.JPG</t>
  </si>
  <si>
    <t>http://stpfiles.er.usgs.gov/rpeterson/hwm_picts/katrina_baldwin_cnty_al_grdphotos/KABRAL05/kabral05.JPG</t>
  </si>
  <si>
    <t>http://stpfiles.er.usgs.gov/rpeterson/hwm_picts/katrina_baldwin_cnty_al_grdphotos/KABRAL05/kabral05_1.JPG</t>
  </si>
  <si>
    <t>http://stpfiles.er.usgs.gov/rpeterson/hwm_picts/katrina_baldwin_cnty_al_grdphotos/KABBAL02/kabbal02.JPG</t>
  </si>
  <si>
    <t>http://stpfiles.er.usgs.gov/rpeterson/hwm_picts/katrina_baldwin_cnty_al_grdphotos/KABBAL02/kabbal02_2.JPG2</t>
  </si>
  <si>
    <t>http://stpfiles.er.usgs.gov/rpeterson/hwm_picts/katrina_baldwin_cnty_al_grdphotos/KAGSAL03/kagsal03.JPG</t>
  </si>
  <si>
    <t>http://stpfiles.er.usgs.gov/rpeterson/hwm_picts/katrina_baldwin_cnty_al_grdphotos/KAFMAL02/KAFMAL02_1.JPG</t>
  </si>
  <si>
    <t>http://stpfiles.er.usgs.gov/rpeterson/hwm_picts/katrina_baldwin_cnty_al_grdphotos/KAFMAL02/KAFMAL02_2.JPG</t>
  </si>
  <si>
    <t>http://stpfiles.er.usgs.gov/rpeterson/hwm_picts/katrina_baldwin_cnty_al_grdphotos/KAFMAL02/KAFMAL02_3.JPG</t>
  </si>
  <si>
    <t>http://stpfiles.er.usgs.gov/rpeterson/hwm_picts/katrina_baldwin_cnty_al_grdphotos/KAFMAL02/KAFMAL02_4.JPG</t>
  </si>
  <si>
    <t>http://stpfiles.er.usgs.gov/rpeterson/hwm_picts/katrina_baldwin_cnty_al_grdphotos/KAFMAL02/KAFMAL02_5.JPG</t>
  </si>
  <si>
    <t>http://stpfiles.er.usgs.gov/rpeterson/hwm_picts/katrina_baldwin_cnty_al_grdphotos/KAGSAL03/kagsal03_2.JPG</t>
  </si>
  <si>
    <t>http://stpfiles.er.usgs.gov/rpeterson/hwm_picts/katrina_baldwin_cnty_al_grdphotos/KAGSAL02/kagsal02.JPG</t>
  </si>
  <si>
    <t>http://stpfiles.er.usgs.gov/rpeterson/hwm_picts/katrina_baldwin_cnty_al_grdphotos/KAGSAL02/kagsal02_2.JPG</t>
  </si>
  <si>
    <t>http://stpfiles.er.usgs.gov/rpeterson/hwm_picts/katrina_baldwin_cnty_al_grdphotos/KAGSAL01/kagsal01.JPG</t>
  </si>
  <si>
    <t>http://stpfiles.er.usgs.gov/rpeterson/hwm_picts/katrina_baldwin_cnty_al_grdphotos/KAGSAL01/kagsal01_2.JPG</t>
  </si>
  <si>
    <t>http://stpfiles.er.usgs.gov/rpeterson/hwm_picts/katrina_baldwin_cnty_al_grdphotos/KAGSAL01/kagsal01_3.JPG</t>
  </si>
  <si>
    <t>http://stpfiles.er.usgs.gov/rpeterson/hwm_picts/katrina_baldwin_cnty_al_grdphotos/KAGSAL01/kagsal01_4.JPG</t>
  </si>
  <si>
    <t>http://stpfiles.er.usgs.gov/rpeterson/hwm_picts/katrina_baldwin_cnty_al_grdphotos/KABRAL01/kabral01.JPG</t>
  </si>
  <si>
    <t>http://stpfiles.er.usgs.gov/rpeterson/hwm_picts/katrina_baldwin_cnty_al_grdphotos/KABRAL01/kabral01_2.JPG</t>
  </si>
  <si>
    <t>http://stpfiles.er.usgs.gov/rpeterson/hwm_picts/katrina_baldwin_cnty_al_grdphotos/KABRAL01/kabral01_3.JPG</t>
  </si>
  <si>
    <t>http://stpfiles.er.usgs.gov/rpeterson/hwm_picts/katrina_baldwin_cnty_al_grdphotos/KABRAL01/kabral01_4.JPG</t>
  </si>
  <si>
    <t>http://stpfiles.er.usgs.gov/rpeterson/hwm_picts/katrina_baldwin_cnty_al_grdphotos/KABRAL02/kabral02.JPG</t>
  </si>
  <si>
    <t>http://stpfiles.er.usgs.gov/rpeterson/hwm_picts/katrina_baldwin_cnty_al_grdphotos/KABRAL03/kabral03.JPG</t>
  </si>
  <si>
    <t>http://stpfiles.er.usgs.gov/rpeterson/hwm_picts/katrina_baldwin_cnty_al_grdphotos/KABRAL04/kabral04.JPG</t>
  </si>
  <si>
    <t>http://stpfiles.er.usgs.gov/rpeterson/hwm_picts/katrina_baldwin_cnty_al_grdphotos/KABRAL04/kabral04_2.JPG</t>
  </si>
  <si>
    <t>http://stpfiles.er.usgs.gov/rpeterson/hwm_picts/katrina_baldwin_cnty_al_grdphotos/KABRAL04/kabral04_3.JPG</t>
  </si>
  <si>
    <t>http://stpfiles.er.usgs.gov/rpeterson/hwm_picts/katrina_baldwin_cnty_al_grdphotos/KABRAL04/kabral04_4.JPG</t>
  </si>
  <si>
    <t>Fax from USGS Alabama Water Sciences Center, Athena Clark, Received 09/08/2005</t>
  </si>
  <si>
    <t>Stricklin, Treece</t>
  </si>
  <si>
    <t>NGVD1929</t>
  </si>
  <si>
    <t>30-35-56</t>
  </si>
  <si>
    <t>87-54-49</t>
  </si>
  <si>
    <t>good</t>
  </si>
  <si>
    <t>seed line</t>
  </si>
  <si>
    <t>nail</t>
  </si>
  <si>
    <t>1.7'</t>
  </si>
  <si>
    <t>nail in magnolia tree</t>
  </si>
  <si>
    <t>30-34-32</t>
  </si>
  <si>
    <t>87-54-32</t>
  </si>
  <si>
    <t>fair</t>
  </si>
  <si>
    <t>debris line</t>
  </si>
  <si>
    <t>nail orange flag</t>
  </si>
  <si>
    <t>5.85'</t>
  </si>
  <si>
    <t>30-33-28</t>
  </si>
  <si>
    <t>87-53-59</t>
  </si>
  <si>
    <t>sharpie orange flag</t>
  </si>
  <si>
    <t>4.45'</t>
  </si>
  <si>
    <t>30-29-11</t>
  </si>
  <si>
    <t>87-55-58</t>
  </si>
  <si>
    <t>6.35'</t>
  </si>
  <si>
    <t>30-24-59</t>
  </si>
  <si>
    <t>87-54-29</t>
  </si>
  <si>
    <t>sharpie wall</t>
  </si>
  <si>
    <t>0.1'</t>
  </si>
  <si>
    <t>mud line</t>
  </si>
  <si>
    <t>30-24-57</t>
  </si>
  <si>
    <t>87-54-27</t>
  </si>
  <si>
    <t>87-49-30</t>
  </si>
  <si>
    <t>5.1'</t>
  </si>
  <si>
    <t>1.3'</t>
  </si>
  <si>
    <t>paint sharpie</t>
  </si>
  <si>
    <t>5.3'</t>
  </si>
  <si>
    <t>87-51-10</t>
  </si>
  <si>
    <t>30-23-29</t>
  </si>
  <si>
    <t>87-48-25</t>
  </si>
  <si>
    <t>2.35'</t>
  </si>
  <si>
    <t>30-23-39</t>
  </si>
  <si>
    <t>87-46-34</t>
  </si>
  <si>
    <t>2.5'</t>
  </si>
  <si>
    <t>WSM, DSL</t>
  </si>
  <si>
    <t>30-24-25</t>
  </si>
  <si>
    <t>excellent</t>
  </si>
  <si>
    <t>seed/mud line</t>
  </si>
  <si>
    <t>not marked</t>
  </si>
  <si>
    <t>3.5'</t>
  </si>
  <si>
    <t>88-14-47</t>
  </si>
  <si>
    <t>7.5'</t>
  </si>
  <si>
    <t>88-09-35</t>
  </si>
  <si>
    <t xml:space="preserve">paint  </t>
  </si>
  <si>
    <t>2.2'</t>
  </si>
  <si>
    <t>30-22-59</t>
  </si>
  <si>
    <t>88-14-17</t>
  </si>
  <si>
    <t xml:space="preserve">paint   </t>
  </si>
  <si>
    <t>0.5'</t>
  </si>
  <si>
    <t>30-24-37</t>
  </si>
  <si>
    <t>88-14-42</t>
  </si>
  <si>
    <t>9.3'</t>
  </si>
  <si>
    <t>30-24-16</t>
  </si>
  <si>
    <t>88-14-54</t>
  </si>
  <si>
    <t>6.3'</t>
  </si>
  <si>
    <t>Fondrer,Hard</t>
  </si>
  <si>
    <t>pink flag</t>
  </si>
  <si>
    <t>3'</t>
  </si>
  <si>
    <t>30-14-49</t>
  </si>
  <si>
    <t>87-42-14</t>
  </si>
  <si>
    <t>sharpie</t>
  </si>
  <si>
    <t>blue paint</t>
  </si>
  <si>
    <t>4"</t>
  </si>
  <si>
    <t>Poor Fax</t>
  </si>
  <si>
    <t>1.1'</t>
  </si>
  <si>
    <t>Input by D. Krohn &amp; R. Peterson</t>
  </si>
  <si>
    <t>2.0'</t>
  </si>
  <si>
    <t>1.33'</t>
  </si>
  <si>
    <t>1.58'</t>
  </si>
  <si>
    <t>2.25'</t>
  </si>
  <si>
    <t>TSH, KGL</t>
  </si>
  <si>
    <t>30-41-12</t>
  </si>
  <si>
    <t>88-01-03</t>
  </si>
  <si>
    <t>bolt</t>
  </si>
  <si>
    <t>NAD1983</t>
  </si>
  <si>
    <t>30-40-03</t>
  </si>
  <si>
    <t>88-02-40</t>
  </si>
  <si>
    <t>30-36-36</t>
  </si>
  <si>
    <t>88-05-12</t>
  </si>
  <si>
    <t>30-35-55</t>
  </si>
  <si>
    <t>88-03-42</t>
  </si>
  <si>
    <t>30-35-03</t>
  </si>
  <si>
    <t>88-04-54</t>
  </si>
  <si>
    <t>30-33-48</t>
  </si>
  <si>
    <t>88-05-18</t>
  </si>
  <si>
    <t>88-06-32</t>
  </si>
  <si>
    <t>30-32-58</t>
  </si>
  <si>
    <t>88-04-59</t>
  </si>
  <si>
    <t>30-31-57</t>
  </si>
  <si>
    <t>88-06-28</t>
  </si>
  <si>
    <t>30-31-03</t>
  </si>
  <si>
    <t>88-06-26</t>
  </si>
  <si>
    <t>30-29-36</t>
  </si>
  <si>
    <t>88-06-16</t>
  </si>
  <si>
    <t>0.8'</t>
  </si>
  <si>
    <t>30-29-16</t>
  </si>
  <si>
    <t>88-06-10</t>
  </si>
  <si>
    <t>30-28-14</t>
  </si>
  <si>
    <t>88-05-54</t>
  </si>
  <si>
    <t>30-26-42</t>
  </si>
  <si>
    <t>88-06-49</t>
  </si>
  <si>
    <t>30-26-07</t>
  </si>
  <si>
    <t>88-06-54</t>
  </si>
  <si>
    <t>30-17-19</t>
  </si>
  <si>
    <t>87-28-50</t>
  </si>
  <si>
    <t>poor</t>
  </si>
  <si>
    <t>0.22'</t>
  </si>
  <si>
    <t>0.0'</t>
  </si>
  <si>
    <t>30-16-58</t>
  </si>
  <si>
    <t>87-30-36</t>
  </si>
  <si>
    <t>0.4'</t>
  </si>
  <si>
    <t>Fondrer,Hard,Stricklin, Treece</t>
  </si>
  <si>
    <t>30-17-37</t>
  </si>
  <si>
    <t>87-27-03</t>
  </si>
  <si>
    <t>wash line</t>
  </si>
  <si>
    <t>DSL, WSM, KGL</t>
  </si>
  <si>
    <t>30-15-11</t>
  </si>
  <si>
    <t>88-07-16</t>
  </si>
  <si>
    <t>30-15-12</t>
  </si>
  <si>
    <t>88-08-24</t>
  </si>
  <si>
    <t>30-14-59</t>
  </si>
  <si>
    <t>88-04-32</t>
  </si>
  <si>
    <t>88-06-25</t>
  </si>
  <si>
    <t>30-15-06</t>
  </si>
  <si>
    <t>88-07-35</t>
  </si>
  <si>
    <t>30-22-02</t>
  </si>
  <si>
    <t>88-08-13</t>
  </si>
  <si>
    <t>30-21-42</t>
  </si>
  <si>
    <t>88-06-51</t>
  </si>
  <si>
    <t>30-23-15</t>
  </si>
  <si>
    <t>88-16-04</t>
  </si>
  <si>
    <t>30-23-55</t>
  </si>
  <si>
    <t>88-15-23</t>
  </si>
  <si>
    <t>9'</t>
  </si>
  <si>
    <t>30-41-24</t>
  </si>
  <si>
    <t>88-02-17</t>
  </si>
  <si>
    <t>88-02-27</t>
  </si>
  <si>
    <t>30-43-31</t>
  </si>
  <si>
    <t>88-03-31</t>
  </si>
  <si>
    <t>30-47-00</t>
  </si>
  <si>
    <t>88-04-22</t>
  </si>
  <si>
    <t>30-40-07</t>
  </si>
  <si>
    <t>87-55-40</t>
  </si>
  <si>
    <t>30-22-07</t>
  </si>
  <si>
    <t>87-50-12</t>
  </si>
  <si>
    <t>1.6'</t>
  </si>
  <si>
    <t>30-18-04</t>
  </si>
  <si>
    <t>87-44-15</t>
  </si>
  <si>
    <t>other</t>
  </si>
  <si>
    <t>black paint</t>
  </si>
  <si>
    <t>3.45'</t>
  </si>
  <si>
    <t>30-17-06</t>
  </si>
  <si>
    <t>87-44-57</t>
  </si>
  <si>
    <t>0.3'</t>
  </si>
  <si>
    <t>87-44-56</t>
  </si>
  <si>
    <t>30-15-02</t>
  </si>
  <si>
    <t>87-39-46</t>
  </si>
  <si>
    <t>87-40-56</t>
  </si>
  <si>
    <t>0.7'</t>
  </si>
  <si>
    <t>30-14-53</t>
  </si>
  <si>
    <t>87-41-26</t>
  </si>
  <si>
    <t>paint sharpie orange flag</t>
  </si>
  <si>
    <t>30-14-58</t>
  </si>
  <si>
    <t>87-41-14</t>
  </si>
  <si>
    <t>30-14-54</t>
  </si>
  <si>
    <t>87-41-15</t>
  </si>
  <si>
    <t>2.4'</t>
  </si>
  <si>
    <t>30-15-17</t>
  </si>
  <si>
    <t>87-41-22</t>
  </si>
  <si>
    <t>5.35'</t>
  </si>
  <si>
    <t>nail stake flag</t>
  </si>
  <si>
    <t>1.17'</t>
  </si>
  <si>
    <t>30-17-03</t>
  </si>
  <si>
    <t>87-36-58</t>
  </si>
  <si>
    <t>paint nail orange flag</t>
  </si>
  <si>
    <t>1.75'</t>
  </si>
  <si>
    <t>1.625'</t>
  </si>
  <si>
    <t>0.92'</t>
  </si>
  <si>
    <t>yellow stake pink flag</t>
  </si>
  <si>
    <t>lat_detg</t>
  </si>
  <si>
    <t>lat_min</t>
  </si>
  <si>
    <t>lat_sec</t>
  </si>
  <si>
    <t>long_deg</t>
  </si>
  <si>
    <t>long_min</t>
  </si>
  <si>
    <t>long_sec</t>
  </si>
  <si>
    <t>lat_decimal_deg</t>
  </si>
  <si>
    <t>long_decimal_deg</t>
  </si>
  <si>
    <t>number</t>
  </si>
  <si>
    <t>date</t>
  </si>
  <si>
    <t>team</t>
  </si>
  <si>
    <t>horiz_datum</t>
  </si>
  <si>
    <t>vert_datum</t>
  </si>
  <si>
    <t>latitude</t>
  </si>
  <si>
    <t>longitude</t>
  </si>
  <si>
    <t>quality</t>
  </si>
  <si>
    <t>type</t>
  </si>
  <si>
    <t>mark</t>
  </si>
  <si>
    <t>hwm_above_grnd_feet</t>
  </si>
  <si>
    <t>comments</t>
  </si>
  <si>
    <t>page_number</t>
  </si>
  <si>
    <t>30-22-36</t>
  </si>
  <si>
    <t>Preliminary Elev.</t>
  </si>
  <si>
    <t>NoElevYet</t>
  </si>
  <si>
    <r>
      <t>88-14-</t>
    </r>
    <r>
      <rPr>
        <sz val="9"/>
        <color indexed="10"/>
        <rFont val="Arial"/>
        <family val="2"/>
      </rPr>
      <t>17</t>
    </r>
  </si>
  <si>
    <r>
      <t>30-23-</t>
    </r>
    <r>
      <rPr>
        <sz val="9"/>
        <color indexed="10"/>
        <rFont val="Arial"/>
        <family val="2"/>
      </rPr>
      <t>21</t>
    </r>
  </si>
  <si>
    <r>
      <t>88-</t>
    </r>
    <r>
      <rPr>
        <sz val="9"/>
        <color indexed="10"/>
        <rFont val="Arial"/>
        <family val="2"/>
      </rPr>
      <t>16-00</t>
    </r>
  </si>
  <si>
    <t>????</t>
  </si>
  <si>
    <t>WSM,DSL</t>
  </si>
  <si>
    <t>30-24-26</t>
  </si>
  <si>
    <t>88-15-28</t>
  </si>
  <si>
    <t>fire plug</t>
  </si>
  <si>
    <t>???</t>
  </si>
  <si>
    <r>
      <t>30-41-5</t>
    </r>
    <r>
      <rPr>
        <sz val="9"/>
        <color indexed="10"/>
        <rFont val="Arial"/>
        <family val="2"/>
      </rPr>
      <t>9</t>
    </r>
  </si>
  <si>
    <r>
      <t>30-14-5</t>
    </r>
    <r>
      <rPr>
        <sz val="9"/>
        <color indexed="10"/>
        <rFont val="Arial"/>
        <family val="2"/>
      </rPr>
      <t>8</t>
    </r>
  </si>
  <si>
    <r>
      <t>30-15-2</t>
    </r>
    <r>
      <rPr>
        <sz val="9"/>
        <color indexed="10"/>
        <rFont val="Arial"/>
        <family val="2"/>
      </rPr>
      <t>8</t>
    </r>
  </si>
  <si>
    <t>30-13.795</t>
  </si>
  <si>
    <t>87-52.408</t>
  </si>
  <si>
    <t>30-14.557</t>
  </si>
  <si>
    <t>87-44.313</t>
  </si>
  <si>
    <t>30-13.952</t>
  </si>
  <si>
    <t>30-13.943</t>
  </si>
  <si>
    <t>30-13.970</t>
  </si>
  <si>
    <t>30-13.972</t>
  </si>
  <si>
    <t>30-13.901</t>
  </si>
  <si>
    <t>30-14.314</t>
  </si>
  <si>
    <t>30-13.929</t>
  </si>
  <si>
    <t>87-42.263</t>
  </si>
  <si>
    <t>87-59.638</t>
  </si>
  <si>
    <t>87-59.634</t>
  </si>
  <si>
    <t>87-56.591</t>
  </si>
  <si>
    <t>87-56.590</t>
  </si>
  <si>
    <t>87-54.449</t>
  </si>
  <si>
    <t>87-53.062</t>
  </si>
  <si>
    <t>87-47.33</t>
  </si>
  <si>
    <t>nail pink flag</t>
  </si>
  <si>
    <t>87-44-59</t>
  </si>
  <si>
    <t>3.5' above floor</t>
  </si>
  <si>
    <t>30-14.706</t>
  </si>
  <si>
    <t>1.125'</t>
  </si>
  <si>
    <t>approx.1.2'</t>
  </si>
  <si>
    <t>30-22-45</t>
  </si>
  <si>
    <t>approx 2.5'</t>
  </si>
  <si>
    <t>30-16.717</t>
  </si>
  <si>
    <t>87-33.286</t>
  </si>
  <si>
    <t>30-16.650</t>
  </si>
  <si>
    <t>87-32.108</t>
  </si>
  <si>
    <t>30-16.920</t>
  </si>
  <si>
    <t>87-32.49</t>
  </si>
  <si>
    <t>30-16.871</t>
  </si>
  <si>
    <t>87-32.175</t>
  </si>
  <si>
    <t>nail stake orange flag</t>
  </si>
  <si>
    <t>black sharpie</t>
  </si>
  <si>
    <t>5.95'</t>
  </si>
  <si>
    <t>approx. 1'</t>
  </si>
  <si>
    <t>30-16.700</t>
  </si>
  <si>
    <t>87-33.299</t>
  </si>
  <si>
    <t>non-USGS gage (USACE?) For info call 1-303-499-7111</t>
  </si>
  <si>
    <t>Fondren,Hard</t>
  </si>
  <si>
    <t>30-17.761</t>
  </si>
  <si>
    <t>87-26.214</t>
  </si>
  <si>
    <t>30-20.750</t>
  </si>
  <si>
    <t>87-28.373</t>
  </si>
  <si>
    <t>1.33' above wooden walkway</t>
  </si>
  <si>
    <t>30-21.652</t>
  </si>
  <si>
    <t>87-28.087</t>
  </si>
  <si>
    <t>30-24.52</t>
  </si>
  <si>
    <t>87-26.19</t>
  </si>
  <si>
    <t>Revised as needed by Darrell Lambuth &amp; Van Wilson 09-29-05</t>
  </si>
  <si>
    <t>.</t>
  </si>
  <si>
    <t>MSL</t>
  </si>
  <si>
    <t>NAVD1988</t>
  </si>
  <si>
    <t>?</t>
  </si>
  <si>
    <t>Revised</t>
  </si>
  <si>
    <t>HWM no.</t>
  </si>
  <si>
    <t>NAD27</t>
  </si>
  <si>
    <t>30-40-27</t>
  </si>
  <si>
    <t>87-57-54</t>
  </si>
  <si>
    <t>nail/orange flag</t>
  </si>
  <si>
    <t>30-40-23</t>
  </si>
  <si>
    <t>87-57-17</t>
  </si>
  <si>
    <t>30-40-19</t>
  </si>
  <si>
    <t>87-57-30</t>
  </si>
  <si>
    <t>30-40-14</t>
  </si>
  <si>
    <t>87-56-22</t>
  </si>
  <si>
    <t>Black Sharpie</t>
  </si>
  <si>
    <t>6.1 above floor</t>
  </si>
  <si>
    <t>red grease pencil</t>
  </si>
  <si>
    <t>5.35 above floor</t>
  </si>
  <si>
    <t>6.4 above floor</t>
  </si>
  <si>
    <t>DSL, WSM</t>
  </si>
  <si>
    <t>NAD83</t>
  </si>
  <si>
    <t>30-25.175</t>
  </si>
  <si>
    <t>88-06.380</t>
  </si>
  <si>
    <t>lumber crayon</t>
  </si>
  <si>
    <t>30-23-56</t>
  </si>
  <si>
    <t>88-06-31</t>
  </si>
  <si>
    <t>paint</t>
  </si>
  <si>
    <t>30-23-41</t>
  </si>
  <si>
    <t>88-06-34</t>
  </si>
  <si>
    <t>30-22-28</t>
  </si>
  <si>
    <t>Fondran, Hard</t>
  </si>
  <si>
    <t>Assumed NAD83</t>
  </si>
  <si>
    <t>30-13.838</t>
  </si>
  <si>
    <t>88-01.212</t>
  </si>
  <si>
    <t>paint/nail</t>
  </si>
  <si>
    <t>30-13.764</t>
  </si>
  <si>
    <t>88-01.298</t>
  </si>
  <si>
    <t>30-13.798</t>
  </si>
  <si>
    <t>88-01.176</t>
  </si>
  <si>
    <t>pict_numbers</t>
  </si>
  <si>
    <t>pict_count</t>
  </si>
  <si>
    <t>KACOAL02</t>
  </si>
  <si>
    <t>335-342</t>
  </si>
  <si>
    <t>8</t>
  </si>
  <si>
    <t>KACOAL04</t>
  </si>
  <si>
    <t>349-353</t>
  </si>
  <si>
    <t>5</t>
  </si>
  <si>
    <t>KACOAL06</t>
  </si>
  <si>
    <t>363-375</t>
  </si>
  <si>
    <t>13</t>
  </si>
  <si>
    <t>KACOAL05</t>
  </si>
  <si>
    <t>358-362</t>
  </si>
  <si>
    <t>KACOAL01</t>
  </si>
  <si>
    <t>343-348</t>
  </si>
  <si>
    <t>6</t>
  </si>
  <si>
    <t>KACOAL03</t>
  </si>
  <si>
    <t>354-357</t>
  </si>
  <si>
    <t>4</t>
  </si>
  <si>
    <t>KAMOAL04</t>
  </si>
  <si>
    <t>3</t>
  </si>
  <si>
    <t>KAMOAL05</t>
  </si>
  <si>
    <t>KAMOAL06</t>
  </si>
  <si>
    <t>KAHIAL01</t>
  </si>
  <si>
    <t>KAHIAL02</t>
  </si>
  <si>
    <t>KAHIAL03</t>
  </si>
  <si>
    <t>9</t>
  </si>
  <si>
    <t>KAHIAL04</t>
  </si>
  <si>
    <t>KAHIAL05</t>
  </si>
  <si>
    <t>KAHIAL06</t>
  </si>
  <si>
    <t>KAHIAL07</t>
  </si>
  <si>
    <t>KABFAL01</t>
  </si>
  <si>
    <t>KABFAL02</t>
  </si>
  <si>
    <t>7</t>
  </si>
  <si>
    <t>KABFAL03</t>
  </si>
  <si>
    <t>KABFAL04</t>
  </si>
  <si>
    <t>KABFAL05</t>
  </si>
  <si>
    <t>KALDAL04</t>
  </si>
  <si>
    <t>566-572</t>
  </si>
  <si>
    <t>KAHBAL03</t>
  </si>
  <si>
    <t>559-561</t>
  </si>
  <si>
    <t>KAFMAL01</t>
  </si>
  <si>
    <t>577-581</t>
  </si>
  <si>
    <t>KALDAL03</t>
  </si>
  <si>
    <t>573-576</t>
  </si>
  <si>
    <t>KAHBAL02</t>
  </si>
  <si>
    <t>562-565</t>
  </si>
  <si>
    <t>KAHBAL01</t>
  </si>
  <si>
    <t>582-585</t>
  </si>
  <si>
    <t>KALDAL02</t>
  </si>
  <si>
    <t>554-558</t>
  </si>
  <si>
    <t>KAGBAL04</t>
  </si>
  <si>
    <t>550-553</t>
  </si>
  <si>
    <t>KAGBAL01</t>
  </si>
  <si>
    <t>376-380</t>
  </si>
  <si>
    <t>KAGBAL03</t>
  </si>
  <si>
    <t>385-390</t>
  </si>
  <si>
    <t>KAGBAL02</t>
  </si>
  <si>
    <t>381-384</t>
  </si>
  <si>
    <t>KAMOAL03</t>
  </si>
  <si>
    <t>KAMOAL02</t>
  </si>
  <si>
    <t>KAMOAL01</t>
  </si>
  <si>
    <t>KACHAL01</t>
  </si>
  <si>
    <t>KABFAL06</t>
  </si>
  <si>
    <t>318-320</t>
  </si>
  <si>
    <t>KABFAL07</t>
  </si>
  <si>
    <t>321-324</t>
  </si>
  <si>
    <t>KABFAL08</t>
  </si>
  <si>
    <t>325-328</t>
  </si>
  <si>
    <t>KALDAL01</t>
  </si>
  <si>
    <t>329-334</t>
  </si>
  <si>
    <t>pict_folder</t>
  </si>
  <si>
    <t>http://marine.er.usgs.gov/response/katrina/stormsurge/alabama/photos/KABFAL01/MVC-001F.JPG</t>
  </si>
  <si>
    <t>pict_link_1</t>
  </si>
  <si>
    <t>pict_link_2</t>
  </si>
  <si>
    <t>pict_link_3</t>
  </si>
  <si>
    <t>pict_link_4</t>
  </si>
  <si>
    <t>pict_link_5</t>
  </si>
  <si>
    <t>http://marine.er.usgs.gov/response/katrina/stormsurge/alabama/photos/KABFAL01/MVC-002F.JPG</t>
  </si>
  <si>
    <t>http://marine.er.usgs.gov/response/katrina/stormsurge/alabama/photos/KABFAL01/MVC-003F.JPG</t>
  </si>
  <si>
    <t>http://marine.er.usgs.gov/response/katrina/stormsurge/alabama/photos/KABFAL01/MVC-005F.JPG</t>
  </si>
  <si>
    <t>http://marine.er.usgs.gov/response/katrina/stormsurge/alabama/photos/KABFAL01/MVC-006F.JPG</t>
  </si>
  <si>
    <t>http://marine.er.usgs.gov/response/katrina/stormsurge/alabama/photos/KABFAL02/MVC-001F.JPG</t>
  </si>
  <si>
    <t>http://marine.er.usgs.gov/response/katrina/stormsurge/alabama/photos/KABFAL02/MVC-002F.JPG</t>
  </si>
  <si>
    <t>http://marine.er.usgs.gov/response/katrina/stormsurge/alabama/photos/KABFAL02/MVC-003F.JPG</t>
  </si>
  <si>
    <t>http://marine.er.usgs.gov/response/katrina/stormsurge/alabama/photos/KABFAL02/MVC-004F.JPG</t>
  </si>
  <si>
    <t>http://marine.er.usgs.gov/response/katrina/stormsurge/alabama/photos/KABFAL02/MVC-005F.JPG</t>
  </si>
  <si>
    <t>pict_link_6</t>
  </si>
  <si>
    <t>pict_link_7</t>
  </si>
  <si>
    <t>http://marine.er.usgs.gov/response/katrina/stormsurge/alabama/photos/KABFAL02/MVC-006F.JPG</t>
  </si>
  <si>
    <t>http://marine.er.usgs.gov/response/katrina/stormsurge/alabama/photos/KABFAL02/MVC-007F.JPG</t>
  </si>
  <si>
    <t>http://marine.er.usgs.gov/response/katrina/stormsurge/alabama/photos/KABFAL03/MVC-006F.JPG</t>
  </si>
  <si>
    <t>http://marine.er.usgs.gov/response/katrina/stormsurge/alabama/photos/KABFAL03/MVC-007F.JPG</t>
  </si>
  <si>
    <t>http://marine.er.usgs.gov/response/katrina/stormsurge/alabama/photos/KABFAL03/MVC-008F.JPG</t>
  </si>
  <si>
    <t>http://marine.er.usgs.gov/response/katrina/stormsurge/alabama/photos/KABFAL03/MVC-009F.JPG</t>
  </si>
  <si>
    <t>http://marine.er.usgs.gov/response/katrina/stormsurge/alabama/photos/KABFAL03/MVC-010F.JPG</t>
  </si>
  <si>
    <t>http://marine.er.usgs.gov/response/katrina/stormsurge/alabama/photos/KABFAL04/HWM4.JPG</t>
  </si>
  <si>
    <t>http://marine.er.usgs.gov/response/katrina/stormsurge/alabama/photos/KABFAL04/HWM4_OUT.JPG</t>
  </si>
  <si>
    <t>http://marine.er.usgs.gov/response/katrina/stormsurge/alabama/photos/KABFAL04/PELICAN_REEF.JPG</t>
  </si>
  <si>
    <t>http://marine.er.usgs.gov/response/katrina/stormsurge/alabama/photos/KABFAL04/RR_SPICK_IN_PP.JPG</t>
  </si>
  <si>
    <t>http://marine.er.usgs.gov/response/katrina/stormsurge/alabama/photos/KABFAL04/RR_SPIKE.JPG</t>
  </si>
  <si>
    <t>http://marine.er.usgs.gov/response/katrina/stormsurge/alabama/photos/KABFAL05/MVC-001F.JPG</t>
  </si>
  <si>
    <t>http://marine.er.usgs.gov/response/katrina/stormsurge/alabama/photos/KABFAL05/MVC-002F.JPG</t>
  </si>
  <si>
    <t>http://marine.er.usgs.gov/response/katrina/stormsurge/alabama/photos/KABFAL05/MVC-003F.JPG</t>
  </si>
  <si>
    <t>http://marine.er.usgs.gov/response/katrina/stormsurge/alabama/photos/KABFAL05/MVC-004F.JPG</t>
  </si>
  <si>
    <t>http://marine.er.usgs.gov/response/katrina/stormsurge/alabama/photos/KABFAL05/MVC-005F.JPG</t>
  </si>
  <si>
    <t>http://marine.er.usgs.gov/response/katrina/stormsurge/alabama/photos/KABFAL05/MVC-006F.JPG</t>
  </si>
  <si>
    <t>http://marine.er.usgs.gov/response/katrina/stormsurge/alabama/photos/KABFAL05/MVC-007F.JPG</t>
  </si>
  <si>
    <t>http://marine.er.usgs.gov/response/katrina/stormsurge/alabama/photos/KABFAL05/MVC-008F.JPG</t>
  </si>
  <si>
    <t>http://marine.er.usgs.gov/response/katrina/stormsurge/alabama/photos/KABFAL05/MVC-009F.JPG</t>
  </si>
  <si>
    <t>http://marine.er.usgs.gov/response/katrina/stormsurge/alabama/photos/KALDAL04/DSC00566.JPG</t>
  </si>
  <si>
    <t>http://marine.er.usgs.gov/response/katrina/stormsurge/alabama/photos/KALDAL04/DSC00567.JPG</t>
  </si>
  <si>
    <t>http://marine.er.usgs.gov/response/katrina/stormsurge/alabama/photos/KALDAL04/DSC00568.JPG</t>
  </si>
  <si>
    <t>http://marine.er.usgs.gov/response/katrina/stormsurge/alabama/photos/KALDAL04/DSC00569.JPG</t>
  </si>
  <si>
    <t>http://marine.er.usgs.gov/response/katrina/stormsurge/alabama/photos/KALDAL04/DSC00570.JPG</t>
  </si>
  <si>
    <t>http://marine.er.usgs.gov/response/katrina/stormsurge/alabama/photos/KALDAL04/DSC00571.JPG</t>
  </si>
  <si>
    <t>http://marine.er.usgs.gov/response/katrina/stormsurge/alabama/photos/KALDAL04/DSC00572.JPG</t>
  </si>
  <si>
    <t>http://marine.er.usgs.gov/response/katrina/stormsurge/alabama/photos/KAHBAL03/DSC00559.JPG</t>
  </si>
  <si>
    <t>http://marine.er.usgs.gov/response/katrina/stormsurge/alabama/photos/KAHBAL03/DSC00560.JPG</t>
  </si>
  <si>
    <t>http://marine.er.usgs.gov/response/katrina/stormsurge/alabama/photos/KAHBAL03/DSC00561.JPG</t>
  </si>
  <si>
    <t>http://marine.er.usgs.gov/response/katrina/stormsurge/alabama/photos/KAFMAL01/DSC00577.JPG</t>
  </si>
  <si>
    <t>http://marine.er.usgs.gov/response/katrina/stormsurge/alabama/photos/KAFMAL01/DSC00578.JPG</t>
  </si>
  <si>
    <t>http://marine.er.usgs.gov/response/katrina/stormsurge/alabama/photos/KAFMAL01/DSC00579.JPG</t>
  </si>
  <si>
    <t>http://marine.er.usgs.gov/response/katrina/stormsurge/alabama/photos/KAFMAL01/DSC00580.JPG</t>
  </si>
  <si>
    <t>http://marine.er.usgs.gov/response/katrina/stormsurge/alabama/photos/KAFMAL01/DSC00581.JPG</t>
  </si>
  <si>
    <t>http://marine.er.usgs.gov/response/katrina/stormsurge/alabama/photos/KALDAL03/DSC00573.JPG</t>
  </si>
  <si>
    <t>http://marine.er.usgs.gov/response/katrina/stormsurge/alabama/photos/KALDAL03/DSC00574.JPG</t>
  </si>
  <si>
    <t>http://marine.er.usgs.gov/response/katrina/stormsurge/alabama/photos/KALDAL03/DSC00575.JPG</t>
  </si>
  <si>
    <t>http://marine.er.usgs.gov/response/katrina/stormsurge/alabama/photos/KALDAL03/DSC00576.JPG</t>
  </si>
  <si>
    <t>http://marine.er.usgs.gov/response/katrina/stormsurge/alabama/photos/KAHBAL02/DSC00562.JPG</t>
  </si>
  <si>
    <t>http://marine.er.usgs.gov/response/katrina/stormsurge/alabama/photos/KAHBAL02/DSC00563.JPG</t>
  </si>
  <si>
    <t>http://marine.er.usgs.gov/response/katrina/stormsurge/alabama/photos/KAHBAL02/DSC00564.JPG</t>
  </si>
  <si>
    <t>http://marine.er.usgs.gov/response/katrina/stormsurge/alabama/photos/KAHBAL02/DSC00565.JPG</t>
  </si>
  <si>
    <t>http://marine.er.usgs.gov/response/katrina/stormsurge/alabama/photos/KAHBAL01/DSC00582.JPG</t>
  </si>
  <si>
    <t>http://marine.er.usgs.gov/response/katrina/stormsurge/alabama/photos/KAHBAL01/DSC00583.JPG</t>
  </si>
  <si>
    <t>http://marine.er.usgs.gov/response/katrina/stormsurge/alabama/photos/KAHBAL01/DSC00584.JPG</t>
  </si>
  <si>
    <t>http://marine.er.usgs.gov/response/katrina/stormsurge/alabama/photos/KAHBAL01/DSC00585.JPG</t>
  </si>
  <si>
    <t>http://marine.er.usgs.gov/response/katrina/stormsurge/alabama/photos/KALDAL02/DSC00554.JPG</t>
  </si>
  <si>
    <t>http://marine.er.usgs.gov/response/katrina/stormsurge/alabama/photos/KALDAL02/DSC00555.JPG</t>
  </si>
  <si>
    <t>http://marine.er.usgs.gov/response/katrina/stormsurge/alabama/photos/KALDAL02/DSC00556.JPG</t>
  </si>
  <si>
    <t>http://marine.er.usgs.gov/response/katrina/stormsurge/alabama/photos/KALDAL02/DSC00557.JPG</t>
  </si>
  <si>
    <t>http://marine.er.usgs.gov/response/katrina/stormsurge/alabama/photos/KALDAL02/DSC00558.JPG</t>
  </si>
  <si>
    <t>http://marine.er.usgs.gov/response/katrina/stormsurge/alabama/photos/KAGBAL04/DSC00550.JPG</t>
  </si>
  <si>
    <t>http://marine.er.usgs.gov/response/katrina/stormsurge/alabama/photos/KAGBAL04/DSC00551.JPG</t>
  </si>
  <si>
    <t>http://marine.er.usgs.gov/response/katrina/stormsurge/alabama/photos/KAGBAL04/DSC00552.JPG</t>
  </si>
  <si>
    <t>http://marine.er.usgs.gov/response/katrina/stormsurge/alabama/photos/KAGBAL04/DSC00553.JPG</t>
  </si>
  <si>
    <t>http://marine.er.usgs.gov/response/katrina/stormsurge/alabama/photos/KAGBAL01/DSC00376.jpg</t>
  </si>
  <si>
    <t>http://marine.er.usgs.gov/response/katrina/stormsurge/alabama/photos/KAGBAL01/DSC00377.jpg</t>
  </si>
  <si>
    <t>http://marine.er.usgs.gov/response/katrina/stormsurge/alabama/photos/KAGBAL01/DSC00378.jpg</t>
  </si>
  <si>
    <t>http://marine.er.usgs.gov/response/katrina/stormsurge/alabama/photos/KAGBAL01/DSC00380.jpg</t>
  </si>
  <si>
    <t>http://marine.er.usgs.gov/response/katrina/stormsurge/alabama/photos/KAGBAL01/DSC00379.jpg</t>
  </si>
  <si>
    <t>http://marine.er.usgs.gov/response/katrina/stormsurge/alabama/photos/KAGBAL03/DSC00385.jpg</t>
  </si>
  <si>
    <t>http://marine.er.usgs.gov/response/katrina/stormsurge/alabama/photos/KAGBAL03/DSC00386.jpg</t>
  </si>
  <si>
    <t>http://marine.er.usgs.gov/response/katrina/stormsurge/alabama/photos/KAGBAL03/DSC00387.jpg</t>
  </si>
  <si>
    <t>http://marine.er.usgs.gov/response/katrina/stormsurge/alabama/photos/KAGBAL03/DSC00388.jpg</t>
  </si>
  <si>
    <t>http://marine.er.usgs.gov/response/katrina/stormsurge/alabama/photos/KAGBAL03/DSC00389.jpg</t>
  </si>
  <si>
    <t>http://marine.er.usgs.gov/response/katrina/stormsurge/alabama/photos/KAGBAL03/DSC00390.jpg</t>
  </si>
  <si>
    <t>http://marine.er.usgs.gov/response/katrina/stormsurge/alabama/photos/KAGBAL02/DSC00381.jpg</t>
  </si>
  <si>
    <t>http://marine.er.usgs.gov/response/katrina/stormsurge/alabama/photos/KAGBAL02/DSC00382.jpg</t>
  </si>
  <si>
    <t>http://marine.er.usgs.gov/response/katrina/stormsurge/alabama/photos/KAGBAL02/DSC00383.jpg</t>
  </si>
  <si>
    <t>http://marine.er.usgs.gov/response/katrina/stormsurge/alabama/photos/KAGBAL02/DSC00384.jpg</t>
  </si>
  <si>
    <t>http://marine.er.usgs.gov/response/katrina/stormsurge/alabama/photos/KAMOAL03/MVC-001F.JPG</t>
  </si>
  <si>
    <t>http://marine.er.usgs.gov/response/katrina/stormsurge/alabama/photos/KAMOAL03/MVC-002F.JPG</t>
  </si>
  <si>
    <t>http://marine.er.usgs.gov/response/katrina/stormsurge/alabama/photos/KAMOAL03/MVC-003F.JPG</t>
  </si>
  <si>
    <t>http://marine.er.usgs.gov/response/katrina/stormsurge/alabama/photos/KAMOAL03/MVC-004F.JPG</t>
  </si>
  <si>
    <t>http://marine.er.usgs.gov/response/katrina/stormsurge/alabama/photos/KAMOAL03/MVC-005F.JPG</t>
  </si>
  <si>
    <t>http://marine.er.usgs.gov/response/katrina/stormsurge/alabama/photos/KAMOAL02/MVC-001F.JPG</t>
  </si>
  <si>
    <t>http://marine.er.usgs.gov/response/katrina/stormsurge/alabama/photos/KAMOAL02/MVC-002F.JPG</t>
  </si>
  <si>
    <t>http://marine.er.usgs.gov/response/katrina/stormsurge/alabama/photos/KAMOAL02/MVC-003F.JPG</t>
  </si>
  <si>
    <t>http://marine.er.usgs.gov/response/katrina/stormsurge/alabama/photos/KAMOAL02/MVC-004F.JPG</t>
  </si>
  <si>
    <t>http://marine.er.usgs.gov/response/katrina/stormsurge/alabama/photos/KAMOAL01/MVC-001F.JPG</t>
  </si>
  <si>
    <t>http://marine.er.usgs.gov/response/katrina/stormsurge/alabama/photos/KAMOAL01/MVC-002F.JPG</t>
  </si>
  <si>
    <t>http://marine.er.usgs.gov/response/katrina/stormsurge/alabama/photos/KAMOAL01/MVC-003F.JPG</t>
  </si>
  <si>
    <t>http://marine.er.usgs.gov/response/katrina/stormsurge/alabama/photos/KAMOAL01/MVC-004F.JPG</t>
  </si>
  <si>
    <t>http://marine.er.usgs.gov/response/katrina/stormsurge/alabama/photos/KAMOAL01/MVC-005F.JPG</t>
  </si>
  <si>
    <t>http://marine.er.usgs.gov/response/katrina/stormsurge/alabama/photos/KACHAL01/MVC-001F.JPG</t>
  </si>
  <si>
    <t>http://marine.er.usgs.gov/response/katrina/stormsurge/alabama/photos/KACHAL01/MVC-002F.JPG</t>
  </si>
  <si>
    <t>http://marine.er.usgs.gov/response/katrina/stormsurge/alabama/photos/KACHAL01/MVC-003F.JPG</t>
  </si>
  <si>
    <t>http://marine.er.usgs.gov/response/katrina/stormsurge/alabama/photos/KACHAL01/MVC-004F.JPG</t>
  </si>
  <si>
    <t>http://marine.er.usgs.gov/response/katrina/stormsurge/alabama/photos/KACHAL01/MVC-005F.JPG</t>
  </si>
  <si>
    <t>http://marine.er.usgs.gov/response/katrina/stormsurge/alabama/photos/KAMOAL04/MVC-001F.JPG</t>
  </si>
  <si>
    <t>http://marine.er.usgs.gov/response/katrina/stormsurge/alabama/photos/KAMOAL04/MVC-002F.JPG</t>
  </si>
  <si>
    <t>http://marine.er.usgs.gov/response/katrina/stormsurge/alabama/photos/KAMOAL04/MVC-003F.JPG</t>
  </si>
  <si>
    <t>http://marine.er.usgs.gov/response/katrina/stormsurge/alabama/photos/KAMOAL05/MVC-001F.JPG</t>
  </si>
  <si>
    <t>http://marine.er.usgs.gov/response/katrina/stormsurge/alabama/photos/KAMOAL05/MVC-002F.JPG</t>
  </si>
  <si>
    <t>http://marine.er.usgs.gov/response/katrina/stormsurge/alabama/photos/KAMOAL05/MVC-003F.JPG</t>
  </si>
  <si>
    <t>http://marine.er.usgs.gov/response/katrina/stormsurge/alabama/photos/KAMOAL05/MVC-004F.JPG</t>
  </si>
  <si>
    <t>http://marine.er.usgs.gov/response/katrina/stormsurge/alabama/photos/KAMOAL05/MVC-005F.JPG</t>
  </si>
  <si>
    <t>http://marine.er.usgs.gov/response/katrina/stormsurge/alabama/photos/KAMOAL06/MVC-001F.JPG</t>
  </si>
  <si>
    <t>http://marine.er.usgs.gov/response/katrina/stormsurge/alabama/photos/KAMOAL06/MVC-002F.JPG</t>
  </si>
  <si>
    <t>http://marine.er.usgs.gov/response/katrina/stormsurge/alabama/photos/KAMOAL06/MVC-003F.JPG</t>
  </si>
  <si>
    <t>http://marine.er.usgs.gov/response/katrina/stormsurge/alabama/photos/KAMOAL06/MVC-004F.JPG</t>
  </si>
  <si>
    <t>http://marine.er.usgs.gov/response/katrina/stormsurge/alabama/photos/KAMOAL06/MVC-005F.JPG</t>
  </si>
  <si>
    <t>http://marine.er.usgs.gov/response/katrina/stormsurge/alabama/photos/KAMOAL06/MVC-006F.JPG</t>
  </si>
  <si>
    <t>http://marine.er.usgs.gov/response/katrina/stormsurge/alabama/photos/KAHIAL01/MVC-001F.JPG</t>
  </si>
  <si>
    <t>http://marine.er.usgs.gov/response/katrina/stormsurge/alabama/photos/KAHIAL01/MVC-004F.JPG</t>
  </si>
  <si>
    <t>http://marine.er.usgs.gov/response/katrina/stormsurge/alabama/photos/KAHIAL01/MVC-005F.JPG</t>
  </si>
  <si>
    <t>http://marine.er.usgs.gov/response/katrina/stormsurge/alabama/photos/KAHIAL01/MVC-006F.JPG</t>
  </si>
  <si>
    <t>http://marine.er.usgs.gov/response/katrina/stormsurge/alabama/photos/KAHIAL01/MVC-007F.JPG</t>
  </si>
  <si>
    <t>http://marine.er.usgs.gov/response/katrina/stormsurge/alabama/photos/KAHIAL01/MVC-008F.JPG</t>
  </si>
  <si>
    <t>http://marine.er.usgs.gov/response/katrina/stormsurge/alabama/photos/KAHIAL02/MVC-001F.JPG</t>
  </si>
  <si>
    <t>http://marine.er.usgs.gov/response/katrina/stormsurge/alabama/photos/KAHIAL02/MVC-002F.JPG</t>
  </si>
  <si>
    <t>http://marine.er.usgs.gov/response/katrina/stormsurge/alabama/photos/KAHIAL02/MVC-003F.JPG</t>
  </si>
  <si>
    <t>http://marine.er.usgs.gov/response/katrina/stormsurge/alabama/photos/KAHIAL02/MVC-004F.JPG</t>
  </si>
  <si>
    <t>http://marine.er.usgs.gov/response/katrina/stormsurge/alabama/photos/KAHIAL02/MVC-005F.JPG</t>
  </si>
  <si>
    <t>http://marine.er.usgs.gov/response/katrina/stormsurge/alabama/photos/KAHIAL03/MVC-001F.JPG</t>
  </si>
  <si>
    <t>http://marine.er.usgs.gov/response/katrina/stormsurge/alabama/photos/KAHIAL03/MVC-002F.JPG</t>
  </si>
  <si>
    <t>http://marine.er.usgs.gov/response/katrina/stormsurge/alabama/photos/KAHIAL03/MVC-003F.JPG</t>
  </si>
  <si>
    <t>http://marine.er.usgs.gov/response/katrina/stormsurge/alabama/photos/KAHIAL03/MVC-004F.JPG</t>
  </si>
  <si>
    <t>http://marine.er.usgs.gov/response/katrina/stormsurge/alabama/photos/KAHIAL03/MVC-005F.JPG</t>
  </si>
  <si>
    <t>http://marine.er.usgs.gov/response/katrina/stormsurge/alabama/photos/KAHIAL03/MVC-006F.JPG</t>
  </si>
  <si>
    <t>http://marine.er.usgs.gov/response/katrina/stormsurge/alabama/photos/KAHIAL03/MVC-007F.JPG</t>
  </si>
  <si>
    <t>pict_link_8</t>
  </si>
  <si>
    <t>pict_link_9</t>
  </si>
  <si>
    <t>http://marine.er.usgs.gov/response/katrina/stormsurge/alabama/photos/KAHIAL03/MVC-008F.JPG</t>
  </si>
  <si>
    <t>http://marine.er.usgs.gov/response/katrina/stormsurge/alabama/photos/KAHIAL03/MVC-009F.JPG</t>
  </si>
  <si>
    <t>http://marine.er.usgs.gov/response/katrina/stormsurge/alabama/photos/KAHIAL04/MVC-001F.JPG</t>
  </si>
  <si>
    <t>http://marine.er.usgs.gov/response/katrina/stormsurge/alabama/photos/KAHIAL04/MVC-002F.JPG</t>
  </si>
  <si>
    <t>http://marine.er.usgs.gov/response/katrina/stormsurge/alabama/photos/KAHIAL04/MVC-003F.JPG</t>
  </si>
  <si>
    <t>http://marine.er.usgs.gov/response/katrina/stormsurge/alabama/photos/KAHIAL04/MVC-004F.JPG</t>
  </si>
  <si>
    <t>http://marine.er.usgs.gov/response/katrina/stormsurge/alabama/photos/KAHIAL04/MVC-005F.JPG</t>
  </si>
  <si>
    <t>http://marine.er.usgs.gov/response/katrina/stormsurge/alabama/photos/KAHIAL05/MVC-001F.JPG</t>
  </si>
  <si>
    <t>http://marine.er.usgs.gov/response/katrina/stormsurge/alabama/photos/KAHIAL05/MVC-002F.JPG</t>
  </si>
  <si>
    <t>http://marine.er.usgs.gov/response/katrina/stormsurge/alabama/photos/KAHIAL05/MVC-003F.JPG</t>
  </si>
  <si>
    <t>http://marine.er.usgs.gov/response/katrina/stormsurge/alabama/photos/KAHIAL05/MVC-004F.JPG</t>
  </si>
  <si>
    <t>http://marine.er.usgs.gov/response/katrina/stormsurge/alabama/photos/KAHIAL05/MVC-005F.JPG</t>
  </si>
  <si>
    <t>http://marine.er.usgs.gov/response/katrina/stormsurge/alabama/photos/KAHIAL05/MVC-006F.JPG</t>
  </si>
  <si>
    <t>http://marine.er.usgs.gov/response/katrina/stormsurge/alabama/photos/KAHIAL06/MVC-001F.JPG</t>
  </si>
  <si>
    <t>http://marine.er.usgs.gov/response/katrina/stormsurge/alabama/photos/KAHIAL06/MVC-002F.JPG</t>
  </si>
  <si>
    <t>http://marine.er.usgs.gov/response/katrina/stormsurge/alabama/photos/KAHIAL06/MVC-003F.JPG</t>
  </si>
  <si>
    <t>http://marine.er.usgs.gov/response/katrina/stormsurge/alabama/photos/KAHIAL06/MVC-004F.JPG</t>
  </si>
  <si>
    <t>http://marine.er.usgs.gov/response/katrina/stormsurge/alabama/photos/KAHIAL06/MVC-005F.JPG</t>
  </si>
  <si>
    <t>http://marine.er.usgs.gov/response/katrina/stormsurge/alabama/photos/KAHIL07/MVC-001F.JPG</t>
  </si>
  <si>
    <t>http://marine.er.usgs.gov/response/katrina/stormsurge/alabama/photos/KAHIL07/MVC-002F.JPG</t>
  </si>
  <si>
    <t>http://marine.er.usgs.gov/response/katrina/stormsurge/alabama/photos/KAHIL07/MVC-003F.JPG</t>
  </si>
  <si>
    <t>http://marine.er.usgs.gov/response/katrina/stormsurge/alabama/photos/KAHIL07/MVC-004F.JPG</t>
  </si>
  <si>
    <t>http://marine.er.usgs.gov/response/katrina/stormsurge/alabama/photos/KAHIL07/MVC-005F.JPG</t>
  </si>
  <si>
    <t>http://marine.er.usgs.gov/response/katrina/stormsurge/alabama/photos/KACOAL02/DSC00335.jpg</t>
  </si>
  <si>
    <t>http://marine.er.usgs.gov/response/katrina/stormsurge/alabama/photos/KACOAL02/DSC00336.jpg</t>
  </si>
  <si>
    <t>http://marine.er.usgs.gov/response/katrina/stormsurge/alabama/photos/KACOAL02/DSC00337.jpg</t>
  </si>
  <si>
    <t>http://marine.er.usgs.gov/response/katrina/stormsurge/alabama/photos/KACOAL02/DSC00338.jpg</t>
  </si>
  <si>
    <t>http://marine.er.usgs.gov/response/katrina/stormsurge/alabama/photos/KACOAL02/DSC00339.jpg</t>
  </si>
  <si>
    <t>http://marine.er.usgs.gov/response/katrina/stormsurge/alabama/photos/KACOAL02/DSC00340.jpg</t>
  </si>
  <si>
    <t>http://marine.er.usgs.gov/response/katrina/stormsurge/alabama/photos/KACOAL02/DSC00341.jpg</t>
  </si>
  <si>
    <t>http://marine.er.usgs.gov/response/katrina/stormsurge/alabama/photos/KACOAL02/DSC00342.jpg</t>
  </si>
  <si>
    <t>http://marine.er.usgs.gov/response/katrina/stormsurge/alabama/photos/KACOAL04/DSC00349.jpg</t>
  </si>
  <si>
    <t>http://marine.er.usgs.gov/response/katrina/stormsurge/alabama/photos/KACOAL04/DSC00350.jpg</t>
  </si>
  <si>
    <t>http://marine.er.usgs.gov/response/katrina/stormsurge/alabama/photos/KACOAL04/DSC00351.jpg</t>
  </si>
  <si>
    <t>http://marine.er.usgs.gov/response/katrina/stormsurge/alabama/photos/KACOAL04/DSC00352.jpg</t>
  </si>
  <si>
    <t>http://marine.er.usgs.gov/response/katrina/stormsurge/alabama/photos/KACOAL04/DSC00353.jpg</t>
  </si>
  <si>
    <t>http://marine.er.usgs.gov/response/katrina/stormsurge/alabama/photos/KACOAL06/DSC00363.jpg</t>
  </si>
  <si>
    <t>http://marine.er.usgs.gov/response/katrina/stormsurge/alabama/photos/KACOAL06/DSC00364.jpg</t>
  </si>
  <si>
    <t>http://marine.er.usgs.gov/response/katrina/stormsurge/alabama/photos/KACOAL06/DSC00365.jpg</t>
  </si>
  <si>
    <t>http://marine.er.usgs.gov/response/katrina/stormsurge/alabama/photos/KACOAL06/DSC00366.jpg</t>
  </si>
  <si>
    <t>http://marine.er.usgs.gov/response/katrina/stormsurge/alabama/photos/KACOAL06/DSC00367.jpg</t>
  </si>
  <si>
    <t>http://marine.er.usgs.gov/response/katrina/stormsurge/alabama/photos/KACOAL06/DSC00368.jpg</t>
  </si>
  <si>
    <t>http://marine.er.usgs.gov/response/katrina/stormsurge/alabama/photos/KACOAL06/DSC00369.jpg</t>
  </si>
  <si>
    <t>http://marine.er.usgs.gov/response/katrina/stormsurge/alabama/photos/KACOAL06/DSC00370.jpg</t>
  </si>
  <si>
    <t>http://marine.er.usgs.gov/response/katrina/stormsurge/alabama/photos/KACOAL06/DSC00371.jpg</t>
  </si>
  <si>
    <t>http://marine.er.usgs.gov/response/katrina/stormsurge/alabama/photos/KACOAL06/DSC00372.jpg</t>
  </si>
  <si>
    <t>pict_link_10</t>
  </si>
  <si>
    <t>pict_link_11</t>
  </si>
  <si>
    <t>pict_link_12</t>
  </si>
  <si>
    <t>pict_link_13</t>
  </si>
  <si>
    <t>http://marine.er.usgs.gov/response/katrina/stormsurge/alabama/photos/KACOAL06/DSC00373.jpg</t>
  </si>
  <si>
    <t>http://marine.er.usgs.gov/response/katrina/stormsurge/alabama/photos/KACOAL06/DSC00374.jpg</t>
  </si>
  <si>
    <t>http://marine.er.usgs.gov/response/katrina/stormsurge/alabama/photos/KACOAL06/DSC00375.jpg</t>
  </si>
  <si>
    <t>http://marine.er.usgs.gov/response/katrina/stormsurge/alabama/photos/KACOAL05/DSC00358.jpg</t>
  </si>
  <si>
    <t>http://marine.er.usgs.gov/response/katrina/stormsurge/alabama/photos/KACOAL05/DSC00359.jpg</t>
  </si>
  <si>
    <t>http://marine.er.usgs.gov/response/katrina/stormsurge/alabama/photos/KACOAL05/DSC00360.jpg</t>
  </si>
  <si>
    <t>http://marine.er.usgs.gov/response/katrina/stormsurge/alabama/photos/KACOAL05/DSC00361.jpg</t>
  </si>
  <si>
    <t>http://marine.er.usgs.gov/response/katrina/stormsurge/alabama/photos/KACOAL05/DSC00362.jpg</t>
  </si>
  <si>
    <t>http://marine.er.usgs.gov/response/katrina/stormsurge/alabama/photos/KACOAL01/DSC00343.jpg</t>
  </si>
  <si>
    <t>http://marine.er.usgs.gov/response/katrina/stormsurge/alabama/photos/KACOAL01/DSC00344.jpg</t>
  </si>
  <si>
    <t>http://marine.er.usgs.gov/response/katrina/stormsurge/alabama/photos/KACOAL01/DSC00345.jpg</t>
  </si>
  <si>
    <t>http://marine.er.usgs.gov/response/katrina/stormsurge/alabama/photos/KACOAL01/DSC00346.jpg</t>
  </si>
  <si>
    <t>http://marine.er.usgs.gov/response/katrina/stormsurge/alabama/photos/KACOAL01/DSC00347.jpg</t>
  </si>
  <si>
    <t>http://marine.er.usgs.gov/response/katrina/stormsurge/alabama/photos/KACOAL01/DSC00348.jpg</t>
  </si>
  <si>
    <t>http://marine.er.usgs.gov/response/katrina/stormsurge/alabama/photos/KACOAL03/DSC00354.jpg</t>
  </si>
  <si>
    <t>http://marine.er.usgs.gov/response/katrina/stormsurge/alabama/photos/KACOAL03/DSC00355.jpg</t>
  </si>
  <si>
    <t>http://marine.er.usgs.gov/response/katrina/stormsurge/alabama/photos/KACOAL03/DSC00356.jpg</t>
  </si>
  <si>
    <t>http://marine.er.usgs.gov/response/katrina/stormsurge/alabama/photos/KACOAL03/DSC00357.jpg</t>
  </si>
  <si>
    <t>http://marine.er.usgs.gov/response/katrina/stormsurge/alabama/photos/KABFAL06/DSC00318.jpg</t>
  </si>
  <si>
    <t>http://marine.er.usgs.gov/response/katrina/stormsurge/alabama/photos/KABFAL06/DSC00319.jpg</t>
  </si>
  <si>
    <t>http://marine.er.usgs.gov/response/katrina/stormsurge/alabama/photos/KABFAL06/DSC00320.jpg</t>
  </si>
  <si>
    <t>http://marine.er.usgs.gov/response/katrina/stormsurge/alabama/photos/KABFAL07/DSC00321.jpg</t>
  </si>
  <si>
    <t>http://marine.er.usgs.gov/response/katrina/stormsurge/alabama/photos/KABFAL07/DSC00322.jpg</t>
  </si>
  <si>
    <t>http://marine.er.usgs.gov/response/katrina/stormsurge/alabama/photos/KABFAL07/DSC00323.jpg</t>
  </si>
  <si>
    <t>http://marine.er.usgs.gov/response/katrina/stormsurge/alabama/photos/KABFAL07/DSC00324.jpg</t>
  </si>
  <si>
    <t>http://marine.er.usgs.gov/response/katrina/stormsurge/alabama/photos/KABFAL08/DSC00325.jpg</t>
  </si>
  <si>
    <t>http://marine.er.usgs.gov/response/katrina/stormsurge/alabama/photos/KABFAL08/DSC00326.jpg</t>
  </si>
  <si>
    <t>http://marine.er.usgs.gov/response/katrina/stormsurge/alabama/photos/KABFAL08/DSC00327.jpg</t>
  </si>
  <si>
    <t>http://marine.er.usgs.gov/response/katrina/stormsurge/alabama/photos/KABFAL08/DSC00328.jpg</t>
  </si>
  <si>
    <t>http://marine.er.usgs.gov/response/katrina/stormsurge/alabama/photos/KALDAL01/DSC00329.jpg</t>
  </si>
  <si>
    <t>http://marine.er.usgs.gov/response/katrina/stormsurge/alabama/photos/KALDAL01/DSC00330.jpg</t>
  </si>
  <si>
    <t>http://marine.er.usgs.gov/response/katrina/stormsurge/alabama/photos/KALDAL01/DSC00331.jpg</t>
  </si>
  <si>
    <t>http://marine.er.usgs.gov/response/katrina/stormsurge/alabama/photos/KALDAL01/DSC00332.jpg</t>
  </si>
  <si>
    <t>http://marine.er.usgs.gov/response/katrina/stormsurge/alabama/photos/KALDAL01/DSC00333.jpg</t>
  </si>
  <si>
    <t>http://marine.er.usgs.gov/response/katrina/stormsurge/alabama/photos/KALDAL01/DSC00334.jpg</t>
  </si>
  <si>
    <t>KADAAL01</t>
  </si>
  <si>
    <t>KADAAL02</t>
  </si>
  <si>
    <t>KADAAL03</t>
  </si>
  <si>
    <t>KAPCAL01</t>
  </si>
  <si>
    <t>KAPCAL02</t>
  </si>
  <si>
    <t>KAMSAL01</t>
  </si>
  <si>
    <t>KAMSAL04</t>
  </si>
  <si>
    <t>KAMSAL02</t>
  </si>
  <si>
    <t>KAMSAL03</t>
  </si>
  <si>
    <t>KASBAL02</t>
  </si>
  <si>
    <t>KASBAL03</t>
  </si>
  <si>
    <t>KAPEAL01</t>
  </si>
  <si>
    <t>KAPEAL02</t>
  </si>
  <si>
    <t>KAPEAL03</t>
  </si>
  <si>
    <t>KABRAL01</t>
  </si>
  <si>
    <t>KABRAL02</t>
  </si>
  <si>
    <t>KABRAL03</t>
  </si>
  <si>
    <t>KABRAL04</t>
  </si>
  <si>
    <t>KAFMAL02</t>
  </si>
  <si>
    <t>KAPBFL06</t>
  </si>
  <si>
    <t>KAPFL02</t>
  </si>
  <si>
    <t>KAPBFL05</t>
  </si>
  <si>
    <t>KAPBFL07</t>
  </si>
  <si>
    <t>KABRAL05</t>
  </si>
  <si>
    <t>KABBAL02</t>
  </si>
  <si>
    <t>KAGSAL03</t>
  </si>
  <si>
    <t>KAGSAL02</t>
  </si>
  <si>
    <t>KAGSAL01</t>
  </si>
  <si>
    <t>http://stpfiles.er.usgs.gov/rpeterson/hwm_picts/katrina_baldwin_cnty_al_grdphotos/KADAAL01/kadaal01.JPG</t>
  </si>
  <si>
    <t>http://stpfiles.er.usgs.gov/rpeterson/hwm_picts/katrina_baldwin_cnty_al_grdphotos/KADAAL01/kadaal01_2.JPG</t>
  </si>
  <si>
    <t>http://stpfiles.er.usgs.gov/rpeterson/hwm_picts/katrina_baldwin_cnty_al_grdphotos/KADAAL02/kadaal02.JPG</t>
  </si>
  <si>
    <t>http://stpfiles.er.usgs.gov/rpeterson/hwm_picts/katrina_baldwin_cnty_al_grdphotos/KADAAL02/kadaal02_2.JPG</t>
  </si>
  <si>
    <t>http://stpfiles.er.usgs.gov/rpeterson/hwm_picts/katrina_baldwin_cnty_al_grdphotos/KADAALO3/kadaal03.JPG</t>
  </si>
  <si>
    <t>http://stpfiles.er.usgs.gov/rpeterson/hwm_picts/katrina_baldwin_cnty_al_grdphotos/KADAALO3/kadaal03_2.JPG</t>
  </si>
  <si>
    <t>http://stpfiles.er.usgs.gov/rpeterson/hwm_picts/katrina_baldwin_cnty_al_grdphotos/KAPCAL01/kapcal01.JPG</t>
  </si>
  <si>
    <t>http://stpfiles.er.usgs.gov/rpeterson/hwm_picts/katrina_baldwin_cnty_al_grdphotos/KAPCAL01/kapcal01_2.JPG</t>
  </si>
  <si>
    <t>http://stpfiles.er.usgs.gov/rpeterson/hwm_picts/katrina_baldwin_cnty_al_grdphotos/KAPCAL01/kapcal01_3.JPG</t>
  </si>
  <si>
    <t>http://stpfiles.er.usgs.gov/rpeterson/hwm_picts/katrina_baldwin_cnty_al_grdphotos/KAPCAL01/kapcal01_4.JPG</t>
  </si>
  <si>
    <t>http://stpfiles.er.usgs.gov/rpeterson/hwm_picts/katrina_baldwin_cnty_al_grdphotos/KAPCAL02/kapcal02.JPG</t>
  </si>
  <si>
    <t>http://stpfiles.er.usgs.gov/rpeterson/hwm_picts/katrina_baldwin_cnty_al_grdphotos/KAPCAL02/kapcal02_2.JPG</t>
  </si>
  <si>
    <t>http://stpfiles.er.usgs.gov/rpeterson/hwm_picts/katrina_baldwin_cnty_al_grdphotos/KAPCAL02/kapcal02_3.JPG</t>
  </si>
  <si>
    <t>http://stpfiles.er.usgs.gov/rpeterson/hwm_picts/katrina_baldwin_cnty_al_grdphotos/KAPCAL02/kapcal02_4.JPG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</si>
</sst>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"/>
  </numFmts>
  <fonts count="1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trike/>
      <sz val="9"/>
      <color indexed="10"/>
      <name val="Arial"/>
      <family val="0"/>
    </font>
    <font>
      <sz val="9"/>
      <color indexed="8"/>
      <name val="Arial"/>
      <family val="0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20" applyAlignment="1">
      <alignment horizontal="center" wrapText="1"/>
    </xf>
    <xf numFmtId="0" fontId="10" fillId="0" borderId="0" xfId="2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ine.er.usgs.gov/response/katrina/stormsurge/alabama/photos/KABFAL01/MVC-001F.JPG" TargetMode="External" /><Relationship Id="rId2" Type="http://schemas.openxmlformats.org/officeDocument/2006/relationships/hyperlink" Target="http://marine.er.usgs.gov/response/katrina/stormsurge/alabama/photos/KABFAL01/MVC-002F.JPG" TargetMode="External" /><Relationship Id="rId3" Type="http://schemas.openxmlformats.org/officeDocument/2006/relationships/hyperlink" Target="http://marine.er.usgs.gov/response/katrina/stormsurge/alabama/photos/KABFAL01/MVC-003F.JPG" TargetMode="External" /><Relationship Id="rId4" Type="http://schemas.openxmlformats.org/officeDocument/2006/relationships/hyperlink" Target="http://marine.er.usgs.gov/response/katrina/stormsurge/alabama/photos/KABFAL01/MVC-005F.JPG" TargetMode="External" /><Relationship Id="rId5" Type="http://schemas.openxmlformats.org/officeDocument/2006/relationships/hyperlink" Target="http://marine.er.usgs.gov/response/katrina/stormsurge/alabama/photos/KABFAL01/MVC-006F.JPG" TargetMode="External" /><Relationship Id="rId6" Type="http://schemas.openxmlformats.org/officeDocument/2006/relationships/hyperlink" Target="http://marine.er.usgs.gov/response/katrina/stormsurge/alabama/photos/KABFAL02/MVC-001F.JPG" TargetMode="External" /><Relationship Id="rId7" Type="http://schemas.openxmlformats.org/officeDocument/2006/relationships/hyperlink" Target="http://marine.er.usgs.gov/response/katrina/stormsurge/alabama/photos/KABFAL02/MVC-002F.JPG" TargetMode="External" /><Relationship Id="rId8" Type="http://schemas.openxmlformats.org/officeDocument/2006/relationships/hyperlink" Target="http://marine.er.usgs.gov/response/katrina/stormsurge/alabama/photos/KABFAL02/MVC-003F.JPG" TargetMode="External" /><Relationship Id="rId9" Type="http://schemas.openxmlformats.org/officeDocument/2006/relationships/hyperlink" Target="http://marine.er.usgs.gov/response/katrina/stormsurge/alabama/photos/KABFAL02/MVC-004F.JPG" TargetMode="External" /><Relationship Id="rId10" Type="http://schemas.openxmlformats.org/officeDocument/2006/relationships/hyperlink" Target="http://marine.er.usgs.gov/response/katrina/stormsurge/alabama/photos/KABFAL02/MVC-005F.JPG" TargetMode="External" /><Relationship Id="rId11" Type="http://schemas.openxmlformats.org/officeDocument/2006/relationships/hyperlink" Target="http://marine.er.usgs.gov/response/katrina/stormsurge/alabama/photos/KABFAL02/MVC-006F.JPG" TargetMode="External" /><Relationship Id="rId12" Type="http://schemas.openxmlformats.org/officeDocument/2006/relationships/hyperlink" Target="http://marine.er.usgs.gov/response/katrina/stormsurge/alabama/photos/KABFAL02/MVC-007F.JPG" TargetMode="External" /><Relationship Id="rId13" Type="http://schemas.openxmlformats.org/officeDocument/2006/relationships/hyperlink" Target="http://marine.er.usgs.gov/response/katrina/stormsurge/alabama/photos/KABFAL03/MVC-006F.JPG" TargetMode="External" /><Relationship Id="rId14" Type="http://schemas.openxmlformats.org/officeDocument/2006/relationships/hyperlink" Target="http://marine.er.usgs.gov/response/katrina/stormsurge/alabama/photos/KABFAL03/MVC-007F.JPG" TargetMode="External" /><Relationship Id="rId15" Type="http://schemas.openxmlformats.org/officeDocument/2006/relationships/hyperlink" Target="http://marine.er.usgs.gov/response/katrina/stormsurge/alabama/photos/KABFAL03/MVC-008F.JPG" TargetMode="External" /><Relationship Id="rId16" Type="http://schemas.openxmlformats.org/officeDocument/2006/relationships/hyperlink" Target="http://marine.er.usgs.gov/response/katrina/stormsurge/alabama/photos/KABFAL03/MVC-009F.JPG" TargetMode="External" /><Relationship Id="rId17" Type="http://schemas.openxmlformats.org/officeDocument/2006/relationships/hyperlink" Target="http://marine.er.usgs.gov/response/katrina/stormsurge/alabama/photos/KABFAL03/MVC-010F.JPG" TargetMode="External" /><Relationship Id="rId18" Type="http://schemas.openxmlformats.org/officeDocument/2006/relationships/hyperlink" Target="http://marine.er.usgs.gov/response/katrina/stormsurge/alabama/photos/KABFAL04/HWM4.JPG" TargetMode="External" /><Relationship Id="rId19" Type="http://schemas.openxmlformats.org/officeDocument/2006/relationships/hyperlink" Target="http://marine.er.usgs.gov/response/katrina/stormsurge/alabama/photos/KABFAL04/HWM4_OUT.JPG" TargetMode="External" /><Relationship Id="rId20" Type="http://schemas.openxmlformats.org/officeDocument/2006/relationships/hyperlink" Target="http://marine.er.usgs.gov/response/katrina/stormsurge/alabama/photos/KABFAL04/PELICAN_REEF.JPG" TargetMode="External" /><Relationship Id="rId21" Type="http://schemas.openxmlformats.org/officeDocument/2006/relationships/hyperlink" Target="http://marine.er.usgs.gov/response/katrina/stormsurge/alabama/photos/KABFAL04/RR_SPICK_IN_PP.JPG" TargetMode="External" /><Relationship Id="rId22" Type="http://schemas.openxmlformats.org/officeDocument/2006/relationships/hyperlink" Target="http://marine.er.usgs.gov/response/katrina/stormsurge/alabama/photos/KABFAL04/RR_SPIKE.JPG" TargetMode="External" /><Relationship Id="rId23" Type="http://schemas.openxmlformats.org/officeDocument/2006/relationships/hyperlink" Target="http://marine.er.usgs.gov/response/katrina/stormsurge/alabama/photos/KABFAL05/MVC-001F.JPG" TargetMode="External" /><Relationship Id="rId24" Type="http://schemas.openxmlformats.org/officeDocument/2006/relationships/hyperlink" Target="http://marine.er.usgs.gov/response/katrina/stormsurge/alabama/photos/KABFAL05/MVC-002F.JPG" TargetMode="External" /><Relationship Id="rId25" Type="http://schemas.openxmlformats.org/officeDocument/2006/relationships/hyperlink" Target="http://marine.er.usgs.gov/response/katrina/stormsurge/alabama/photos/KABFAL05/MVC-003F.JPG" TargetMode="External" /><Relationship Id="rId26" Type="http://schemas.openxmlformats.org/officeDocument/2006/relationships/hyperlink" Target="http://marine.er.usgs.gov/response/katrina/stormsurge/alabama/photos/KABFAL05/MVC-004F.JPG" TargetMode="External" /><Relationship Id="rId27" Type="http://schemas.openxmlformats.org/officeDocument/2006/relationships/hyperlink" Target="http://marine.er.usgs.gov/response/katrina/stormsurge/alabama/photos/KABFAL05/MVC-005F.JPG" TargetMode="External" /><Relationship Id="rId28" Type="http://schemas.openxmlformats.org/officeDocument/2006/relationships/hyperlink" Target="http://marine.er.usgs.gov/response/katrina/stormsurge/alabama/photos/KABFAL05/MVC-006F.JPG" TargetMode="External" /><Relationship Id="rId29" Type="http://schemas.openxmlformats.org/officeDocument/2006/relationships/hyperlink" Target="http://marine.er.usgs.gov/response/katrina/stormsurge/alabama/photos/KABFAL05/MVC-007F.JPG" TargetMode="External" /><Relationship Id="rId30" Type="http://schemas.openxmlformats.org/officeDocument/2006/relationships/hyperlink" Target="http://marine.er.usgs.gov/response/katrina/stormsurge/alabama/photos/KABFAL05/MVC-008F.JPG" TargetMode="External" /><Relationship Id="rId31" Type="http://schemas.openxmlformats.org/officeDocument/2006/relationships/hyperlink" Target="http://marine.er.usgs.gov/response/katrina/stormsurge/alabama/photos/KABFAL05/MVC-009F.JPG" TargetMode="External" /><Relationship Id="rId32" Type="http://schemas.openxmlformats.org/officeDocument/2006/relationships/hyperlink" Target="http://marine.er.usgs.gov/response/katrina/stormsurge/alabama/photos/KALDAL04/DSC00566.JPG" TargetMode="External" /><Relationship Id="rId33" Type="http://schemas.openxmlformats.org/officeDocument/2006/relationships/hyperlink" Target="http://marine.er.usgs.gov/response/katrina/stormsurge/alabama/photos/KALDAL04/DSC00567.JPG" TargetMode="External" /><Relationship Id="rId34" Type="http://schemas.openxmlformats.org/officeDocument/2006/relationships/hyperlink" Target="http://marine.er.usgs.gov/response/katrina/stormsurge/alabama/photos/KALDAL04/DSC00568.JPG" TargetMode="External" /><Relationship Id="rId35" Type="http://schemas.openxmlformats.org/officeDocument/2006/relationships/hyperlink" Target="http://marine.er.usgs.gov/response/katrina/stormsurge/alabama/photos/KALDAL04/DSC00569.JPG" TargetMode="External" /><Relationship Id="rId36" Type="http://schemas.openxmlformats.org/officeDocument/2006/relationships/hyperlink" Target="http://marine.er.usgs.gov/response/katrina/stormsurge/alabama/photos/KALDAL04/DSC00570.JPG" TargetMode="External" /><Relationship Id="rId37" Type="http://schemas.openxmlformats.org/officeDocument/2006/relationships/hyperlink" Target="http://marine.er.usgs.gov/response/katrina/stormsurge/alabama/photos/KALDAL04/DSC00571.JPG" TargetMode="External" /><Relationship Id="rId38" Type="http://schemas.openxmlformats.org/officeDocument/2006/relationships/hyperlink" Target="http://marine.er.usgs.gov/response/katrina/stormsurge/alabama/photos/KALDAL04/DSC00572.JPG" TargetMode="External" /><Relationship Id="rId39" Type="http://schemas.openxmlformats.org/officeDocument/2006/relationships/hyperlink" Target="http://marine.er.usgs.gov/response/katrina/stormsurge/alabama/photos/KAHBAL03/DSC00559.JPG" TargetMode="External" /><Relationship Id="rId40" Type="http://schemas.openxmlformats.org/officeDocument/2006/relationships/hyperlink" Target="http://marine.er.usgs.gov/response/katrina/stormsurge/alabama/photos/KAHBAL03/DSC00560.JPG" TargetMode="External" /><Relationship Id="rId41" Type="http://schemas.openxmlformats.org/officeDocument/2006/relationships/hyperlink" Target="http://marine.er.usgs.gov/response/katrina/stormsurge/alabama/photos/KAHBAL03/DSC00561.JPG" TargetMode="External" /><Relationship Id="rId42" Type="http://schemas.openxmlformats.org/officeDocument/2006/relationships/hyperlink" Target="http://marine.er.usgs.gov/response/katrina/stormsurge/alabama/photos/KAFMAL01/DSC00577.JPG" TargetMode="External" /><Relationship Id="rId43" Type="http://schemas.openxmlformats.org/officeDocument/2006/relationships/hyperlink" Target="http://marine.er.usgs.gov/response/katrina/stormsurge/alabama/photos/KAFMAL01/DSC00578.JPG" TargetMode="External" /><Relationship Id="rId44" Type="http://schemas.openxmlformats.org/officeDocument/2006/relationships/hyperlink" Target="http://marine.er.usgs.gov/response/katrina/stormsurge/alabama/photos/KAFMAL01/DSC00579.JPG" TargetMode="External" /><Relationship Id="rId45" Type="http://schemas.openxmlformats.org/officeDocument/2006/relationships/hyperlink" Target="http://marine.er.usgs.gov/response/katrina/stormsurge/alabama/photos/KAFMAL01/DSC00580.JPG" TargetMode="External" /><Relationship Id="rId46" Type="http://schemas.openxmlformats.org/officeDocument/2006/relationships/hyperlink" Target="http://marine.er.usgs.gov/response/katrina/stormsurge/alabama/photos/KAFMAL01/DSC00581.JPG" TargetMode="External" /><Relationship Id="rId47" Type="http://schemas.openxmlformats.org/officeDocument/2006/relationships/hyperlink" Target="http://marine.er.usgs.gov/response/katrina/stormsurge/alabama/photos/KALDAL03/DSC00573.JPG" TargetMode="External" /><Relationship Id="rId48" Type="http://schemas.openxmlformats.org/officeDocument/2006/relationships/hyperlink" Target="http://marine.er.usgs.gov/response/katrina/stormsurge/alabama/photos/KALDAL03/DSC00574.JPG" TargetMode="External" /><Relationship Id="rId49" Type="http://schemas.openxmlformats.org/officeDocument/2006/relationships/hyperlink" Target="http://marine.er.usgs.gov/response/katrina/stormsurge/alabama/photos/KALDAL03/DSC00575.JPG" TargetMode="External" /><Relationship Id="rId50" Type="http://schemas.openxmlformats.org/officeDocument/2006/relationships/hyperlink" Target="http://marine.er.usgs.gov/response/katrina/stormsurge/alabama/photos/KALDAL03/DSC00576.JPG" TargetMode="External" /><Relationship Id="rId51" Type="http://schemas.openxmlformats.org/officeDocument/2006/relationships/hyperlink" Target="http://marine.er.usgs.gov/response/katrina/stormsurge/alabama/photos/KAHBAL02/DSC00562.JPG" TargetMode="External" /><Relationship Id="rId52" Type="http://schemas.openxmlformats.org/officeDocument/2006/relationships/hyperlink" Target="http://marine.er.usgs.gov/response/katrina/stormsurge/alabama/photos/KAHBAL02/DSC00563.JPG" TargetMode="External" /><Relationship Id="rId53" Type="http://schemas.openxmlformats.org/officeDocument/2006/relationships/hyperlink" Target="http://marine.er.usgs.gov/response/katrina/stormsurge/alabama/photos/KAHBAL02/DSC00564.JPG" TargetMode="External" /><Relationship Id="rId54" Type="http://schemas.openxmlformats.org/officeDocument/2006/relationships/hyperlink" Target="http://marine.er.usgs.gov/response/katrina/stormsurge/alabama/photos/KAHBAL02/DSC00565.JPG" TargetMode="External" /><Relationship Id="rId55" Type="http://schemas.openxmlformats.org/officeDocument/2006/relationships/hyperlink" Target="http://marine.er.usgs.gov/response/katrina/stormsurge/alabama/photos/KAHBAL01/DSC00582.JPG" TargetMode="External" /><Relationship Id="rId56" Type="http://schemas.openxmlformats.org/officeDocument/2006/relationships/hyperlink" Target="http://marine.er.usgs.gov/response/katrina/stormsurge/alabama/photos/KAHBAL01/DSC00583.JPG" TargetMode="External" /><Relationship Id="rId57" Type="http://schemas.openxmlformats.org/officeDocument/2006/relationships/hyperlink" Target="http://marine.er.usgs.gov/response/katrina/stormsurge/alabama/photos/KAHBAL01/DSC00584.JPG" TargetMode="External" /><Relationship Id="rId58" Type="http://schemas.openxmlformats.org/officeDocument/2006/relationships/hyperlink" Target="http://marine.er.usgs.gov/response/katrina/stormsurge/alabama/photos/KAHBAL01/DSC00585.JPG" TargetMode="External" /><Relationship Id="rId59" Type="http://schemas.openxmlformats.org/officeDocument/2006/relationships/hyperlink" Target="http://marine.er.usgs.gov/response/katrina/stormsurge/alabama/photos/KALDAL02/DSC00554.JPG" TargetMode="External" /><Relationship Id="rId60" Type="http://schemas.openxmlformats.org/officeDocument/2006/relationships/hyperlink" Target="http://marine.er.usgs.gov/response/katrina/stormsurge/alabama/photos/KALDAL02/DSC00555.JPG" TargetMode="External" /><Relationship Id="rId61" Type="http://schemas.openxmlformats.org/officeDocument/2006/relationships/hyperlink" Target="http://marine.er.usgs.gov/response/katrina/stormsurge/alabama/photos/KALDAL02/DSC00556.JPG" TargetMode="External" /><Relationship Id="rId62" Type="http://schemas.openxmlformats.org/officeDocument/2006/relationships/hyperlink" Target="http://marine.er.usgs.gov/response/katrina/stormsurge/alabama/photos/KALDAL02/DSC00557.JPG" TargetMode="External" /><Relationship Id="rId63" Type="http://schemas.openxmlformats.org/officeDocument/2006/relationships/hyperlink" Target="http://marine.er.usgs.gov/response/katrina/stormsurge/alabama/photos/KALDAL02/DSC00558.JPG" TargetMode="External" /><Relationship Id="rId64" Type="http://schemas.openxmlformats.org/officeDocument/2006/relationships/hyperlink" Target="http://marine.er.usgs.gov/response/katrina/stormsurge/alabama/photos/KAGBAL04/DSC00550.JPG" TargetMode="External" /><Relationship Id="rId65" Type="http://schemas.openxmlformats.org/officeDocument/2006/relationships/hyperlink" Target="http://marine.er.usgs.gov/response/katrina/stormsurge/alabama/photos/KAGBAL04/DSC00551.JPG" TargetMode="External" /><Relationship Id="rId66" Type="http://schemas.openxmlformats.org/officeDocument/2006/relationships/hyperlink" Target="http://marine.er.usgs.gov/response/katrina/stormsurge/alabama/photos/KAGBAL04/DSC00552.JPG" TargetMode="External" /><Relationship Id="rId67" Type="http://schemas.openxmlformats.org/officeDocument/2006/relationships/hyperlink" Target="http://marine.er.usgs.gov/response/katrina/stormsurge/alabama/photos/KAGBAL04/DSC00553.JPG" TargetMode="External" /><Relationship Id="rId68" Type="http://schemas.openxmlformats.org/officeDocument/2006/relationships/hyperlink" Target="http://marine.er.usgs.gov/response/katrina/stormsurge/alabama/photos/KAGBAL01/DSC00376.jpg" TargetMode="External" /><Relationship Id="rId69" Type="http://schemas.openxmlformats.org/officeDocument/2006/relationships/hyperlink" Target="http://marine.er.usgs.gov/response/katrina/stormsurge/alabama/photos/KAGBAL01/DSC00377.jpg" TargetMode="External" /><Relationship Id="rId70" Type="http://schemas.openxmlformats.org/officeDocument/2006/relationships/hyperlink" Target="http://marine.er.usgs.gov/response/katrina/stormsurge/alabama/photos/KAGBAL01/DSC00378.jpg" TargetMode="External" /><Relationship Id="rId71" Type="http://schemas.openxmlformats.org/officeDocument/2006/relationships/hyperlink" Target="http://marine.er.usgs.gov/response/katrina/stormsurge/alabama/photos/KAGBAL01/DSC00380.jpg" TargetMode="External" /><Relationship Id="rId72" Type="http://schemas.openxmlformats.org/officeDocument/2006/relationships/hyperlink" Target="http://marine.er.usgs.gov/response/katrina/stormsurge/alabama/photos/KAGBAL01/DSC00379.jpg" TargetMode="External" /><Relationship Id="rId73" Type="http://schemas.openxmlformats.org/officeDocument/2006/relationships/hyperlink" Target="http://marine.er.usgs.gov/response/katrina/stormsurge/alabama/photos/KAGBAL03/DSC00385.jpg" TargetMode="External" /><Relationship Id="rId74" Type="http://schemas.openxmlformats.org/officeDocument/2006/relationships/hyperlink" Target="http://marine.er.usgs.gov/response/katrina/stormsurge/alabama/photos/KAGBAL03/DSC00386.jpg" TargetMode="External" /><Relationship Id="rId75" Type="http://schemas.openxmlformats.org/officeDocument/2006/relationships/hyperlink" Target="http://marine.er.usgs.gov/response/katrina/stormsurge/alabama/photos/KAGBAL03/DSC00387.jpg" TargetMode="External" /><Relationship Id="rId76" Type="http://schemas.openxmlformats.org/officeDocument/2006/relationships/hyperlink" Target="http://marine.er.usgs.gov/response/katrina/stormsurge/alabama/photos/KAGBAL03/DSC00388.jpg" TargetMode="External" /><Relationship Id="rId77" Type="http://schemas.openxmlformats.org/officeDocument/2006/relationships/hyperlink" Target="http://marine.er.usgs.gov/response/katrina/stormsurge/alabama/photos/KAGBAL03/DSC00389.jpg" TargetMode="External" /><Relationship Id="rId78" Type="http://schemas.openxmlformats.org/officeDocument/2006/relationships/hyperlink" Target="http://marine.er.usgs.gov/response/katrina/stormsurge/alabama/photos/KAGBAL03/DSC00390.jpg" TargetMode="External" /><Relationship Id="rId79" Type="http://schemas.openxmlformats.org/officeDocument/2006/relationships/hyperlink" Target="http://marine.er.usgs.gov/response/katrina/stormsurge/alabama/photos/KAGBAL02/DSC00381.jpg" TargetMode="External" /><Relationship Id="rId80" Type="http://schemas.openxmlformats.org/officeDocument/2006/relationships/hyperlink" Target="http://marine.er.usgs.gov/response/katrina/stormsurge/alabama/photos/KAGBAL02/DSC00382.jpg" TargetMode="External" /><Relationship Id="rId81" Type="http://schemas.openxmlformats.org/officeDocument/2006/relationships/hyperlink" Target="http://marine.er.usgs.gov/response/katrina/stormsurge/alabama/photos/KAGBAL02/DSC00383.jpg" TargetMode="External" /><Relationship Id="rId82" Type="http://schemas.openxmlformats.org/officeDocument/2006/relationships/hyperlink" Target="http://marine.er.usgs.gov/response/katrina/stormsurge/alabama/photos/KAGBAL02/DSC00384.jpg" TargetMode="External" /><Relationship Id="rId83" Type="http://schemas.openxmlformats.org/officeDocument/2006/relationships/hyperlink" Target="http://marine.er.usgs.gov/response/katrina/stormsurge/alabama/photos/KAGBAL02/DSC00381.jpg" TargetMode="External" /><Relationship Id="rId84" Type="http://schemas.openxmlformats.org/officeDocument/2006/relationships/hyperlink" Target="http://marine.er.usgs.gov/response/katrina/stormsurge/alabama/photos/KAGBAL02/DSC00382.jpg" TargetMode="External" /><Relationship Id="rId85" Type="http://schemas.openxmlformats.org/officeDocument/2006/relationships/hyperlink" Target="http://marine.er.usgs.gov/response/katrina/stormsurge/alabama/photos/KAGBAL02/DSC00383.jpg" TargetMode="External" /><Relationship Id="rId86" Type="http://schemas.openxmlformats.org/officeDocument/2006/relationships/hyperlink" Target="http://marine.er.usgs.gov/response/katrina/stormsurge/alabama/photos/KAGBAL02/DSC00384.jpg" TargetMode="External" /><Relationship Id="rId87" Type="http://schemas.openxmlformats.org/officeDocument/2006/relationships/hyperlink" Target="http://marine.er.usgs.gov/response/katrina/stormsurge/alabama/photos/KAMOAL03/MVC-001F.JPG" TargetMode="External" /><Relationship Id="rId88" Type="http://schemas.openxmlformats.org/officeDocument/2006/relationships/hyperlink" Target="http://marine.er.usgs.gov/response/katrina/stormsurge/alabama/photos/KAMOAL03/MVC-002F.JPG" TargetMode="External" /><Relationship Id="rId89" Type="http://schemas.openxmlformats.org/officeDocument/2006/relationships/hyperlink" Target="http://marine.er.usgs.gov/response/katrina/stormsurge/alabama/photos/KAMOAL03/MVC-003F.JPG" TargetMode="External" /><Relationship Id="rId90" Type="http://schemas.openxmlformats.org/officeDocument/2006/relationships/hyperlink" Target="http://marine.er.usgs.gov/response/katrina/stormsurge/alabama/photos/KAMOAL03/MVC-004F.JPG" TargetMode="External" /><Relationship Id="rId91" Type="http://schemas.openxmlformats.org/officeDocument/2006/relationships/hyperlink" Target="http://marine.er.usgs.gov/response/katrina/stormsurge/alabama/photos/KAMOAL03/MVC-005F.JPG" TargetMode="External" /><Relationship Id="rId92" Type="http://schemas.openxmlformats.org/officeDocument/2006/relationships/hyperlink" Target="http://marine.er.usgs.gov/response/katrina/stormsurge/alabama/photos/KAMOAL02/MVC-001F.JPG" TargetMode="External" /><Relationship Id="rId93" Type="http://schemas.openxmlformats.org/officeDocument/2006/relationships/hyperlink" Target="http://marine.er.usgs.gov/response/katrina/stormsurge/alabama/photos/KAMOAL02/MVC-002F.JPG" TargetMode="External" /><Relationship Id="rId94" Type="http://schemas.openxmlformats.org/officeDocument/2006/relationships/hyperlink" Target="http://marine.er.usgs.gov/response/katrina/stormsurge/alabama/photos/KAMOAL02/MVC-004F.JPG" TargetMode="External" /><Relationship Id="rId95" Type="http://schemas.openxmlformats.org/officeDocument/2006/relationships/hyperlink" Target="http://marine.er.usgs.gov/response/katrina/stormsurge/alabama/photos/KAMOAL01/MVC-001F.JPG" TargetMode="External" /><Relationship Id="rId96" Type="http://schemas.openxmlformats.org/officeDocument/2006/relationships/hyperlink" Target="http://marine.er.usgs.gov/response/katrina/stormsurge/alabama/photos/KAMOAL01/MVC-002F.JPG" TargetMode="External" /><Relationship Id="rId97" Type="http://schemas.openxmlformats.org/officeDocument/2006/relationships/hyperlink" Target="http://marine.er.usgs.gov/response/katrina/stormsurge/alabama/photos/KAMOAL02/MVC-003F.JPG" TargetMode="External" /><Relationship Id="rId98" Type="http://schemas.openxmlformats.org/officeDocument/2006/relationships/hyperlink" Target="http://marine.er.usgs.gov/response/katrina/stormsurge/alabama/photos/KAMOAL01/MVC-003F.JPG" TargetMode="External" /><Relationship Id="rId99" Type="http://schemas.openxmlformats.org/officeDocument/2006/relationships/hyperlink" Target="http://marine.er.usgs.gov/response/katrina/stormsurge/alabama/photos/KAMOAL01/MVC-004F.JPG" TargetMode="External" /><Relationship Id="rId100" Type="http://schemas.openxmlformats.org/officeDocument/2006/relationships/hyperlink" Target="http://marine.er.usgs.gov/response/katrina/stormsurge/alabama/photos/KAMOAL01/MVC-005F.JPG" TargetMode="External" /><Relationship Id="rId101" Type="http://schemas.openxmlformats.org/officeDocument/2006/relationships/hyperlink" Target="http://marine.er.usgs.gov/response/katrina/stormsurge/alabama/photos/KACHAL01/MVC-001F.JPG" TargetMode="External" /><Relationship Id="rId102" Type="http://schemas.openxmlformats.org/officeDocument/2006/relationships/hyperlink" Target="http://marine.er.usgs.gov/response/katrina/stormsurge/alabama/photos/KACHAL01/MVC-002F.JPG" TargetMode="External" /><Relationship Id="rId103" Type="http://schemas.openxmlformats.org/officeDocument/2006/relationships/hyperlink" Target="http://marine.er.usgs.gov/response/katrina/stormsurge/alabama/photos/KACHAL01/MVC-003F.JPG" TargetMode="External" /><Relationship Id="rId104" Type="http://schemas.openxmlformats.org/officeDocument/2006/relationships/hyperlink" Target="http://marine.er.usgs.gov/response/katrina/stormsurge/alabama/photos/KACHAL01/MVC-004F.JPG" TargetMode="External" /><Relationship Id="rId105" Type="http://schemas.openxmlformats.org/officeDocument/2006/relationships/hyperlink" Target="http://marine.er.usgs.gov/response/katrina/stormsurge/alabama/photos/KACHAL01/MVC-005F.JPG" TargetMode="External" /><Relationship Id="rId106" Type="http://schemas.openxmlformats.org/officeDocument/2006/relationships/hyperlink" Target="http://marine.er.usgs.gov/response/katrina/stormsurge/alabama/photos/KAMOAL04/MVC-001F.JPG" TargetMode="External" /><Relationship Id="rId107" Type="http://schemas.openxmlformats.org/officeDocument/2006/relationships/hyperlink" Target="http://marine.er.usgs.gov/response/katrina/stormsurge/alabama/photos/KAMOAL04/MVC-002F.JPG" TargetMode="External" /><Relationship Id="rId108" Type="http://schemas.openxmlformats.org/officeDocument/2006/relationships/hyperlink" Target="http://marine.er.usgs.gov/response/katrina/stormsurge/alabama/photos/KAMOAL04/MVC-003F.JPG" TargetMode="External" /><Relationship Id="rId109" Type="http://schemas.openxmlformats.org/officeDocument/2006/relationships/hyperlink" Target="http://marine.er.usgs.gov/response/katrina/stormsurge/alabama/photos/KAMOAL05/MVC-001F.JPG" TargetMode="External" /><Relationship Id="rId110" Type="http://schemas.openxmlformats.org/officeDocument/2006/relationships/hyperlink" Target="http://marine.er.usgs.gov/response/katrina/stormsurge/alabama/photos/KAMOAL05/MVC-002F.JPG" TargetMode="External" /><Relationship Id="rId111" Type="http://schemas.openxmlformats.org/officeDocument/2006/relationships/hyperlink" Target="http://marine.er.usgs.gov/response/katrina/stormsurge/alabama/photos/KAMOAL05/MVC-003F.JPG" TargetMode="External" /><Relationship Id="rId112" Type="http://schemas.openxmlformats.org/officeDocument/2006/relationships/hyperlink" Target="http://marine.er.usgs.gov/response/katrina/stormsurge/alabama/photos/KAMOAL05/MVC-004F.JPG" TargetMode="External" /><Relationship Id="rId113" Type="http://schemas.openxmlformats.org/officeDocument/2006/relationships/hyperlink" Target="http://marine.er.usgs.gov/response/katrina/stormsurge/alabama/photos/KAMOAL05/MVC-005F.JPG" TargetMode="External" /><Relationship Id="rId114" Type="http://schemas.openxmlformats.org/officeDocument/2006/relationships/hyperlink" Target="http://marine.er.usgs.gov/response/katrina/stormsurge/alabama/photos/KAMOAL06/MVC-001F.JPG" TargetMode="External" /><Relationship Id="rId115" Type="http://schemas.openxmlformats.org/officeDocument/2006/relationships/hyperlink" Target="http://marine.er.usgs.gov/response/katrina/stormsurge/alabama/photos/KAMOAL06/MVC-002F.JPG" TargetMode="External" /><Relationship Id="rId116" Type="http://schemas.openxmlformats.org/officeDocument/2006/relationships/hyperlink" Target="http://marine.er.usgs.gov/response/katrina/stormsurge/alabama/photos/KAMOAL06/MVC-003F.JPG" TargetMode="External" /><Relationship Id="rId117" Type="http://schemas.openxmlformats.org/officeDocument/2006/relationships/hyperlink" Target="http://marine.er.usgs.gov/response/katrina/stormsurge/alabama/photos/KAMOAL06/MVC-004F.JPG" TargetMode="External" /><Relationship Id="rId118" Type="http://schemas.openxmlformats.org/officeDocument/2006/relationships/hyperlink" Target="http://marine.er.usgs.gov/response/katrina/stormsurge/alabama/photos/KAMOAL06/MVC-005F.JPG" TargetMode="External" /><Relationship Id="rId119" Type="http://schemas.openxmlformats.org/officeDocument/2006/relationships/hyperlink" Target="http://marine.er.usgs.gov/response/katrina/stormsurge/alabama/photos/KAMOAL06/MVC-006F.JPG" TargetMode="External" /><Relationship Id="rId120" Type="http://schemas.openxmlformats.org/officeDocument/2006/relationships/hyperlink" Target="http://marine.er.usgs.gov/response/katrina/stormsurge/alabama/photos/KAHIAL01/MVC-001F.JPG" TargetMode="External" /><Relationship Id="rId121" Type="http://schemas.openxmlformats.org/officeDocument/2006/relationships/hyperlink" Target="http://marine.er.usgs.gov/response/katrina/stormsurge/alabama/photos/KAHIAL01/MVC-004F.JPG" TargetMode="External" /><Relationship Id="rId122" Type="http://schemas.openxmlformats.org/officeDocument/2006/relationships/hyperlink" Target="http://marine.er.usgs.gov/response/katrina/stormsurge/alabama/photos/KAHIAL01/MVC-005F.JPG" TargetMode="External" /><Relationship Id="rId123" Type="http://schemas.openxmlformats.org/officeDocument/2006/relationships/hyperlink" Target="http://marine.er.usgs.gov/response/katrina/stormsurge/alabama/photos/KAHIAL01/MVC-006F.JPG" TargetMode="External" /><Relationship Id="rId124" Type="http://schemas.openxmlformats.org/officeDocument/2006/relationships/hyperlink" Target="http://marine.er.usgs.gov/response/katrina/stormsurge/alabama/photos/KAHIAL01/MVC-007F.JPG" TargetMode="External" /><Relationship Id="rId125" Type="http://schemas.openxmlformats.org/officeDocument/2006/relationships/hyperlink" Target="http://marine.er.usgs.gov/response/katrina/stormsurge/alabama/photos/KAHIAL01/MVC-008F.JPG" TargetMode="External" /><Relationship Id="rId126" Type="http://schemas.openxmlformats.org/officeDocument/2006/relationships/hyperlink" Target="http://marine.er.usgs.gov/response/katrina/stormsurge/alabama/photos/KAHIAL02/MVC-001F.JPG" TargetMode="External" /><Relationship Id="rId127" Type="http://schemas.openxmlformats.org/officeDocument/2006/relationships/hyperlink" Target="http://marine.er.usgs.gov/response/katrina/stormsurge/alabama/photos/KAHIAL02/MVC-002F.JPG" TargetMode="External" /><Relationship Id="rId128" Type="http://schemas.openxmlformats.org/officeDocument/2006/relationships/hyperlink" Target="http://marine.er.usgs.gov/response/katrina/stormsurge/alabama/photos/KAHIAL02/MVC-003F.JPG" TargetMode="External" /><Relationship Id="rId129" Type="http://schemas.openxmlformats.org/officeDocument/2006/relationships/hyperlink" Target="http://marine.er.usgs.gov/response/katrina/stormsurge/alabama/photos/KAHIAL02/MVC-004F.JPG" TargetMode="External" /><Relationship Id="rId130" Type="http://schemas.openxmlformats.org/officeDocument/2006/relationships/hyperlink" Target="http://marine.er.usgs.gov/response/katrina/stormsurge/alabama/photos/KAHIAL02/MVC-005F.JPG" TargetMode="External" /><Relationship Id="rId131" Type="http://schemas.openxmlformats.org/officeDocument/2006/relationships/hyperlink" Target="http://marine.er.usgs.gov/response/katrina/stormsurge/alabama/photos/KAHIAL03/MVC-001F.JPG" TargetMode="External" /><Relationship Id="rId132" Type="http://schemas.openxmlformats.org/officeDocument/2006/relationships/hyperlink" Target="http://marine.er.usgs.gov/response/katrina/stormsurge/alabama/photos/KAHIAL03/MVC-002F.JPG" TargetMode="External" /><Relationship Id="rId133" Type="http://schemas.openxmlformats.org/officeDocument/2006/relationships/hyperlink" Target="http://marine.er.usgs.gov/response/katrina/stormsurge/alabama/photos/KAHIAL03/MVC-003F.JPG" TargetMode="External" /><Relationship Id="rId134" Type="http://schemas.openxmlformats.org/officeDocument/2006/relationships/hyperlink" Target="http://marine.er.usgs.gov/response/katrina/stormsurge/alabama/photos/KAHIAL03/MVC-004F.JPG" TargetMode="External" /><Relationship Id="rId135" Type="http://schemas.openxmlformats.org/officeDocument/2006/relationships/hyperlink" Target="http://marine.er.usgs.gov/response/katrina/stormsurge/alabama/photos/KAHIAL03/MVC-005F.JPG" TargetMode="External" /><Relationship Id="rId136" Type="http://schemas.openxmlformats.org/officeDocument/2006/relationships/hyperlink" Target="http://marine.er.usgs.gov/response/katrina/stormsurge/alabama/photos/KAHIAL03/MVC-006F.JPG" TargetMode="External" /><Relationship Id="rId137" Type="http://schemas.openxmlformats.org/officeDocument/2006/relationships/hyperlink" Target="http://marine.er.usgs.gov/response/katrina/stormsurge/alabama/photos/KAHIAL03/MVC-007F.JPG" TargetMode="External" /><Relationship Id="rId138" Type="http://schemas.openxmlformats.org/officeDocument/2006/relationships/hyperlink" Target="http://marine.er.usgs.gov/response/katrina/stormsurge/alabama/photos/KAHIAL03/MVC-008F.JPG" TargetMode="External" /><Relationship Id="rId139" Type="http://schemas.openxmlformats.org/officeDocument/2006/relationships/hyperlink" Target="http://marine.er.usgs.gov/response/katrina/stormsurge/alabama/photos/KAHIAL03/MVC-009F.JPG" TargetMode="External" /><Relationship Id="rId140" Type="http://schemas.openxmlformats.org/officeDocument/2006/relationships/hyperlink" Target="http://marine.er.usgs.gov/response/katrina/stormsurge/alabama/photos/KAHIAL04/MVC-001F.JPG" TargetMode="External" /><Relationship Id="rId141" Type="http://schemas.openxmlformats.org/officeDocument/2006/relationships/hyperlink" Target="http://marine.er.usgs.gov/response/katrina/stormsurge/alabama/photos/KAHIAL04/MVC-002F.JPG" TargetMode="External" /><Relationship Id="rId142" Type="http://schemas.openxmlformats.org/officeDocument/2006/relationships/hyperlink" Target="http://marine.er.usgs.gov/response/katrina/stormsurge/alabama/photos/KAHIAL04/MVC-003F.JPG" TargetMode="External" /><Relationship Id="rId143" Type="http://schemas.openxmlformats.org/officeDocument/2006/relationships/hyperlink" Target="http://marine.er.usgs.gov/response/katrina/stormsurge/alabama/photos/KAHIAL04/MVC-004F.JPG" TargetMode="External" /><Relationship Id="rId144" Type="http://schemas.openxmlformats.org/officeDocument/2006/relationships/hyperlink" Target="http://marine.er.usgs.gov/response/katrina/stormsurge/alabama/photos/KAHIAL04/MVC-005F.JPG" TargetMode="External" /><Relationship Id="rId145" Type="http://schemas.openxmlformats.org/officeDocument/2006/relationships/hyperlink" Target="http://marine.er.usgs.gov/response/katrina/stormsurge/alabama/photos/KAHIAL05/MVC-001F.JPG" TargetMode="External" /><Relationship Id="rId146" Type="http://schemas.openxmlformats.org/officeDocument/2006/relationships/hyperlink" Target="http://marine.er.usgs.gov/response/katrina/stormsurge/alabama/photos/KAHIAL05/MVC-002F.JPG" TargetMode="External" /><Relationship Id="rId147" Type="http://schemas.openxmlformats.org/officeDocument/2006/relationships/hyperlink" Target="http://marine.er.usgs.gov/response/katrina/stormsurge/alabama/photos/KAHIAL05/MVC-003F.JPG" TargetMode="External" /><Relationship Id="rId148" Type="http://schemas.openxmlformats.org/officeDocument/2006/relationships/hyperlink" Target="http://marine.er.usgs.gov/response/katrina/stormsurge/alabama/photos/KAHIAL05/MVC-004F.JPG" TargetMode="External" /><Relationship Id="rId149" Type="http://schemas.openxmlformats.org/officeDocument/2006/relationships/hyperlink" Target="http://marine.er.usgs.gov/response/katrina/stormsurge/alabama/photos/KAHIAL05/MVC-005F.JPG" TargetMode="External" /><Relationship Id="rId150" Type="http://schemas.openxmlformats.org/officeDocument/2006/relationships/hyperlink" Target="http://marine.er.usgs.gov/response/katrina/stormsurge/alabama/photos/KAHIAL05/MVC-006F.JPG" TargetMode="External" /><Relationship Id="rId151" Type="http://schemas.openxmlformats.org/officeDocument/2006/relationships/hyperlink" Target="http://marine.er.usgs.gov/response/katrina/stormsurge/alabama/photos/KAHIAL06/MVC-001F.JPG" TargetMode="External" /><Relationship Id="rId152" Type="http://schemas.openxmlformats.org/officeDocument/2006/relationships/hyperlink" Target="http://marine.er.usgs.gov/response/katrina/stormsurge/alabama/photos/KAHIAL06/MVC-002F.JPG" TargetMode="External" /><Relationship Id="rId153" Type="http://schemas.openxmlformats.org/officeDocument/2006/relationships/hyperlink" Target="http://marine.er.usgs.gov/response/katrina/stormsurge/alabama/photos/KAHIAL06/MVC-003F.JPG" TargetMode="External" /><Relationship Id="rId154" Type="http://schemas.openxmlformats.org/officeDocument/2006/relationships/hyperlink" Target="http://marine.er.usgs.gov/response/katrina/stormsurge/alabama/photos/KAHIAL06/MVC-004F.JPG" TargetMode="External" /><Relationship Id="rId155" Type="http://schemas.openxmlformats.org/officeDocument/2006/relationships/hyperlink" Target="http://marine.er.usgs.gov/response/katrina/stormsurge/alabama/photos/KAHIAL06/MVC-005F.JPG" TargetMode="External" /><Relationship Id="rId156" Type="http://schemas.openxmlformats.org/officeDocument/2006/relationships/hyperlink" Target="http://marine.er.usgs.gov/response/katrina/stormsurge/alabama/photos/KAHIL07/MVC-001F.JPG" TargetMode="External" /><Relationship Id="rId157" Type="http://schemas.openxmlformats.org/officeDocument/2006/relationships/hyperlink" Target="http://marine.er.usgs.gov/response/katrina/stormsurge/alabama/photos/KAHIL07/MVC-002F.JPG" TargetMode="External" /><Relationship Id="rId158" Type="http://schemas.openxmlformats.org/officeDocument/2006/relationships/hyperlink" Target="http://marine.er.usgs.gov/response/katrina/stormsurge/alabama/photos/KAHIL07/MVC-003F.JPG" TargetMode="External" /><Relationship Id="rId159" Type="http://schemas.openxmlformats.org/officeDocument/2006/relationships/hyperlink" Target="http://marine.er.usgs.gov/response/katrina/stormsurge/alabama/photos/KAHIL07/MVC-004F.JPG" TargetMode="External" /><Relationship Id="rId160" Type="http://schemas.openxmlformats.org/officeDocument/2006/relationships/hyperlink" Target="http://marine.er.usgs.gov/response/katrina/stormsurge/alabama/photos/KAHIL07/MVC-005F.JPG" TargetMode="External" /><Relationship Id="rId161" Type="http://schemas.openxmlformats.org/officeDocument/2006/relationships/hyperlink" Target="http://marine.er.usgs.gov/response/katrina/stormsurge/alabama/photos/KACOAL02/DSC00335.jpg" TargetMode="External" /><Relationship Id="rId162" Type="http://schemas.openxmlformats.org/officeDocument/2006/relationships/hyperlink" Target="http://marine.er.usgs.gov/response/katrina/stormsurge/alabama/photos/KACOAL02/DSC00336.jpg" TargetMode="External" /><Relationship Id="rId163" Type="http://schemas.openxmlformats.org/officeDocument/2006/relationships/hyperlink" Target="http://marine.er.usgs.gov/response/katrina/stormsurge/alabama/photos/KACOAL02/DSC00337.jpg" TargetMode="External" /><Relationship Id="rId164" Type="http://schemas.openxmlformats.org/officeDocument/2006/relationships/hyperlink" Target="http://marine.er.usgs.gov/response/katrina/stormsurge/alabama/photos/KACOAL02/DSC00338.jpg" TargetMode="External" /><Relationship Id="rId165" Type="http://schemas.openxmlformats.org/officeDocument/2006/relationships/hyperlink" Target="http://marine.er.usgs.gov/response/katrina/stormsurge/alabama/photos/KACOAL02/DSC00339.jpg" TargetMode="External" /><Relationship Id="rId166" Type="http://schemas.openxmlformats.org/officeDocument/2006/relationships/hyperlink" Target="http://marine.er.usgs.gov/response/katrina/stormsurge/alabama/photos/KACOAL02/DSC00340.jpg" TargetMode="External" /><Relationship Id="rId167" Type="http://schemas.openxmlformats.org/officeDocument/2006/relationships/hyperlink" Target="http://marine.er.usgs.gov/response/katrina/stormsurge/alabama/photos/KACOAL02/DSC00341.jpg" TargetMode="External" /><Relationship Id="rId168" Type="http://schemas.openxmlformats.org/officeDocument/2006/relationships/hyperlink" Target="http://marine.er.usgs.gov/response/katrina/stormsurge/alabama/photos/KACOAL02/DSC00342.jpg" TargetMode="External" /><Relationship Id="rId169" Type="http://schemas.openxmlformats.org/officeDocument/2006/relationships/hyperlink" Target="http://marine.er.usgs.gov/response/katrina/stormsurge/alabama/photos/KACOAL04/DSC00349.jpg" TargetMode="External" /><Relationship Id="rId170" Type="http://schemas.openxmlformats.org/officeDocument/2006/relationships/hyperlink" Target="http://marine.er.usgs.gov/response/katrina/stormsurge/alabama/photos/KACOAL04/DSC00350.jpg" TargetMode="External" /><Relationship Id="rId171" Type="http://schemas.openxmlformats.org/officeDocument/2006/relationships/hyperlink" Target="http://marine.er.usgs.gov/response/katrina/stormsurge/alabama/photos/KACOAL04/DSC00351.jpg" TargetMode="External" /><Relationship Id="rId172" Type="http://schemas.openxmlformats.org/officeDocument/2006/relationships/hyperlink" Target="http://marine.er.usgs.gov/response/katrina/stormsurge/alabama/photos/KACOAL04/DSC00352.jpg" TargetMode="External" /><Relationship Id="rId173" Type="http://schemas.openxmlformats.org/officeDocument/2006/relationships/hyperlink" Target="http://marine.er.usgs.gov/response/katrina/stormsurge/alabama/photos/KACOAL04/DSC00353.jpg" TargetMode="External" /><Relationship Id="rId174" Type="http://schemas.openxmlformats.org/officeDocument/2006/relationships/hyperlink" Target="http://marine.er.usgs.gov/response/katrina/stormsurge/alabama/photos/KACOAL06/DSC00363.jpg" TargetMode="External" /><Relationship Id="rId175" Type="http://schemas.openxmlformats.org/officeDocument/2006/relationships/hyperlink" Target="http://marine.er.usgs.gov/response/katrina/stormsurge/alabama/photos/KACOAL06/DSC00364.jpg" TargetMode="External" /><Relationship Id="rId176" Type="http://schemas.openxmlformats.org/officeDocument/2006/relationships/hyperlink" Target="http://marine.er.usgs.gov/response/katrina/stormsurge/alabama/photos/KACOAL06/DSC00365.jpg" TargetMode="External" /><Relationship Id="rId177" Type="http://schemas.openxmlformats.org/officeDocument/2006/relationships/hyperlink" Target="http://marine.er.usgs.gov/response/katrina/stormsurge/alabama/photos/KACOAL06/DSC00366.jpg" TargetMode="External" /><Relationship Id="rId178" Type="http://schemas.openxmlformats.org/officeDocument/2006/relationships/hyperlink" Target="http://marine.er.usgs.gov/response/katrina/stormsurge/alabama/photos/KACOAL06/DSC00367.jpg" TargetMode="External" /><Relationship Id="rId179" Type="http://schemas.openxmlformats.org/officeDocument/2006/relationships/hyperlink" Target="http://marine.er.usgs.gov/response/katrina/stormsurge/alabama/photos/KACOAL06/DSC00368.jpg" TargetMode="External" /><Relationship Id="rId180" Type="http://schemas.openxmlformats.org/officeDocument/2006/relationships/hyperlink" Target="http://marine.er.usgs.gov/response/katrina/stormsurge/alabama/photos/KACOAL06/DSC00369.jpg" TargetMode="External" /><Relationship Id="rId181" Type="http://schemas.openxmlformats.org/officeDocument/2006/relationships/hyperlink" Target="http://marine.er.usgs.gov/response/katrina/stormsurge/alabama/photos/KACOAL06/DSC00370.jpg" TargetMode="External" /><Relationship Id="rId182" Type="http://schemas.openxmlformats.org/officeDocument/2006/relationships/hyperlink" Target="http://marine.er.usgs.gov/response/katrina/stormsurge/alabama/photos/KACOAL06/DSC00371.jpg" TargetMode="External" /><Relationship Id="rId183" Type="http://schemas.openxmlformats.org/officeDocument/2006/relationships/hyperlink" Target="http://marine.er.usgs.gov/response/katrina/stormsurge/alabama/photos/KACOAL06/DSC00372.jpg" TargetMode="External" /><Relationship Id="rId184" Type="http://schemas.openxmlformats.org/officeDocument/2006/relationships/hyperlink" Target="http://marine.er.usgs.gov/response/katrina/stormsurge/alabama/photos/KACOAL06/DSC00373.jpg" TargetMode="External" /><Relationship Id="rId185" Type="http://schemas.openxmlformats.org/officeDocument/2006/relationships/hyperlink" Target="http://marine.er.usgs.gov/response/katrina/stormsurge/alabama/photos/KACOAL06/DSC00374.jpg" TargetMode="External" /><Relationship Id="rId186" Type="http://schemas.openxmlformats.org/officeDocument/2006/relationships/hyperlink" Target="http://marine.er.usgs.gov/response/katrina/stormsurge/alabama/photos/KACOAL06/DSC00375.jpg" TargetMode="External" /><Relationship Id="rId187" Type="http://schemas.openxmlformats.org/officeDocument/2006/relationships/hyperlink" Target="http://marine.er.usgs.gov/response/katrina/stormsurge/alabama/photos/KACOAL05/DSC00358.jpg" TargetMode="External" /><Relationship Id="rId188" Type="http://schemas.openxmlformats.org/officeDocument/2006/relationships/hyperlink" Target="http://marine.er.usgs.gov/response/katrina/stormsurge/alabama/photos/KACOAL05/DSC00359.jpg" TargetMode="External" /><Relationship Id="rId189" Type="http://schemas.openxmlformats.org/officeDocument/2006/relationships/hyperlink" Target="http://marine.er.usgs.gov/response/katrina/stormsurge/alabama/photos/KACOAL05/DSC00360.jpg" TargetMode="External" /><Relationship Id="rId190" Type="http://schemas.openxmlformats.org/officeDocument/2006/relationships/hyperlink" Target="http://marine.er.usgs.gov/response/katrina/stormsurge/alabama/photos/KACOAL05/DSC00361.jpg" TargetMode="External" /><Relationship Id="rId191" Type="http://schemas.openxmlformats.org/officeDocument/2006/relationships/hyperlink" Target="http://marine.er.usgs.gov/response/katrina/stormsurge/alabama/photos/KACOAL05/DSC00362.jpg" TargetMode="External" /><Relationship Id="rId192" Type="http://schemas.openxmlformats.org/officeDocument/2006/relationships/hyperlink" Target="http://marine.er.usgs.gov/response/katrina/stormsurge/alabama/photos/KACOAL01/DSC00343.jpg" TargetMode="External" /><Relationship Id="rId193" Type="http://schemas.openxmlformats.org/officeDocument/2006/relationships/hyperlink" Target="http://marine.er.usgs.gov/response/katrina/stormsurge/alabama/photos/KACOAL01/DSC00344.jpg" TargetMode="External" /><Relationship Id="rId194" Type="http://schemas.openxmlformats.org/officeDocument/2006/relationships/hyperlink" Target="http://marine.er.usgs.gov/response/katrina/stormsurge/alabama/photos/KACOAL01/DSC00345.jpg" TargetMode="External" /><Relationship Id="rId195" Type="http://schemas.openxmlformats.org/officeDocument/2006/relationships/hyperlink" Target="http://marine.er.usgs.gov/response/katrina/stormsurge/alabama/photos/KACOAL01/DSC00346.jpg" TargetMode="External" /><Relationship Id="rId196" Type="http://schemas.openxmlformats.org/officeDocument/2006/relationships/hyperlink" Target="http://marine.er.usgs.gov/response/katrina/stormsurge/alabama/photos/KACOAL01/DSC00347.jpg" TargetMode="External" /><Relationship Id="rId197" Type="http://schemas.openxmlformats.org/officeDocument/2006/relationships/hyperlink" Target="http://marine.er.usgs.gov/response/katrina/stormsurge/alabama/photos/KACOAL01/DSC00348.jpg" TargetMode="External" /><Relationship Id="rId198" Type="http://schemas.openxmlformats.org/officeDocument/2006/relationships/hyperlink" Target="http://marine.er.usgs.gov/response/katrina/stormsurge/alabama/photos/KACOAL03/DSC00354.jpg" TargetMode="External" /><Relationship Id="rId199" Type="http://schemas.openxmlformats.org/officeDocument/2006/relationships/hyperlink" Target="http://marine.er.usgs.gov/response/katrina/stormsurge/alabama/photos/KACOAL03/DSC00355.jpg" TargetMode="External" /><Relationship Id="rId200" Type="http://schemas.openxmlformats.org/officeDocument/2006/relationships/hyperlink" Target="http://marine.er.usgs.gov/response/katrina/stormsurge/alabama/photos/KACOAL03/DSC00356.jpg" TargetMode="External" /><Relationship Id="rId201" Type="http://schemas.openxmlformats.org/officeDocument/2006/relationships/hyperlink" Target="http://marine.er.usgs.gov/response/katrina/stormsurge/alabama/photos/KACOAL03/DSC00357.jpg" TargetMode="External" /><Relationship Id="rId202" Type="http://schemas.openxmlformats.org/officeDocument/2006/relationships/hyperlink" Target="http://marine.er.usgs.gov/response/katrina/stormsurge/alabama/photos/KABFAL06/DSC00318.jpg" TargetMode="External" /><Relationship Id="rId203" Type="http://schemas.openxmlformats.org/officeDocument/2006/relationships/hyperlink" Target="http://marine.er.usgs.gov/response/katrina/stormsurge/alabama/photos/KABFAL06/DSC00319.jpg" TargetMode="External" /><Relationship Id="rId204" Type="http://schemas.openxmlformats.org/officeDocument/2006/relationships/hyperlink" Target="http://marine.er.usgs.gov/response/katrina/stormsurge/alabama/photos/KABFAL06/DSC00320.jpg" TargetMode="External" /><Relationship Id="rId205" Type="http://schemas.openxmlformats.org/officeDocument/2006/relationships/hyperlink" Target="http://marine.er.usgs.gov/response/katrina/stormsurge/alabama/photos/KABFAL07/DSC00321.jpg" TargetMode="External" /><Relationship Id="rId206" Type="http://schemas.openxmlformats.org/officeDocument/2006/relationships/hyperlink" Target="http://marine.er.usgs.gov/response/katrina/stormsurge/alabama/photos/KABFAL07/DSC00322.jpg" TargetMode="External" /><Relationship Id="rId207" Type="http://schemas.openxmlformats.org/officeDocument/2006/relationships/hyperlink" Target="http://marine.er.usgs.gov/response/katrina/stormsurge/alabama/photos/KABFAL07/DSC00323.jpg" TargetMode="External" /><Relationship Id="rId208" Type="http://schemas.openxmlformats.org/officeDocument/2006/relationships/hyperlink" Target="http://marine.er.usgs.gov/response/katrina/stormsurge/alabama/photos/KABFAL07/DSC00324.jpg" TargetMode="External" /><Relationship Id="rId209" Type="http://schemas.openxmlformats.org/officeDocument/2006/relationships/hyperlink" Target="http://marine.er.usgs.gov/response/katrina/stormsurge/alabama/photos/KABFAL08/DSC00325.jpg" TargetMode="External" /><Relationship Id="rId210" Type="http://schemas.openxmlformats.org/officeDocument/2006/relationships/hyperlink" Target="http://marine.er.usgs.gov/response/katrina/stormsurge/alabama/photos/KABFAL08/DSC00326.jpg" TargetMode="External" /><Relationship Id="rId211" Type="http://schemas.openxmlformats.org/officeDocument/2006/relationships/hyperlink" Target="http://marine.er.usgs.gov/response/katrina/stormsurge/alabama/photos/KABFAL08/DSC00327.jpg" TargetMode="External" /><Relationship Id="rId212" Type="http://schemas.openxmlformats.org/officeDocument/2006/relationships/hyperlink" Target="http://marine.er.usgs.gov/response/katrina/stormsurge/alabama/photos/KABFAL08/DSC00328.jpg" TargetMode="External" /><Relationship Id="rId213" Type="http://schemas.openxmlformats.org/officeDocument/2006/relationships/hyperlink" Target="http://marine.er.usgs.gov/response/katrina/stormsurge/alabama/photos/KALDAL01/DSC00329.jpg" TargetMode="External" /><Relationship Id="rId214" Type="http://schemas.openxmlformats.org/officeDocument/2006/relationships/hyperlink" Target="http://marine.er.usgs.gov/response/katrina/stormsurge/alabama/photos/KALDAL01/DSC00330.jpg" TargetMode="External" /><Relationship Id="rId215" Type="http://schemas.openxmlformats.org/officeDocument/2006/relationships/hyperlink" Target="http://marine.er.usgs.gov/response/katrina/stormsurge/alabama/photos/KALDAL01/DSC00331.jpg" TargetMode="External" /><Relationship Id="rId216" Type="http://schemas.openxmlformats.org/officeDocument/2006/relationships/hyperlink" Target="http://marine.er.usgs.gov/response/katrina/stormsurge/alabama/photos/KALDAL01/DSC00332.jpg" TargetMode="External" /><Relationship Id="rId217" Type="http://schemas.openxmlformats.org/officeDocument/2006/relationships/hyperlink" Target="http://marine.er.usgs.gov/response/katrina/stormsurge/alabama/photos/KALDAL01/DSC00333.jpg" TargetMode="External" /><Relationship Id="rId218" Type="http://schemas.openxmlformats.org/officeDocument/2006/relationships/hyperlink" Target="http://marine.er.usgs.gov/response/katrina/stormsurge/alabama/photos/KALDAL01/DSC00334.jpg" TargetMode="External" /><Relationship Id="rId219" Type="http://schemas.openxmlformats.org/officeDocument/2006/relationships/hyperlink" Target="http://stpfiles.er.usgs.gov/rpeterson/hwm_picts/katrina_baldwin_cnty_al_grdphotos/KADAAL01/kadaal01.JPG" TargetMode="External" /><Relationship Id="rId220" Type="http://schemas.openxmlformats.org/officeDocument/2006/relationships/hyperlink" Target="http://stpfiles.er.usgs.gov/rpeterson/hwm_picts/katrina_baldwin_cnty_al_grdphotos/KADAAL01/kadaal01_2.JPG" TargetMode="External" /><Relationship Id="rId221" Type="http://schemas.openxmlformats.org/officeDocument/2006/relationships/hyperlink" Target="http://stpfiles.er.usgs.gov/rpeterson/hwm_picts/katrina_baldwin_cnty_al_grdphotos/KADAAL02/kadaal02_2.JPG" TargetMode="External" /><Relationship Id="rId222" Type="http://schemas.openxmlformats.org/officeDocument/2006/relationships/hyperlink" Target="http://stpfiles.er.usgs.gov/rpeterson/hwm_picts/katrina_baldwin_cnty_al_grdphotos/KADAALO3/kadaal03.JPG" TargetMode="External" /><Relationship Id="rId223" Type="http://schemas.openxmlformats.org/officeDocument/2006/relationships/hyperlink" Target="http://stpfiles.er.usgs.gov/rpeterson/hwm_picts/katrina_baldwin_cnty_al_grdphotos/KADAALO3/kadaal03_2.JPG" TargetMode="External" /><Relationship Id="rId224" Type="http://schemas.openxmlformats.org/officeDocument/2006/relationships/hyperlink" Target="http://stpfiles.er.usgs.gov/rpeterson/hwm_picts/katrina_baldwin_cnty_al_grdphotos/KAPCAL01/kapcal01_2.JPG" TargetMode="External" /><Relationship Id="rId225" Type="http://schemas.openxmlformats.org/officeDocument/2006/relationships/hyperlink" Target="http://stpfiles.er.usgs.gov/rpeterson/hwm_picts/katrina_baldwin_cnty_al_grdphotos/KAPCAL01/kapcal01_3.JPG" TargetMode="External" /><Relationship Id="rId226" Type="http://schemas.openxmlformats.org/officeDocument/2006/relationships/hyperlink" Target="http://stpfiles.er.usgs.gov/rpeterson/hwm_picts/katrina_baldwin_cnty_al_grdphotos/KAPCAL01/kapcal01_4.JPG" TargetMode="External" /><Relationship Id="rId227" Type="http://schemas.openxmlformats.org/officeDocument/2006/relationships/hyperlink" Target="http://stpfiles.er.usgs.gov/rpeterson/hwm_picts/katrina_baldwin_cnty_al_grdphotos/KAPCAL01/kapcal01_2.JPG" TargetMode="External" /><Relationship Id="rId228" Type="http://schemas.openxmlformats.org/officeDocument/2006/relationships/hyperlink" Target="http://stpfiles.er.usgs.gov/rpeterson/hwm_picts/katrina_baldwin_cnty_al_grdphotos/KAPCAL01/kapcal01_3.JPG" TargetMode="External" /><Relationship Id="rId229" Type="http://schemas.openxmlformats.org/officeDocument/2006/relationships/hyperlink" Target="http://stpfiles.er.usgs.gov/rpeterson/hwm_picts/katrina_baldwin_cnty_al_grdphotos/KAPCAL01/kapcal01_4.JPG" TargetMode="External" /><Relationship Id="rId230" Type="http://schemas.openxmlformats.org/officeDocument/2006/relationships/hyperlink" Target="http://stpfiles.er.usgs.gov/rpeterson/hwm_picts/katrina_baldwin_cnty_al_grdphotos/KAPCAL02/kapcal02.JPG" TargetMode="External" /><Relationship Id="rId231" Type="http://schemas.openxmlformats.org/officeDocument/2006/relationships/hyperlink" Target="http://stpfiles.er.usgs.gov/rpeterson/hwm_picts/katrina_baldwin_cnty_al_grdphotos/KAPCAL02/kapcal02_2.JPG" TargetMode="External" /><Relationship Id="rId232" Type="http://schemas.openxmlformats.org/officeDocument/2006/relationships/hyperlink" Target="http://stpfiles.er.usgs.gov/rpeterson/hwm_picts/katrina_baldwin_cnty_al_grdphotos/KAPCAL02/kapcal02_3.JPG" TargetMode="External" /><Relationship Id="rId233" Type="http://schemas.openxmlformats.org/officeDocument/2006/relationships/hyperlink" Target="http://stpfiles.er.usgs.gov/rpeterson/hwm_picts/katrina_baldwin_cnty_al_grdphotos/KAPCAL02/kapcal02_4.JPG" TargetMode="External" /><Relationship Id="rId234" Type="http://schemas.openxmlformats.org/officeDocument/2006/relationships/hyperlink" Target="http://stpfiles.er.usgs.gov/rpeterson/hwm_picts/katrina_baldwin_cnty_al_grdphotos/KAPCAL02/kapcal02.JPG" TargetMode="External" /><Relationship Id="rId235" Type="http://schemas.openxmlformats.org/officeDocument/2006/relationships/hyperlink" Target="http://stpfiles.er.usgs.gov/rpeterson/hwm_picts/katrina_baldwin_cnty_al_grdphotos/KAPCAL02/kapcal02_2.JPG" TargetMode="External" /><Relationship Id="rId236" Type="http://schemas.openxmlformats.org/officeDocument/2006/relationships/hyperlink" Target="http://stpfiles.er.usgs.gov/rpeterson/hwm_picts/katrina_baldwin_cnty_al_grdphotos/KAPCAL02/kapcal02_3.JPG" TargetMode="External" /><Relationship Id="rId237" Type="http://schemas.openxmlformats.org/officeDocument/2006/relationships/hyperlink" Target="http://stpfiles.er.usgs.gov/rpeterson/hwm_picts/katrina_baldwin_cnty_al_grdphotos/KAPCAL02/kapcal02_4.JPG" TargetMode="External" /><Relationship Id="rId238" Type="http://schemas.openxmlformats.org/officeDocument/2006/relationships/hyperlink" Target="http://stpfiles.er.usgs.gov/rpeterson/hwm_picts/katrina_baldwin_cnty_al_grdphotos/KAMSAL01/kamsal01.JPG" TargetMode="External" /><Relationship Id="rId239" Type="http://schemas.openxmlformats.org/officeDocument/2006/relationships/hyperlink" Target="http://stpfiles.er.usgs.gov/rpeterson/hwm_picts/katrina_baldwin_cnty_al_grdphotos/KAMSAL01/kamsal01_2.JPG" TargetMode="External" /><Relationship Id="rId240" Type="http://schemas.openxmlformats.org/officeDocument/2006/relationships/hyperlink" Target="http://stpfiles.er.usgs.gov/rpeterson/hwm_picts/katrina_baldwin_cnty_al_grdphotos/KAMSAL01/kamsal01_3.JPG" TargetMode="External" /><Relationship Id="rId241" Type="http://schemas.openxmlformats.org/officeDocument/2006/relationships/hyperlink" Target="http://stpfiles.er.usgs.gov/rpeterson/hwm_picts/katrina_baldwin_cnty_al_grdphotos/KAMSAL01/kamsal01.JPG" TargetMode="External" /><Relationship Id="rId242" Type="http://schemas.openxmlformats.org/officeDocument/2006/relationships/hyperlink" Target="http://stpfiles.er.usgs.gov/rpeterson/hwm_picts/katrina_baldwin_cnty_al_grdphotos/KAMSAL01/kamsal01_2.JPG" TargetMode="External" /><Relationship Id="rId243" Type="http://schemas.openxmlformats.org/officeDocument/2006/relationships/hyperlink" Target="http://stpfiles.er.usgs.gov/rpeterson/hwm_picts/katrina_baldwin_cnty_al_grdphotos/KAMSAL01/kamsal01_3.JPG" TargetMode="External" /><Relationship Id="rId244" Type="http://schemas.openxmlformats.org/officeDocument/2006/relationships/hyperlink" Target="http://stpfiles.er.usgs.gov/rpeterson/hwm_picts/katrina_baldwin_cnty_al_grdphotos/KAMSAL04/kamsal04.JPG" TargetMode="External" /><Relationship Id="rId245" Type="http://schemas.openxmlformats.org/officeDocument/2006/relationships/hyperlink" Target="http://stpfiles.er.usgs.gov/rpeterson/hwm_picts/katrina_baldwin_cnty_al_grdphotos/KAMSAL04/kamsal04_2.JPG" TargetMode="External" /><Relationship Id="rId246" Type="http://schemas.openxmlformats.org/officeDocument/2006/relationships/hyperlink" Target="http://stpfiles.er.usgs.gov/rpeterson/hwm_picts/katrina_baldwin_cnty_al_grdphotos/KAMSAL02/kamsal02.JPG" TargetMode="External" /><Relationship Id="rId247" Type="http://schemas.openxmlformats.org/officeDocument/2006/relationships/hyperlink" Target="http://stpfiles.er.usgs.gov/rpeterson/hwm_picts/katrina_baldwin_cnty_al_grdphotos/KAMSAL02/kamsal02_2.JPG" TargetMode="External" /><Relationship Id="rId248" Type="http://schemas.openxmlformats.org/officeDocument/2006/relationships/hyperlink" Target="http://stpfiles.er.usgs.gov/rpeterson/hwm_picts/katrina_baldwin_cnty_al_grdphotos/KAMSAL03/kamsal03.JPG" TargetMode="External" /><Relationship Id="rId249" Type="http://schemas.openxmlformats.org/officeDocument/2006/relationships/hyperlink" Target="http://stpfiles.er.usgs.gov/rpeterson/hwm_picts/katrina_baldwin_cnty_al_grdphotos/KAMSAL03/kamsal03_2.JPG" TargetMode="External" /><Relationship Id="rId250" Type="http://schemas.openxmlformats.org/officeDocument/2006/relationships/hyperlink" Target="http://stpfiles.er.usgs.gov/rpeterson/hwm_picts/katrina_baldwin_cnty_al_grdphotos/KAMSAL03/kamsal03_3.JPG" TargetMode="External" /><Relationship Id="rId251" Type="http://schemas.openxmlformats.org/officeDocument/2006/relationships/hyperlink" Target="http://stpfiles.er.usgs.gov/rpeterson/hwm_picts/katrina_baldwin_cnty_al_grdphotos/KASBAL02/KASBAL02_1.JPG" TargetMode="External" /><Relationship Id="rId252" Type="http://schemas.openxmlformats.org/officeDocument/2006/relationships/hyperlink" Target="http://stpfiles.er.usgs.gov/rpeterson/hwm_picts/katrina_baldwin_cnty_al_grdphotos/KASBAL02/KASBAL02_2.JPG" TargetMode="External" /><Relationship Id="rId253" Type="http://schemas.openxmlformats.org/officeDocument/2006/relationships/hyperlink" Target="http://stpfiles.er.usgs.gov/rpeterson/hwm_picts/katrina_baldwin_cnty_al_grdphotos/KASBAL03/KASBAL03_1.JPG" TargetMode="External" /><Relationship Id="rId254" Type="http://schemas.openxmlformats.org/officeDocument/2006/relationships/hyperlink" Target="http://stpfiles.er.usgs.gov/rpeterson/hwm_picts/katrina_baldwin_cnty_al_grdphotos/KASBAL03/KASBAL03_2.JPG" TargetMode="External" /><Relationship Id="rId255" Type="http://schemas.openxmlformats.org/officeDocument/2006/relationships/hyperlink" Target="http://stpfiles.er.usgs.gov/rpeterson/hwm_picts/katrina_baldwin_cnty_al_grdphotos/KASBAL03/KASBAL03_3.JPG" TargetMode="External" /><Relationship Id="rId256" Type="http://schemas.openxmlformats.org/officeDocument/2006/relationships/hyperlink" Target="http://stpfiles.er.usgs.gov/rpeterson/hwm_picts/katrina_baldwin_cnty_al_grdphotos/KASBAL03/KASBAL03_1.JPG" TargetMode="External" /><Relationship Id="rId257" Type="http://schemas.openxmlformats.org/officeDocument/2006/relationships/hyperlink" Target="http://stpfiles.er.usgs.gov/rpeterson/hwm_picts/katrina_baldwin_cnty_al_grdphotos/KASBAL03/KASBAL03_2.JPG" TargetMode="External" /><Relationship Id="rId258" Type="http://schemas.openxmlformats.org/officeDocument/2006/relationships/hyperlink" Target="http://stpfiles.er.usgs.gov/rpeterson/hwm_picts/katrina_baldwin_cnty_al_grdphotos/KASBAL03/KASBAL03_3.JPG" TargetMode="External" /><Relationship Id="rId259" Type="http://schemas.openxmlformats.org/officeDocument/2006/relationships/hyperlink" Target="http://stpfiles.er.usgs.gov/rpeterson/hwm_picts/katrina_baldwin_cnty_al_grdphotos/KAPEAL01/KAPEAL01_1.JPG" TargetMode="External" /><Relationship Id="rId260" Type="http://schemas.openxmlformats.org/officeDocument/2006/relationships/hyperlink" Target="http://stpfiles.er.usgs.gov/rpeterson/hwm_picts/katrina_baldwin_cnty_al_grdphotos/KAPEAL01/KAPEAL01_2.JPG" TargetMode="External" /><Relationship Id="rId261" Type="http://schemas.openxmlformats.org/officeDocument/2006/relationships/hyperlink" Target="http://stpfiles.er.usgs.gov/rpeterson/hwm_picts/katrina_baldwin_cnty_al_grdphotos/KAPEAL02/KAPEAL02_1.JPG" TargetMode="External" /><Relationship Id="rId262" Type="http://schemas.openxmlformats.org/officeDocument/2006/relationships/hyperlink" Target="http://stpfiles.er.usgs.gov/rpeterson/hwm_picts/katrina_baldwin_cnty_al_grdphotos/KAPEAL02/KAPEAL02_2.JPG" TargetMode="External" /><Relationship Id="rId263" Type="http://schemas.openxmlformats.org/officeDocument/2006/relationships/hyperlink" Target="http://stpfiles.er.usgs.gov/rpeterson/hwm_picts/katrina_baldwin_cnty_al_grdphotos/KAPEAL03/KAPEAL03_1.JPG" TargetMode="External" /><Relationship Id="rId264" Type="http://schemas.openxmlformats.org/officeDocument/2006/relationships/hyperlink" Target="http://stpfiles.er.usgs.gov/rpeterson/hwm_picts/katrina_baldwin_cnty_al_grdphotos/KAPEAL03/KAPEAL03_2.JPG" TargetMode="External" /><Relationship Id="rId265" Type="http://schemas.openxmlformats.org/officeDocument/2006/relationships/hyperlink" Target="http://stpfiles.er.usgs.gov/rpeterson/hwm_picts/katrina_baldwin_cnty_al_grdphotos/KAPBFL06/kapbfl06.JPG" TargetMode="External" /><Relationship Id="rId266" Type="http://schemas.openxmlformats.org/officeDocument/2006/relationships/hyperlink" Target="http://stpfiles.er.usgs.gov/rpeterson/hwm_picts/katrina_baldwin_cnty_al_grdphotos/KAPBFL06/kapbfl06.JPG" TargetMode="External" /><Relationship Id="rId267" Type="http://schemas.openxmlformats.org/officeDocument/2006/relationships/hyperlink" Target="http://stpfiles.er.usgs.gov/rpeterson/hwm_picts/katrina_baldwin_cnty_al_grdphotos/KAPBFL06/kapbfl06_2.JPG" TargetMode="External" /><Relationship Id="rId268" Type="http://schemas.openxmlformats.org/officeDocument/2006/relationships/hyperlink" Target="http://stpfiles.er.usgs.gov/rpeterson/hwm_picts/katrina_baldwin_cnty_al_grdphotos/KAPBFL06/kapbfl06_3.JPG" TargetMode="External" /><Relationship Id="rId269" Type="http://schemas.openxmlformats.org/officeDocument/2006/relationships/hyperlink" Target="http://stpfiles.er.usgs.gov/rpeterson/hwm_picts/katrina_baldwin_cnty_al_grdphotos/KAPBFL06/kapbfl06_4.JPG" TargetMode="External" /><Relationship Id="rId270" Type="http://schemas.openxmlformats.org/officeDocument/2006/relationships/hyperlink" Target="http://stpfiles.er.usgs.gov/rpeterson/hwm_picts/katrina_baldwin_cnty_al_grdphotos/KAPFL02/KAPFL02.JPG" TargetMode="External" /><Relationship Id="rId271" Type="http://schemas.openxmlformats.org/officeDocument/2006/relationships/hyperlink" Target="http://stpfiles.er.usgs.gov/rpeterson/hwm_picts/katrina_baldwin_cnty_al_grdphotos/KAPBFL05/kapbfl05.JPG" TargetMode="External" /><Relationship Id="rId272" Type="http://schemas.openxmlformats.org/officeDocument/2006/relationships/hyperlink" Target="http://stpfiles.er.usgs.gov/rpeterson/hwm_picts/katrina_baldwin_cnty_al_grdphotos/KAPBFL05/kapbfl05.JPG" TargetMode="External" /><Relationship Id="rId273" Type="http://schemas.openxmlformats.org/officeDocument/2006/relationships/hyperlink" Target="http://stpfiles.er.usgs.gov/rpeterson/hwm_picts/katrina_baldwin_cnty_al_grdphotos/KAPBFL05/kapbfl05_2.JPG" TargetMode="External" /><Relationship Id="rId274" Type="http://schemas.openxmlformats.org/officeDocument/2006/relationships/hyperlink" Target="http://stpfiles.er.usgs.gov/rpeterson/hwm_picts/katrina_baldwin_cnty_al_grdphotos/KAPBFL05/kapbfl05_3.JPG" TargetMode="External" /><Relationship Id="rId275" Type="http://schemas.openxmlformats.org/officeDocument/2006/relationships/hyperlink" Target="http://stpfiles.er.usgs.gov/rpeterson/hwm_picts/katrina_baldwin_cnty_al_grdphotos/KAPBFL07/kapbfl07.JPG" TargetMode="External" /><Relationship Id="rId276" Type="http://schemas.openxmlformats.org/officeDocument/2006/relationships/hyperlink" Target="http://stpfiles.er.usgs.gov/rpeterson/hwm_picts/katrina_baldwin_cnty_al_grdphotos/KAPBFL07/kapbfl07.JPG" TargetMode="External" /><Relationship Id="rId277" Type="http://schemas.openxmlformats.org/officeDocument/2006/relationships/hyperlink" Target="http://stpfiles.er.usgs.gov/rpeterson/hwm_picts/katrina_baldwin_cnty_al_grdphotos/KAPBFL07/kapbfl07_2.JPG" TargetMode="External" /><Relationship Id="rId278" Type="http://schemas.openxmlformats.org/officeDocument/2006/relationships/hyperlink" Target="http://stpfiles.er.usgs.gov/rpeterson/hwm_picts/katrina_baldwin_cnty_al_grdphotos/KAPBFL07/kapbfl07_3.JPG" TargetMode="External" /><Relationship Id="rId279" Type="http://schemas.openxmlformats.org/officeDocument/2006/relationships/hyperlink" Target="http://stpfiles.er.usgs.gov/rpeterson/hwm_picts/katrina_baldwin_cnty_al_grdphotos/KAPBFL07/kapbfl07_4.JPG" TargetMode="External" /><Relationship Id="rId280" Type="http://schemas.openxmlformats.org/officeDocument/2006/relationships/hyperlink" Target="http://stpfiles.er.usgs.gov/rpeterson/hwm_picts/katrina_baldwin_cnty_al_grdphotos/KABRAL05/kabral05.JPG" TargetMode="External" /><Relationship Id="rId281" Type="http://schemas.openxmlformats.org/officeDocument/2006/relationships/hyperlink" Target="http://stpfiles.er.usgs.gov/rpeterson/hwm_picts/katrina_baldwin_cnty_al_grdphotos/KABRAL05/kabral05_1.JPG" TargetMode="External" /><Relationship Id="rId282" Type="http://schemas.openxmlformats.org/officeDocument/2006/relationships/hyperlink" Target="http://stpfiles.er.usgs.gov/rpeterson/hwm_picts/katrina_baldwin_cnty_al_grdphotos/KABBAL02/kabbal02.JPG" TargetMode="External" /><Relationship Id="rId283" Type="http://schemas.openxmlformats.org/officeDocument/2006/relationships/hyperlink" Target="http://stpfiles.er.usgs.gov/rpeterson/hwm_picts/katrina_baldwin_cnty_al_grdphotos/KABBAL02/kabbal02_2.JPG2" TargetMode="External" /><Relationship Id="rId284" Type="http://schemas.openxmlformats.org/officeDocument/2006/relationships/hyperlink" Target="http://stpfiles.er.usgs.gov/rpeterson/hwm_picts/katrina_baldwin_cnty_al_grdphotos/KAGSAL03/kagsal03.JPG" TargetMode="External" /><Relationship Id="rId285" Type="http://schemas.openxmlformats.org/officeDocument/2006/relationships/hyperlink" Target="http://stpfiles.er.usgs.gov/rpeterson/hwm_picts/katrina_baldwin_cnty_al_grdphotos/KAGSAL03/kagsal03_2.JPG" TargetMode="External" /><Relationship Id="rId286" Type="http://schemas.openxmlformats.org/officeDocument/2006/relationships/hyperlink" Target="http://stpfiles.er.usgs.gov/rpeterson/hwm_picts/katrina_baldwin_cnty_al_grdphotos/KAGSAL02/kagsal02.JPG" TargetMode="External" /><Relationship Id="rId287" Type="http://schemas.openxmlformats.org/officeDocument/2006/relationships/hyperlink" Target="http://stpfiles.er.usgs.gov/rpeterson/hwm_picts/katrina_baldwin_cnty_al_grdphotos/KAGSAL02/kagsal02_2.JPG" TargetMode="External" /><Relationship Id="rId288" Type="http://schemas.openxmlformats.org/officeDocument/2006/relationships/hyperlink" Target="http://stpfiles.er.usgs.gov/rpeterson/hwm_picts/katrina_baldwin_cnty_al_grdphotos/KAGSAL01/kagsal01.JPG" TargetMode="External" /><Relationship Id="rId289" Type="http://schemas.openxmlformats.org/officeDocument/2006/relationships/hyperlink" Target="http://stpfiles.er.usgs.gov/rpeterson/hwm_picts/katrina_baldwin_cnty_al_grdphotos/KAGSAL01/kagsal01.JPG" TargetMode="External" /><Relationship Id="rId290" Type="http://schemas.openxmlformats.org/officeDocument/2006/relationships/hyperlink" Target="http://stpfiles.er.usgs.gov/rpeterson/hwm_picts/katrina_baldwin_cnty_al_grdphotos/KAGSAL01/kagsal01_2.JPG" TargetMode="External" /><Relationship Id="rId291" Type="http://schemas.openxmlformats.org/officeDocument/2006/relationships/hyperlink" Target="http://stpfiles.er.usgs.gov/rpeterson/hwm_picts/katrina_baldwin_cnty_al_grdphotos/KAGSAL01/kagsal01_3.JPG" TargetMode="External" /><Relationship Id="rId292" Type="http://schemas.openxmlformats.org/officeDocument/2006/relationships/hyperlink" Target="http://stpfiles.er.usgs.gov/rpeterson/hwm_picts/katrina_baldwin_cnty_al_grdphotos/KAGSAL01/kagsal01_4.JPG" TargetMode="External" /><Relationship Id="rId293" Type="http://schemas.openxmlformats.org/officeDocument/2006/relationships/hyperlink" Target="http://stpfiles.er.usgs.gov/rpeterson/hwm_picts/katrina_baldwin_cnty_al_grdphotos/KAGSAL02/kagsal02.JPG" TargetMode="External" /><Relationship Id="rId294" Type="http://schemas.openxmlformats.org/officeDocument/2006/relationships/hyperlink" Target="http://stpfiles.er.usgs.gov/rpeterson/hwm_picts/katrina_baldwin_cnty_al_grdphotos/KAGSAL02/kagsal02_2.JPG" TargetMode="External" /><Relationship Id="rId295" Type="http://schemas.openxmlformats.org/officeDocument/2006/relationships/hyperlink" Target="http://stpfiles.er.usgs.gov/rpeterson/hwm_picts/katrina_baldwin_cnty_al_grdphotos/KABRAL01/kabral01.JPG" TargetMode="External" /><Relationship Id="rId296" Type="http://schemas.openxmlformats.org/officeDocument/2006/relationships/hyperlink" Target="http://stpfiles.er.usgs.gov/rpeterson/hwm_picts/katrina_baldwin_cnty_al_grdphotos/KABRAL01/kabral01.JPG" TargetMode="External" /><Relationship Id="rId297" Type="http://schemas.openxmlformats.org/officeDocument/2006/relationships/hyperlink" Target="http://stpfiles.er.usgs.gov/rpeterson/hwm_picts/katrina_baldwin_cnty_al_grdphotos/KABRAL01/kabral01_2.JPG" TargetMode="External" /><Relationship Id="rId298" Type="http://schemas.openxmlformats.org/officeDocument/2006/relationships/hyperlink" Target="http://stpfiles.er.usgs.gov/rpeterson/hwm_picts/katrina_baldwin_cnty_al_grdphotos/KABRAL01/kabral01_3.JPG" TargetMode="External" /><Relationship Id="rId299" Type="http://schemas.openxmlformats.org/officeDocument/2006/relationships/hyperlink" Target="http://stpfiles.er.usgs.gov/rpeterson/hwm_picts/katrina_baldwin_cnty_al_grdphotos/KABRAL01/kabral01_4.JPG" TargetMode="External" /><Relationship Id="rId300" Type="http://schemas.openxmlformats.org/officeDocument/2006/relationships/hyperlink" Target="http://stpfiles.er.usgs.gov/rpeterson/hwm_picts/katrina_baldwin_cnty_al_grdphotos/KABRAL01/kabral01.JPG" TargetMode="External" /><Relationship Id="rId301" Type="http://schemas.openxmlformats.org/officeDocument/2006/relationships/hyperlink" Target="http://stpfiles.er.usgs.gov/rpeterson/hwm_picts/katrina_baldwin_cnty_al_grdphotos/KABRAL01/kabral01.JPG" TargetMode="External" /><Relationship Id="rId302" Type="http://schemas.openxmlformats.org/officeDocument/2006/relationships/hyperlink" Target="http://stpfiles.er.usgs.gov/rpeterson/hwm_picts/katrina_baldwin_cnty_al_grdphotos/KABRAL01/kabral01.JPG" TargetMode="External" /><Relationship Id="rId303" Type="http://schemas.openxmlformats.org/officeDocument/2006/relationships/hyperlink" Target="http://stpfiles.er.usgs.gov/rpeterson/hwm_picts/katrina_baldwin_cnty_al_grdphotos/KABRAL01/kabral01.JPG" TargetMode="External" /><Relationship Id="rId304" Type="http://schemas.openxmlformats.org/officeDocument/2006/relationships/hyperlink" Target="http://stpfiles.er.usgs.gov/rpeterson/hwm_picts/katrina_baldwin_cnty_al_grdphotos/KABRAL01/kabral01_2.JPG" TargetMode="External" /><Relationship Id="rId305" Type="http://schemas.openxmlformats.org/officeDocument/2006/relationships/hyperlink" Target="http://stpfiles.er.usgs.gov/rpeterson/hwm_picts/katrina_baldwin_cnty_al_grdphotos/KABRAL01/kabral01_2.JPG" TargetMode="External" /><Relationship Id="rId306" Type="http://schemas.openxmlformats.org/officeDocument/2006/relationships/hyperlink" Target="http://stpfiles.er.usgs.gov/rpeterson/hwm_picts/katrina_baldwin_cnty_al_grdphotos/KABRAL01/kabral01_3.JPG" TargetMode="External" /><Relationship Id="rId307" Type="http://schemas.openxmlformats.org/officeDocument/2006/relationships/hyperlink" Target="http://stpfiles.er.usgs.gov/rpeterson/hwm_picts/katrina_baldwin_cnty_al_grdphotos/KABRAL01/kabral01_3.JPG" TargetMode="External" /><Relationship Id="rId308" Type="http://schemas.openxmlformats.org/officeDocument/2006/relationships/hyperlink" Target="http://stpfiles.er.usgs.gov/rpeterson/hwm_picts/katrina_baldwin_cnty_al_grdphotos/KABRAL01/kabral01_4.JPG" TargetMode="External" /><Relationship Id="rId309" Type="http://schemas.openxmlformats.org/officeDocument/2006/relationships/hyperlink" Target="http://stpfiles.er.usgs.gov/rpeterson/hwm_picts/katrina_baldwin_cnty_al_grdphotos/KABRAL01/kabral01_4.JPG" TargetMode="External" /><Relationship Id="rId310" Type="http://schemas.openxmlformats.org/officeDocument/2006/relationships/hyperlink" Target="http://stpfiles.er.usgs.gov/rpeterson/hwm_picts/katrina_baldwin_cnty_al_grdphotos/KABRAL02/kabral02.JPG" TargetMode="External" /><Relationship Id="rId311" Type="http://schemas.openxmlformats.org/officeDocument/2006/relationships/hyperlink" Target="http://stpfiles.er.usgs.gov/rpeterson/hwm_picts/katrina_baldwin_cnty_al_grdphotos/KABRAL03/kabral03.JPG" TargetMode="External" /><Relationship Id="rId312" Type="http://schemas.openxmlformats.org/officeDocument/2006/relationships/hyperlink" Target="http://stpfiles.er.usgs.gov/rpeterson/hwm_picts/katrina_baldwin_cnty_al_grdphotos/KABRAL04/kabral04.JPG" TargetMode="External" /><Relationship Id="rId313" Type="http://schemas.openxmlformats.org/officeDocument/2006/relationships/hyperlink" Target="http://stpfiles.er.usgs.gov/rpeterson/hwm_picts/katrina_baldwin_cnty_al_grdphotos/KABRAL04/kabral04.JPG" TargetMode="External" /><Relationship Id="rId314" Type="http://schemas.openxmlformats.org/officeDocument/2006/relationships/hyperlink" Target="http://stpfiles.er.usgs.gov/rpeterson/hwm_picts/katrina_baldwin_cnty_al_grdphotos/KABRAL04/kabral04_2.JPG" TargetMode="External" /><Relationship Id="rId315" Type="http://schemas.openxmlformats.org/officeDocument/2006/relationships/hyperlink" Target="http://stpfiles.er.usgs.gov/rpeterson/hwm_picts/katrina_baldwin_cnty_al_grdphotos/KABRAL04/kabral04_3.JPG" TargetMode="External" /><Relationship Id="rId316" Type="http://schemas.openxmlformats.org/officeDocument/2006/relationships/hyperlink" Target="http://stpfiles.er.usgs.gov/rpeterson/hwm_picts/katrina_baldwin_cnty_al_grdphotos/KABRAL04/kabral04_4.JPG" TargetMode="External" /><Relationship Id="rId317" Type="http://schemas.openxmlformats.org/officeDocument/2006/relationships/hyperlink" Target="http://stpfiles.er.usgs.gov/rpeterson/hwm_picts/katrina_baldwin_cnty_al_grdphotos/KABRAL04/kabral04.JPG" TargetMode="External" /><Relationship Id="rId318" Type="http://schemas.openxmlformats.org/officeDocument/2006/relationships/hyperlink" Target="http://stpfiles.er.usgs.gov/rpeterson/hwm_picts/katrina_baldwin_cnty_al_grdphotos/KABRAL04/kabral04.JPG" TargetMode="External" /><Relationship Id="rId319" Type="http://schemas.openxmlformats.org/officeDocument/2006/relationships/hyperlink" Target="http://stpfiles.er.usgs.gov/rpeterson/hwm_picts/katrina_baldwin_cnty_al_grdphotos/KABRAL04/kabral04_2.JPG" TargetMode="External" /><Relationship Id="rId320" Type="http://schemas.openxmlformats.org/officeDocument/2006/relationships/hyperlink" Target="http://stpfiles.er.usgs.gov/rpeterson/hwm_picts/katrina_baldwin_cnty_al_grdphotos/KABRAL04/kabral04_3.JPG" TargetMode="External" /><Relationship Id="rId321" Type="http://schemas.openxmlformats.org/officeDocument/2006/relationships/hyperlink" Target="http://stpfiles.er.usgs.gov/rpeterson/hwm_picts/katrina_baldwin_cnty_al_grdphotos/KABRAL04/kabral04_4.JPG" TargetMode="External" /><Relationship Id="rId322" Type="http://schemas.openxmlformats.org/officeDocument/2006/relationships/hyperlink" Target="http://stpfiles.er.usgs.gov/rpeterson/hwm_picts/katrina_baldwin_cnty_al_grdphotos/KABRAL04/kabral04.JPG" TargetMode="External" /><Relationship Id="rId323" Type="http://schemas.openxmlformats.org/officeDocument/2006/relationships/hyperlink" Target="http://stpfiles.er.usgs.gov/rpeterson/hwm_picts/katrina_baldwin_cnty_al_grdphotos/KABRAL04/kabral04.JPG" TargetMode="External" /><Relationship Id="rId324" Type="http://schemas.openxmlformats.org/officeDocument/2006/relationships/hyperlink" Target="http://stpfiles.er.usgs.gov/rpeterson/hwm_picts/katrina_baldwin_cnty_al_grdphotos/KABRAL04/kabral04_2.JPG" TargetMode="External" /><Relationship Id="rId325" Type="http://schemas.openxmlformats.org/officeDocument/2006/relationships/hyperlink" Target="http://stpfiles.er.usgs.gov/rpeterson/hwm_picts/katrina_baldwin_cnty_al_grdphotos/KABRAL04/kabral04_3.JPG" TargetMode="External" /><Relationship Id="rId326" Type="http://schemas.openxmlformats.org/officeDocument/2006/relationships/hyperlink" Target="http://stpfiles.er.usgs.gov/rpeterson/hwm_picts/katrina_baldwin_cnty_al_grdphotos/KABRAL04/kabral04_4.JPG" TargetMode="External" /><Relationship Id="rId327" Type="http://schemas.openxmlformats.org/officeDocument/2006/relationships/hyperlink" Target="http://stpfiles.er.usgs.gov/rpeterson/hwm_picts/katrina_baldwin_cnty_al_grdphotos/KAFMAL02/KAFMAL02_1.JPG" TargetMode="External" /><Relationship Id="rId328" Type="http://schemas.openxmlformats.org/officeDocument/2006/relationships/hyperlink" Target="http://stpfiles.er.usgs.gov/rpeterson/hwm_picts/katrina_baldwin_cnty_al_grdphotos/KAFMAL02/KAFMAL02_1.JPG" TargetMode="External" /><Relationship Id="rId329" Type="http://schemas.openxmlformats.org/officeDocument/2006/relationships/hyperlink" Target="http://stpfiles.er.usgs.gov/rpeterson/hwm_picts/katrina_baldwin_cnty_al_grdphotos/KAFMAL02/KAFMAL02_2.JPG" TargetMode="External" /><Relationship Id="rId330" Type="http://schemas.openxmlformats.org/officeDocument/2006/relationships/hyperlink" Target="http://stpfiles.er.usgs.gov/rpeterson/hwm_picts/katrina_baldwin_cnty_al_grdphotos/KAFMAL02/KAFMAL02_3.JPG" TargetMode="External" /><Relationship Id="rId331" Type="http://schemas.openxmlformats.org/officeDocument/2006/relationships/hyperlink" Target="http://stpfiles.er.usgs.gov/rpeterson/hwm_picts/katrina_baldwin_cnty_al_grdphotos/KAFMAL02/KAFMAL02_4.JPG" TargetMode="External" /><Relationship Id="rId332" Type="http://schemas.openxmlformats.org/officeDocument/2006/relationships/hyperlink" Target="http://stpfiles.er.usgs.gov/rpeterson/hwm_picts/katrina_baldwin_cnty_al_grdphotos/KAFMAL02/KAFMAL02_5.JPG" TargetMode="External" /><Relationship Id="rId333" Type="http://schemas.openxmlformats.org/officeDocument/2006/relationships/hyperlink" Target="http://stpfiles.er.usgs.gov/rpeterson/hwm_picts/katrina_baldwin_cnty_al_grdphotos/KAFMAL02/KAFMAL02_1.JPG" TargetMode="External" /><Relationship Id="rId334" Type="http://schemas.openxmlformats.org/officeDocument/2006/relationships/hyperlink" Target="http://stpfiles.er.usgs.gov/rpeterson/hwm_picts/katrina_baldwin_cnty_al_grdphotos/KAFMAL02/KAFMAL02_1.JPG" TargetMode="External" /><Relationship Id="rId335" Type="http://schemas.openxmlformats.org/officeDocument/2006/relationships/hyperlink" Target="http://stpfiles.er.usgs.gov/rpeterson/hwm_picts/katrina_baldwin_cnty_al_grdphotos/KAFMAL02/KAFMAL02_2.JPG" TargetMode="External" /><Relationship Id="rId336" Type="http://schemas.openxmlformats.org/officeDocument/2006/relationships/hyperlink" Target="http://stpfiles.er.usgs.gov/rpeterson/hwm_picts/katrina_baldwin_cnty_al_grdphotos/KAFMAL02/KAFMAL02_3.JPG" TargetMode="External" /><Relationship Id="rId337" Type="http://schemas.openxmlformats.org/officeDocument/2006/relationships/hyperlink" Target="http://stpfiles.er.usgs.gov/rpeterson/hwm_picts/katrina_baldwin_cnty_al_grdphotos/KAFMAL02/KAFMAL02_4.JPG" TargetMode="External" /><Relationship Id="rId338" Type="http://schemas.openxmlformats.org/officeDocument/2006/relationships/hyperlink" Target="http://stpfiles.er.usgs.gov/rpeterson/hwm_picts/katrina_baldwin_cnty_al_grdphotos/KAFMAL02/KAFMAL02_5.JPG" TargetMode="External" /><Relationship Id="rId339" Type="http://schemas.openxmlformats.org/officeDocument/2006/relationships/hyperlink" Target="http://stpfiles.er.usgs.gov/rpeterson/hwm_picts/katrina_baldwin_cnty_al_grdphotos/KAFMAL02/KAFMAL02_1.JPG" TargetMode="External" /><Relationship Id="rId340" Type="http://schemas.openxmlformats.org/officeDocument/2006/relationships/hyperlink" Target="http://stpfiles.er.usgs.gov/rpeterson/hwm_picts/katrina_baldwin_cnty_al_grdphotos/KAFMAL02/KAFMAL02_1.JPG" TargetMode="External" /><Relationship Id="rId341" Type="http://schemas.openxmlformats.org/officeDocument/2006/relationships/hyperlink" Target="http://stpfiles.er.usgs.gov/rpeterson/hwm_picts/katrina_baldwin_cnty_al_grdphotos/KAFMAL02/KAFMAL02_2.JPG" TargetMode="External" /><Relationship Id="rId342" Type="http://schemas.openxmlformats.org/officeDocument/2006/relationships/hyperlink" Target="http://stpfiles.er.usgs.gov/rpeterson/hwm_picts/katrina_baldwin_cnty_al_grdphotos/KAFMAL02/KAFMAL02_3.JPG" TargetMode="External" /><Relationship Id="rId343" Type="http://schemas.openxmlformats.org/officeDocument/2006/relationships/hyperlink" Target="http://stpfiles.er.usgs.gov/rpeterson/hwm_picts/katrina_baldwin_cnty_al_grdphotos/KAFMAL02/KAFMAL02_4.JPG" TargetMode="External" /><Relationship Id="rId344" Type="http://schemas.openxmlformats.org/officeDocument/2006/relationships/hyperlink" Target="http://stpfiles.er.usgs.gov/rpeterson/hwm_picts/katrina_baldwin_cnty_al_grdphotos/KAFMAL02/KAFMAL02_5.JPG" TargetMode="External" /><Relationship Id="rId3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9"/>
  <sheetViews>
    <sheetView tabSelected="1" zoomScale="75" zoomScaleNormal="75" workbookViewId="0" topLeftCell="O1">
      <selection activeCell="X17" sqref="X17"/>
    </sheetView>
  </sheetViews>
  <sheetFormatPr defaultColWidth="9.140625" defaultRowHeight="12.75"/>
  <cols>
    <col min="1" max="1" width="10.7109375" style="30" customWidth="1"/>
    <col min="2" max="2" width="9.140625" style="2" customWidth="1"/>
    <col min="3" max="3" width="12.421875" style="1" customWidth="1"/>
    <col min="4" max="4" width="10.8515625" style="1" customWidth="1"/>
    <col min="5" max="5" width="28.57421875" style="1" customWidth="1"/>
    <col min="6" max="6" width="10.8515625" style="1" customWidth="1"/>
    <col min="7" max="7" width="11.28125" style="1" customWidth="1"/>
    <col min="8" max="8" width="11.7109375" style="1" customWidth="1"/>
    <col min="9" max="9" width="11.00390625" style="1" customWidth="1"/>
    <col min="10" max="10" width="18.28125" style="1" customWidth="1"/>
    <col min="11" max="11" width="19.00390625" style="1" customWidth="1"/>
    <col min="12" max="12" width="13.421875" style="1" customWidth="1"/>
    <col min="13" max="13" width="15.421875" style="1" customWidth="1"/>
    <col min="14" max="14" width="18.57421875" style="1" customWidth="1"/>
    <col min="15" max="15" width="12.7109375" style="2" customWidth="1"/>
    <col min="16" max="16" width="5.57421875" style="25" customWidth="1"/>
    <col min="17" max="17" width="21.00390625" style="15" customWidth="1"/>
    <col min="18" max="18" width="18.8515625" style="0" customWidth="1"/>
    <col min="19" max="19" width="14.28125" style="0" customWidth="1"/>
    <col min="20" max="20" width="14.28125" style="2" customWidth="1"/>
    <col min="21" max="33" width="32.7109375" style="24" customWidth="1"/>
    <col min="34" max="16384" width="8.8515625" style="0" customWidth="1"/>
  </cols>
  <sheetData>
    <row r="1" spans="2:16" ht="12.75">
      <c r="B1" s="39" t="s">
        <v>60</v>
      </c>
      <c r="C1" s="39"/>
      <c r="D1" s="39"/>
      <c r="E1" s="39"/>
      <c r="F1" s="39"/>
      <c r="G1" s="39"/>
      <c r="H1" s="39"/>
      <c r="I1" s="39"/>
      <c r="J1" s="39"/>
      <c r="K1" s="39"/>
      <c r="P1" s="24"/>
    </row>
    <row r="2" spans="2:16" ht="12.75">
      <c r="B2" s="39" t="s">
        <v>133</v>
      </c>
      <c r="C2" s="39"/>
      <c r="D2" s="39"/>
      <c r="E2" s="39"/>
      <c r="P2" s="24"/>
    </row>
    <row r="3" spans="1:2" ht="12.75">
      <c r="A3" s="30" t="s">
        <v>340</v>
      </c>
      <c r="B3" s="20" t="s">
        <v>335</v>
      </c>
    </row>
    <row r="4" spans="1:33" ht="36">
      <c r="A4" s="30" t="s">
        <v>341</v>
      </c>
      <c r="B4" s="2" t="s">
        <v>255</v>
      </c>
      <c r="C4" s="1" t="s">
        <v>267</v>
      </c>
      <c r="D4" s="1" t="s">
        <v>256</v>
      </c>
      <c r="E4" s="1" t="s">
        <v>257</v>
      </c>
      <c r="F4" s="1" t="s">
        <v>258</v>
      </c>
      <c r="G4" s="1" t="s">
        <v>259</v>
      </c>
      <c r="H4" s="3" t="s">
        <v>260</v>
      </c>
      <c r="I4" s="3" t="s">
        <v>261</v>
      </c>
      <c r="J4" s="9" t="s">
        <v>253</v>
      </c>
      <c r="K4" s="9" t="s">
        <v>254</v>
      </c>
      <c r="L4" s="1" t="s">
        <v>262</v>
      </c>
      <c r="M4" s="1" t="s">
        <v>263</v>
      </c>
      <c r="N4" s="1" t="s">
        <v>264</v>
      </c>
      <c r="O4" s="1" t="s">
        <v>265</v>
      </c>
      <c r="P4" s="26" t="s">
        <v>266</v>
      </c>
      <c r="Q4" s="16" t="s">
        <v>269</v>
      </c>
      <c r="R4" s="1" t="s">
        <v>448</v>
      </c>
      <c r="S4" s="1" t="s">
        <v>377</v>
      </c>
      <c r="T4" s="1" t="s">
        <v>378</v>
      </c>
      <c r="U4" s="26" t="s">
        <v>450</v>
      </c>
      <c r="V4" s="26" t="s">
        <v>451</v>
      </c>
      <c r="W4" s="26" t="s">
        <v>452</v>
      </c>
      <c r="X4" s="26" t="s">
        <v>453</v>
      </c>
      <c r="Y4" s="26" t="s">
        <v>454</v>
      </c>
      <c r="Z4" s="26" t="s">
        <v>464</v>
      </c>
      <c r="AA4" s="26" t="s">
        <v>465</v>
      </c>
      <c r="AB4" s="26" t="s">
        <v>589</v>
      </c>
      <c r="AC4" s="26" t="s">
        <v>590</v>
      </c>
      <c r="AD4" s="26" t="s">
        <v>637</v>
      </c>
      <c r="AE4" s="26" t="s">
        <v>638</v>
      </c>
      <c r="AF4" s="26" t="s">
        <v>639</v>
      </c>
      <c r="AG4" s="26" t="s">
        <v>640</v>
      </c>
    </row>
    <row r="5" spans="1:22" ht="51" customHeight="1">
      <c r="A5" s="30">
        <v>1</v>
      </c>
      <c r="B5" s="21">
        <v>1</v>
      </c>
      <c r="C5" s="1">
        <v>1</v>
      </c>
      <c r="D5" s="4">
        <v>38602</v>
      </c>
      <c r="E5" s="1" t="s">
        <v>61</v>
      </c>
      <c r="G5" s="23" t="s">
        <v>62</v>
      </c>
      <c r="H5" s="3" t="s">
        <v>63</v>
      </c>
      <c r="I5" s="3" t="s">
        <v>64</v>
      </c>
      <c r="J5" s="9">
        <v>30.59888888888889</v>
      </c>
      <c r="K5" s="9">
        <v>-87.9136111111111</v>
      </c>
      <c r="L5" s="3" t="s">
        <v>65</v>
      </c>
      <c r="M5" s="3" t="s">
        <v>66</v>
      </c>
      <c r="N5" s="3" t="s">
        <v>69</v>
      </c>
      <c r="O5" s="3" t="s">
        <v>68</v>
      </c>
      <c r="Q5" s="15" t="s">
        <v>270</v>
      </c>
      <c r="R5" s="2" t="s">
        <v>676</v>
      </c>
      <c r="T5" s="2">
        <v>2</v>
      </c>
      <c r="U5" s="37" t="s">
        <v>704</v>
      </c>
      <c r="V5" s="37" t="s">
        <v>705</v>
      </c>
    </row>
    <row r="6" spans="1:22" ht="51" customHeight="1">
      <c r="A6" s="30">
        <v>2</v>
      </c>
      <c r="B6" s="21">
        <v>2</v>
      </c>
      <c r="C6" s="1">
        <v>2</v>
      </c>
      <c r="D6" s="4">
        <v>38602</v>
      </c>
      <c r="E6" s="1" t="s">
        <v>61</v>
      </c>
      <c r="G6" s="23" t="s">
        <v>62</v>
      </c>
      <c r="H6" s="3" t="s">
        <v>70</v>
      </c>
      <c r="I6" s="3" t="s">
        <v>71</v>
      </c>
      <c r="J6" s="9">
        <v>30.575555555555557</v>
      </c>
      <c r="K6" s="9">
        <v>-87.9088888888889</v>
      </c>
      <c r="L6" s="3" t="s">
        <v>72</v>
      </c>
      <c r="M6" s="3" t="s">
        <v>73</v>
      </c>
      <c r="N6" s="3" t="s">
        <v>74</v>
      </c>
      <c r="O6" s="3" t="s">
        <v>75</v>
      </c>
      <c r="Q6" s="15" t="s">
        <v>270</v>
      </c>
      <c r="R6" s="2" t="s">
        <v>677</v>
      </c>
      <c r="T6" s="2">
        <v>2</v>
      </c>
      <c r="U6" s="37" t="s">
        <v>706</v>
      </c>
      <c r="V6" s="37" t="s">
        <v>707</v>
      </c>
    </row>
    <row r="7" spans="1:22" ht="51" customHeight="1">
      <c r="A7" s="30">
        <v>3</v>
      </c>
      <c r="B7" s="21">
        <v>3</v>
      </c>
      <c r="C7" s="1">
        <v>3</v>
      </c>
      <c r="D7" s="4">
        <v>38602</v>
      </c>
      <c r="E7" s="1" t="s">
        <v>61</v>
      </c>
      <c r="G7" s="23" t="s">
        <v>62</v>
      </c>
      <c r="H7" s="3" t="s">
        <v>76</v>
      </c>
      <c r="I7" s="3" t="s">
        <v>77</v>
      </c>
      <c r="J7" s="9">
        <v>30.557777777777776</v>
      </c>
      <c r="K7" s="9">
        <v>-87.8997222222222</v>
      </c>
      <c r="L7" s="3" t="s">
        <v>65</v>
      </c>
      <c r="M7" s="3" t="s">
        <v>66</v>
      </c>
      <c r="N7" s="3" t="s">
        <v>78</v>
      </c>
      <c r="O7" s="2" t="s">
        <v>79</v>
      </c>
      <c r="Q7" s="15" t="s">
        <v>270</v>
      </c>
      <c r="R7" s="2" t="s">
        <v>678</v>
      </c>
      <c r="T7" s="2">
        <v>2</v>
      </c>
      <c r="U7" s="37" t="s">
        <v>708</v>
      </c>
      <c r="V7" s="37" t="s">
        <v>709</v>
      </c>
    </row>
    <row r="8" spans="1:24" ht="51" customHeight="1">
      <c r="A8" s="30">
        <v>4</v>
      </c>
      <c r="B8" s="21">
        <v>4</v>
      </c>
      <c r="C8" s="1">
        <v>4</v>
      </c>
      <c r="D8" s="4">
        <v>38602</v>
      </c>
      <c r="E8" s="1" t="s">
        <v>61</v>
      </c>
      <c r="G8" s="23"/>
      <c r="H8" s="3" t="s">
        <v>80</v>
      </c>
      <c r="I8" s="3" t="s">
        <v>81</v>
      </c>
      <c r="J8" s="9">
        <v>30.48638888888889</v>
      </c>
      <c r="K8" s="9">
        <v>-87.9327777777778</v>
      </c>
      <c r="L8" s="3" t="s">
        <v>65</v>
      </c>
      <c r="M8" s="3" t="s">
        <v>66</v>
      </c>
      <c r="N8" s="3" t="s">
        <v>74</v>
      </c>
      <c r="O8" s="3" t="s">
        <v>82</v>
      </c>
      <c r="Q8" s="15" t="s">
        <v>270</v>
      </c>
      <c r="R8" s="2" t="s">
        <v>679</v>
      </c>
      <c r="T8" s="2">
        <v>4</v>
      </c>
      <c r="U8" s="37" t="s">
        <v>710</v>
      </c>
      <c r="V8" s="37" t="s">
        <v>711</v>
      </c>
      <c r="W8" s="37" t="s">
        <v>712</v>
      </c>
      <c r="X8" s="37" t="s">
        <v>713</v>
      </c>
    </row>
    <row r="9" spans="1:24" ht="51" customHeight="1">
      <c r="A9" s="30">
        <v>5</v>
      </c>
      <c r="B9" s="21" t="s">
        <v>274</v>
      </c>
      <c r="C9" s="1" t="s">
        <v>279</v>
      </c>
      <c r="D9" s="13">
        <v>38602</v>
      </c>
      <c r="E9" s="11" t="s">
        <v>61</v>
      </c>
      <c r="F9" s="11"/>
      <c r="G9" s="23"/>
      <c r="H9" s="17" t="s">
        <v>80</v>
      </c>
      <c r="I9" s="17" t="s">
        <v>81</v>
      </c>
      <c r="J9" s="10">
        <v>30.48638888888889</v>
      </c>
      <c r="K9" s="10">
        <v>-87.9327777777778</v>
      </c>
      <c r="L9" s="17" t="s">
        <v>65</v>
      </c>
      <c r="M9" s="17" t="s">
        <v>66</v>
      </c>
      <c r="N9" s="17" t="s">
        <v>319</v>
      </c>
      <c r="O9" s="17" t="s">
        <v>320</v>
      </c>
      <c r="Q9" s="15" t="s">
        <v>270</v>
      </c>
      <c r="R9" s="2" t="s">
        <v>679</v>
      </c>
      <c r="U9" s="37" t="s">
        <v>710</v>
      </c>
      <c r="V9" s="37" t="s">
        <v>711</v>
      </c>
      <c r="W9" s="37" t="s">
        <v>712</v>
      </c>
      <c r="X9" s="37" t="s">
        <v>713</v>
      </c>
    </row>
    <row r="10" spans="1:24" ht="51" customHeight="1">
      <c r="A10" s="30">
        <v>6</v>
      </c>
      <c r="B10" s="21">
        <v>5</v>
      </c>
      <c r="C10" s="1">
        <v>5</v>
      </c>
      <c r="D10" s="4">
        <v>38602</v>
      </c>
      <c r="E10" s="1" t="s">
        <v>61</v>
      </c>
      <c r="G10" s="23" t="s">
        <v>62</v>
      </c>
      <c r="H10" s="3" t="s">
        <v>83</v>
      </c>
      <c r="I10" s="3" t="s">
        <v>84</v>
      </c>
      <c r="J10" s="9">
        <v>30.41638888888889</v>
      </c>
      <c r="K10" s="9">
        <v>-87.9080555555555</v>
      </c>
      <c r="L10" s="3" t="s">
        <v>72</v>
      </c>
      <c r="M10" s="3" t="s">
        <v>66</v>
      </c>
      <c r="N10" s="3" t="s">
        <v>85</v>
      </c>
      <c r="O10" s="3" t="s">
        <v>86</v>
      </c>
      <c r="Q10" s="15" t="s">
        <v>270</v>
      </c>
      <c r="R10" s="2" t="s">
        <v>680</v>
      </c>
      <c r="T10" s="2">
        <v>4</v>
      </c>
      <c r="U10" s="37" t="s">
        <v>714</v>
      </c>
      <c r="V10" s="37" t="s">
        <v>715</v>
      </c>
      <c r="W10" s="37" t="s">
        <v>716</v>
      </c>
      <c r="X10" s="37" t="s">
        <v>717</v>
      </c>
    </row>
    <row r="11" spans="1:24" ht="51" customHeight="1">
      <c r="A11" s="30">
        <v>7</v>
      </c>
      <c r="B11" s="21">
        <v>6</v>
      </c>
      <c r="C11" s="1">
        <v>5</v>
      </c>
      <c r="D11" s="4">
        <v>38602</v>
      </c>
      <c r="E11" s="1" t="s">
        <v>61</v>
      </c>
      <c r="G11" s="23" t="s">
        <v>62</v>
      </c>
      <c r="H11" s="18" t="s">
        <v>88</v>
      </c>
      <c r="I11" s="18" t="s">
        <v>89</v>
      </c>
      <c r="J11" s="9">
        <v>30.41583333333333</v>
      </c>
      <c r="K11" s="9">
        <v>-87.9075</v>
      </c>
      <c r="L11" s="3" t="s">
        <v>72</v>
      </c>
      <c r="M11" s="3" t="s">
        <v>87</v>
      </c>
      <c r="N11" s="3" t="s">
        <v>74</v>
      </c>
      <c r="O11" s="3" t="s">
        <v>92</v>
      </c>
      <c r="Q11" s="15" t="s">
        <v>270</v>
      </c>
      <c r="R11" s="2" t="s">
        <v>680</v>
      </c>
      <c r="U11" s="37" t="s">
        <v>714</v>
      </c>
      <c r="V11" s="37" t="s">
        <v>715</v>
      </c>
      <c r="W11" s="37" t="s">
        <v>716</v>
      </c>
      <c r="X11" s="37" t="s">
        <v>717</v>
      </c>
    </row>
    <row r="12" spans="1:23" ht="51" customHeight="1">
      <c r="A12" s="30">
        <v>8</v>
      </c>
      <c r="B12" s="21">
        <v>7</v>
      </c>
      <c r="C12" s="1">
        <v>6</v>
      </c>
      <c r="D12" s="4">
        <v>38602</v>
      </c>
      <c r="E12" s="1" t="s">
        <v>61</v>
      </c>
      <c r="G12" s="23"/>
      <c r="H12" s="3" t="s">
        <v>83</v>
      </c>
      <c r="I12" s="3" t="s">
        <v>90</v>
      </c>
      <c r="J12" s="9">
        <v>30.41638888888889</v>
      </c>
      <c r="K12" s="9">
        <v>-87.825</v>
      </c>
      <c r="L12" s="3" t="s">
        <v>65</v>
      </c>
      <c r="M12" s="3" t="s">
        <v>73</v>
      </c>
      <c r="N12" s="3" t="s">
        <v>74</v>
      </c>
      <c r="O12" s="3" t="s">
        <v>91</v>
      </c>
      <c r="Q12" s="15" t="s">
        <v>270</v>
      </c>
      <c r="R12" s="2" t="s">
        <v>681</v>
      </c>
      <c r="T12" s="2">
        <v>3</v>
      </c>
      <c r="U12" s="37" t="s">
        <v>0</v>
      </c>
      <c r="V12" s="37" t="s">
        <v>1</v>
      </c>
      <c r="W12" s="37" t="s">
        <v>2</v>
      </c>
    </row>
    <row r="13" spans="1:23" ht="51" customHeight="1">
      <c r="A13" s="30">
        <v>9</v>
      </c>
      <c r="B13" s="21">
        <v>8</v>
      </c>
      <c r="C13" s="1">
        <v>6</v>
      </c>
      <c r="D13" s="4">
        <v>38602</v>
      </c>
      <c r="E13" s="1" t="s">
        <v>61</v>
      </c>
      <c r="G13" s="23"/>
      <c r="H13" s="3" t="s">
        <v>83</v>
      </c>
      <c r="I13" s="3" t="s">
        <v>90</v>
      </c>
      <c r="J13" s="9">
        <v>30.41638888888889</v>
      </c>
      <c r="K13" s="9">
        <v>-87.825</v>
      </c>
      <c r="L13" s="3" t="s">
        <v>72</v>
      </c>
      <c r="M13" s="3" t="s">
        <v>66</v>
      </c>
      <c r="N13" s="3" t="s">
        <v>93</v>
      </c>
      <c r="O13" s="3" t="s">
        <v>94</v>
      </c>
      <c r="Q13" s="15" t="s">
        <v>270</v>
      </c>
      <c r="R13" s="2" t="s">
        <v>681</v>
      </c>
      <c r="U13" s="37" t="s">
        <v>0</v>
      </c>
      <c r="V13" s="37" t="s">
        <v>1</v>
      </c>
      <c r="W13" s="37" t="s">
        <v>2</v>
      </c>
    </row>
    <row r="14" spans="1:22" ht="51" customHeight="1">
      <c r="A14" s="30">
        <v>10</v>
      </c>
      <c r="B14" s="21">
        <v>9</v>
      </c>
      <c r="C14" s="1">
        <v>7</v>
      </c>
      <c r="D14" s="4">
        <v>38602</v>
      </c>
      <c r="E14" s="1" t="s">
        <v>61</v>
      </c>
      <c r="G14" s="23" t="s">
        <v>62</v>
      </c>
      <c r="H14" s="17" t="s">
        <v>308</v>
      </c>
      <c r="I14" s="3" t="s">
        <v>95</v>
      </c>
      <c r="J14" s="10">
        <f>30+(22+45/60)/60</f>
        <v>30.379166666666666</v>
      </c>
      <c r="K14" s="9">
        <v>-87.8527777777778</v>
      </c>
      <c r="L14" s="3" t="s">
        <v>72</v>
      </c>
      <c r="M14" s="3" t="s">
        <v>87</v>
      </c>
      <c r="N14" s="17" t="s">
        <v>74</v>
      </c>
      <c r="O14" s="12" t="s">
        <v>309</v>
      </c>
      <c r="Q14" s="15" t="s">
        <v>270</v>
      </c>
      <c r="R14" s="2" t="s">
        <v>682</v>
      </c>
      <c r="T14" s="2">
        <v>2</v>
      </c>
      <c r="U14" s="37" t="s">
        <v>3</v>
      </c>
      <c r="V14" s="37" t="s">
        <v>4</v>
      </c>
    </row>
    <row r="15" spans="1:22" ht="51" customHeight="1">
      <c r="A15" s="30">
        <v>11</v>
      </c>
      <c r="B15" s="21">
        <v>10</v>
      </c>
      <c r="C15" s="1">
        <v>8</v>
      </c>
      <c r="D15" s="4">
        <v>38602</v>
      </c>
      <c r="E15" s="1" t="s">
        <v>61</v>
      </c>
      <c r="G15" s="23" t="s">
        <v>62</v>
      </c>
      <c r="H15" s="3" t="s">
        <v>96</v>
      </c>
      <c r="I15" s="3" t="s">
        <v>97</v>
      </c>
      <c r="J15" s="9">
        <v>30.39138888888889</v>
      </c>
      <c r="K15" s="9">
        <v>-87.8069444444444</v>
      </c>
      <c r="L15" s="3" t="s">
        <v>72</v>
      </c>
      <c r="M15" s="3" t="s">
        <v>73</v>
      </c>
      <c r="N15" s="3" t="s">
        <v>74</v>
      </c>
      <c r="O15" s="3" t="s">
        <v>98</v>
      </c>
      <c r="Q15" s="15" t="s">
        <v>270</v>
      </c>
      <c r="R15" s="2" t="s">
        <v>683</v>
      </c>
      <c r="T15" s="2">
        <v>2</v>
      </c>
      <c r="U15" s="37" t="s">
        <v>5</v>
      </c>
      <c r="V15" s="37" t="s">
        <v>6</v>
      </c>
    </row>
    <row r="16" spans="1:23" ht="51" customHeight="1">
      <c r="A16" s="30">
        <v>12</v>
      </c>
      <c r="B16" s="21">
        <v>11</v>
      </c>
      <c r="C16" s="1">
        <v>9</v>
      </c>
      <c r="D16" s="4">
        <v>38602</v>
      </c>
      <c r="E16" s="1" t="s">
        <v>61</v>
      </c>
      <c r="G16" s="23" t="s">
        <v>62</v>
      </c>
      <c r="H16" s="3" t="s">
        <v>99</v>
      </c>
      <c r="I16" s="3" t="s">
        <v>100</v>
      </c>
      <c r="J16" s="9">
        <v>30.394166666666667</v>
      </c>
      <c r="K16" s="9">
        <v>-87.7761111111111</v>
      </c>
      <c r="L16" s="3" t="s">
        <v>72</v>
      </c>
      <c r="M16" s="3" t="s">
        <v>66</v>
      </c>
      <c r="N16" s="3" t="s">
        <v>74</v>
      </c>
      <c r="O16" s="3" t="s">
        <v>101</v>
      </c>
      <c r="Q16" s="15" t="s">
        <v>270</v>
      </c>
      <c r="R16" s="2" t="s">
        <v>684</v>
      </c>
      <c r="T16" s="2">
        <v>3</v>
      </c>
      <c r="U16" s="37" t="s">
        <v>7</v>
      </c>
      <c r="V16" s="37" t="s">
        <v>8</v>
      </c>
      <c r="W16" s="37" t="s">
        <v>9</v>
      </c>
    </row>
    <row r="17" spans="1:28" ht="51" customHeight="1">
      <c r="A17" s="30">
        <v>13</v>
      </c>
      <c r="B17" s="2">
        <v>12</v>
      </c>
      <c r="C17" s="1">
        <v>10</v>
      </c>
      <c r="D17" s="4">
        <v>38602</v>
      </c>
      <c r="E17" s="1" t="s">
        <v>102</v>
      </c>
      <c r="H17" s="3" t="s">
        <v>103</v>
      </c>
      <c r="I17" s="1" t="s">
        <v>108</v>
      </c>
      <c r="J17" s="9">
        <v>30.406944444444445</v>
      </c>
      <c r="K17" s="9">
        <v>-88.2463888888889</v>
      </c>
      <c r="L17" s="3" t="s">
        <v>104</v>
      </c>
      <c r="M17" s="3" t="s">
        <v>105</v>
      </c>
      <c r="N17" s="3" t="s">
        <v>106</v>
      </c>
      <c r="O17" s="3" t="s">
        <v>107</v>
      </c>
      <c r="Q17" s="15" t="s">
        <v>270</v>
      </c>
      <c r="R17" s="35" t="s">
        <v>379</v>
      </c>
      <c r="S17" s="35" t="s">
        <v>380</v>
      </c>
      <c r="T17" s="2" t="s">
        <v>381</v>
      </c>
      <c r="U17" s="37" t="s">
        <v>614</v>
      </c>
      <c r="V17" s="37" t="s">
        <v>615</v>
      </c>
      <c r="W17" s="37" t="s">
        <v>616</v>
      </c>
      <c r="X17" s="37" t="s">
        <v>617</v>
      </c>
      <c r="Y17" s="37" t="s">
        <v>618</v>
      </c>
      <c r="Z17" s="37" t="s">
        <v>619</v>
      </c>
      <c r="AA17" s="37" t="s">
        <v>620</v>
      </c>
      <c r="AB17" s="37" t="s">
        <v>621</v>
      </c>
    </row>
    <row r="18" spans="1:25" ht="51" customHeight="1">
      <c r="A18" s="30">
        <v>14</v>
      </c>
      <c r="B18" s="2">
        <v>13</v>
      </c>
      <c r="C18" s="1">
        <v>11</v>
      </c>
      <c r="D18" s="4">
        <v>38602</v>
      </c>
      <c r="E18" s="1" t="s">
        <v>102</v>
      </c>
      <c r="H18" s="3" t="s">
        <v>103</v>
      </c>
      <c r="I18" s="3" t="s">
        <v>271</v>
      </c>
      <c r="J18" s="9">
        <v>30.406944444444445</v>
      </c>
      <c r="K18" s="10">
        <v>-88.23805556</v>
      </c>
      <c r="L18" s="3" t="s">
        <v>104</v>
      </c>
      <c r="M18" s="3" t="s">
        <v>66</v>
      </c>
      <c r="N18" s="3" t="s">
        <v>106</v>
      </c>
      <c r="O18" s="3" t="s">
        <v>109</v>
      </c>
      <c r="Q18" s="15" t="s">
        <v>270</v>
      </c>
      <c r="R18" s="35" t="s">
        <v>382</v>
      </c>
      <c r="S18" s="35" t="s">
        <v>383</v>
      </c>
      <c r="T18" s="2" t="s">
        <v>384</v>
      </c>
      <c r="U18" s="37" t="s">
        <v>622</v>
      </c>
      <c r="V18" s="37" t="s">
        <v>623</v>
      </c>
      <c r="W18" s="37" t="s">
        <v>624</v>
      </c>
      <c r="X18" s="37" t="s">
        <v>625</v>
      </c>
      <c r="Y18" s="37" t="s">
        <v>626</v>
      </c>
    </row>
    <row r="19" spans="1:33" ht="51" customHeight="1">
      <c r="A19" s="30">
        <v>15</v>
      </c>
      <c r="B19" s="2">
        <v>14</v>
      </c>
      <c r="C19" s="1">
        <v>12</v>
      </c>
      <c r="D19" s="4">
        <v>38602</v>
      </c>
      <c r="E19" s="1" t="s">
        <v>102</v>
      </c>
      <c r="H19" s="3" t="s">
        <v>268</v>
      </c>
      <c r="I19" s="3" t="s">
        <v>110</v>
      </c>
      <c r="J19" s="9">
        <v>30.3766666666667</v>
      </c>
      <c r="K19" s="9">
        <v>-88.1597222222222</v>
      </c>
      <c r="L19" s="3" t="s">
        <v>104</v>
      </c>
      <c r="M19" s="3" t="s">
        <v>66</v>
      </c>
      <c r="N19" s="3" t="s">
        <v>111</v>
      </c>
      <c r="O19" s="3" t="s">
        <v>112</v>
      </c>
      <c r="Q19" s="15" t="s">
        <v>270</v>
      </c>
      <c r="R19" s="35" t="s">
        <v>385</v>
      </c>
      <c r="S19" s="35" t="s">
        <v>386</v>
      </c>
      <c r="T19" s="2" t="s">
        <v>387</v>
      </c>
      <c r="U19" s="37" t="s">
        <v>627</v>
      </c>
      <c r="V19" s="37" t="s">
        <v>628</v>
      </c>
      <c r="W19" s="37" t="s">
        <v>629</v>
      </c>
      <c r="X19" s="37" t="s">
        <v>630</v>
      </c>
      <c r="Y19" s="37" t="s">
        <v>631</v>
      </c>
      <c r="Z19" s="37" t="s">
        <v>632</v>
      </c>
      <c r="AA19" s="37" t="s">
        <v>633</v>
      </c>
      <c r="AB19" s="37" t="s">
        <v>634</v>
      </c>
      <c r="AC19" s="37" t="s">
        <v>635</v>
      </c>
      <c r="AD19" s="37" t="s">
        <v>636</v>
      </c>
      <c r="AE19" s="37" t="s">
        <v>641</v>
      </c>
      <c r="AF19" s="37" t="s">
        <v>642</v>
      </c>
      <c r="AG19" s="37" t="s">
        <v>643</v>
      </c>
    </row>
    <row r="20" spans="1:25" ht="51" customHeight="1">
      <c r="A20" s="30">
        <v>16</v>
      </c>
      <c r="B20" s="2">
        <v>15</v>
      </c>
      <c r="C20" s="1">
        <v>13</v>
      </c>
      <c r="D20" s="4">
        <v>38602</v>
      </c>
      <c r="E20" s="1" t="s">
        <v>102</v>
      </c>
      <c r="G20" s="11" t="s">
        <v>337</v>
      </c>
      <c r="H20" s="3" t="s">
        <v>113</v>
      </c>
      <c r="I20" s="3" t="s">
        <v>114</v>
      </c>
      <c r="J20" s="9">
        <v>30.383055555555554</v>
      </c>
      <c r="K20" s="9">
        <v>-88.2380555555556</v>
      </c>
      <c r="L20" s="3" t="s">
        <v>65</v>
      </c>
      <c r="M20" s="3" t="s">
        <v>66</v>
      </c>
      <c r="N20" s="3" t="s">
        <v>115</v>
      </c>
      <c r="O20" s="3" t="s">
        <v>116</v>
      </c>
      <c r="Q20" s="15">
        <v>13.1</v>
      </c>
      <c r="R20" s="35" t="s">
        <v>388</v>
      </c>
      <c r="S20" s="35" t="s">
        <v>389</v>
      </c>
      <c r="T20" s="2" t="s">
        <v>384</v>
      </c>
      <c r="U20" s="37" t="s">
        <v>644</v>
      </c>
      <c r="V20" s="37" t="s">
        <v>645</v>
      </c>
      <c r="W20" s="37" t="s">
        <v>646</v>
      </c>
      <c r="X20" s="37" t="s">
        <v>647</v>
      </c>
      <c r="Y20" s="37" t="s">
        <v>648</v>
      </c>
    </row>
    <row r="21" spans="1:26" ht="51" customHeight="1">
      <c r="A21" s="30">
        <v>17</v>
      </c>
      <c r="B21" s="2">
        <v>16</v>
      </c>
      <c r="C21" s="1">
        <v>14</v>
      </c>
      <c r="D21" s="4">
        <v>38602</v>
      </c>
      <c r="E21" s="1" t="s">
        <v>102</v>
      </c>
      <c r="H21" s="3" t="s">
        <v>117</v>
      </c>
      <c r="I21" s="3" t="s">
        <v>118</v>
      </c>
      <c r="J21" s="9">
        <v>30.41027777777778</v>
      </c>
      <c r="K21" s="9">
        <v>-88.245</v>
      </c>
      <c r="L21" s="3" t="s">
        <v>104</v>
      </c>
      <c r="M21" s="3" t="s">
        <v>66</v>
      </c>
      <c r="N21" s="3" t="s">
        <v>106</v>
      </c>
      <c r="O21" s="3" t="s">
        <v>119</v>
      </c>
      <c r="Q21" s="15" t="s">
        <v>270</v>
      </c>
      <c r="R21" s="35" t="s">
        <v>390</v>
      </c>
      <c r="S21" s="35" t="s">
        <v>391</v>
      </c>
      <c r="T21" s="2" t="s">
        <v>392</v>
      </c>
      <c r="U21" s="37" t="s">
        <v>649</v>
      </c>
      <c r="V21" s="37" t="s">
        <v>650</v>
      </c>
      <c r="W21" s="37" t="s">
        <v>651</v>
      </c>
      <c r="X21" s="37" t="s">
        <v>652</v>
      </c>
      <c r="Y21" s="37" t="s">
        <v>653</v>
      </c>
      <c r="Z21" s="37" t="s">
        <v>654</v>
      </c>
    </row>
    <row r="22" spans="1:24" ht="51" customHeight="1">
      <c r="A22" s="30">
        <v>18</v>
      </c>
      <c r="B22" s="2">
        <v>17</v>
      </c>
      <c r="C22" s="1">
        <v>15</v>
      </c>
      <c r="D22" s="4">
        <v>38602</v>
      </c>
      <c r="E22" s="1" t="s">
        <v>102</v>
      </c>
      <c r="H22" s="3" t="s">
        <v>120</v>
      </c>
      <c r="I22" s="3" t="s">
        <v>121</v>
      </c>
      <c r="J22" s="9">
        <v>30.404444444444444</v>
      </c>
      <c r="K22" s="9">
        <v>-88.2483333333333</v>
      </c>
      <c r="L22" s="3" t="s">
        <v>65</v>
      </c>
      <c r="M22" s="3" t="s">
        <v>66</v>
      </c>
      <c r="N22" s="3" t="s">
        <v>106</v>
      </c>
      <c r="O22" s="3" t="s">
        <v>122</v>
      </c>
      <c r="Q22" s="15" t="s">
        <v>270</v>
      </c>
      <c r="R22" s="35" t="s">
        <v>393</v>
      </c>
      <c r="S22" s="35" t="s">
        <v>394</v>
      </c>
      <c r="T22" s="2" t="s">
        <v>395</v>
      </c>
      <c r="U22" s="37" t="s">
        <v>655</v>
      </c>
      <c r="V22" s="37" t="s">
        <v>656</v>
      </c>
      <c r="W22" s="37" t="s">
        <v>657</v>
      </c>
      <c r="X22" s="37" t="s">
        <v>658</v>
      </c>
    </row>
    <row r="23" spans="1:17" ht="12.75">
      <c r="A23" s="30">
        <v>19</v>
      </c>
      <c r="B23" s="21">
        <v>18</v>
      </c>
      <c r="C23" s="1">
        <v>16</v>
      </c>
      <c r="D23" s="4">
        <v>38602</v>
      </c>
      <c r="E23" s="1" t="s">
        <v>123</v>
      </c>
      <c r="H23" s="17" t="s">
        <v>285</v>
      </c>
      <c r="I23" s="17" t="s">
        <v>286</v>
      </c>
      <c r="J23" s="10">
        <f>LEFT(H23,2)+RIGHT(H23,6)/60</f>
        <v>30.242616666666667</v>
      </c>
      <c r="K23" s="10">
        <f>-(LEFT(I23,2)+RIGHT(I23,6)/60)</f>
        <v>-87.73855</v>
      </c>
      <c r="L23" s="3" t="s">
        <v>65</v>
      </c>
      <c r="M23" s="3" t="s">
        <v>66</v>
      </c>
      <c r="N23" s="3" t="s">
        <v>124</v>
      </c>
      <c r="O23" s="3" t="s">
        <v>125</v>
      </c>
      <c r="Q23" s="15" t="s">
        <v>270</v>
      </c>
    </row>
    <row r="24" spans="1:17" ht="24" customHeight="1">
      <c r="A24" s="30">
        <v>20</v>
      </c>
      <c r="B24" s="21">
        <v>19</v>
      </c>
      <c r="C24" s="1">
        <v>17</v>
      </c>
      <c r="D24" s="4">
        <v>38602</v>
      </c>
      <c r="E24" s="1" t="s">
        <v>123</v>
      </c>
      <c r="H24" s="17" t="s">
        <v>126</v>
      </c>
      <c r="I24" s="17" t="s">
        <v>127</v>
      </c>
      <c r="J24" s="10">
        <f>30+(14+49/60)/60</f>
        <v>30.246944444444445</v>
      </c>
      <c r="K24" s="10">
        <f>-(87+(42+14/60)/60)</f>
        <v>-87.70388888888888</v>
      </c>
      <c r="L24" s="3" t="s">
        <v>65</v>
      </c>
      <c r="M24" s="3" t="s">
        <v>66</v>
      </c>
      <c r="N24" s="17" t="s">
        <v>302</v>
      </c>
      <c r="O24" s="17">
        <v>-9999</v>
      </c>
      <c r="P24" s="27" t="s">
        <v>304</v>
      </c>
      <c r="Q24" s="15" t="s">
        <v>270</v>
      </c>
    </row>
    <row r="25" spans="1:17" ht="12.75">
      <c r="A25" s="30">
        <v>21</v>
      </c>
      <c r="B25" s="21">
        <v>20</v>
      </c>
      <c r="C25" s="1">
        <v>18</v>
      </c>
      <c r="D25" s="4">
        <v>38602</v>
      </c>
      <c r="E25" s="1" t="s">
        <v>123</v>
      </c>
      <c r="H25" s="17" t="s">
        <v>305</v>
      </c>
      <c r="I25" s="17" t="s">
        <v>294</v>
      </c>
      <c r="J25" s="10">
        <f aca="true" t="shared" si="0" ref="J25:J34">LEFT(H25,2)+RIGHT(H25,6)/60</f>
        <v>30.2451</v>
      </c>
      <c r="K25" s="10">
        <f aca="true" t="shared" si="1" ref="K25:K33">-(LEFT(I25,2)+RIGHT(I25,6)/60)</f>
        <v>-87.70438333333334</v>
      </c>
      <c r="L25" s="3" t="s">
        <v>65</v>
      </c>
      <c r="M25" s="3" t="s">
        <v>87</v>
      </c>
      <c r="N25" s="3" t="s">
        <v>128</v>
      </c>
      <c r="O25" s="17" t="s">
        <v>306</v>
      </c>
      <c r="Q25" s="15" t="s">
        <v>270</v>
      </c>
    </row>
    <row r="26" spans="1:17" ht="24">
      <c r="A26" s="30">
        <v>22</v>
      </c>
      <c r="B26" s="21">
        <v>21</v>
      </c>
      <c r="C26" s="1">
        <v>19</v>
      </c>
      <c r="D26" s="4">
        <v>38602</v>
      </c>
      <c r="E26" s="1" t="s">
        <v>123</v>
      </c>
      <c r="H26" s="17" t="s">
        <v>287</v>
      </c>
      <c r="I26" s="17" t="s">
        <v>295</v>
      </c>
      <c r="J26" s="10">
        <f t="shared" si="0"/>
        <v>30.232533333333333</v>
      </c>
      <c r="K26" s="10">
        <f t="shared" si="1"/>
        <v>-87.99396666666667</v>
      </c>
      <c r="L26" s="3" t="s">
        <v>65</v>
      </c>
      <c r="M26" s="3" t="s">
        <v>66</v>
      </c>
      <c r="N26" s="3" t="s">
        <v>129</v>
      </c>
      <c r="O26" s="3" t="s">
        <v>130</v>
      </c>
      <c r="P26" s="28" t="s">
        <v>131</v>
      </c>
      <c r="Q26" s="15" t="s">
        <v>270</v>
      </c>
    </row>
    <row r="27" spans="1:17" ht="24">
      <c r="A27" s="30">
        <v>23</v>
      </c>
      <c r="B27" s="21">
        <v>22</v>
      </c>
      <c r="C27" s="1">
        <v>19</v>
      </c>
      <c r="D27" s="4">
        <v>38602</v>
      </c>
      <c r="E27" s="1" t="s">
        <v>123</v>
      </c>
      <c r="H27" s="11" t="s">
        <v>288</v>
      </c>
      <c r="I27" s="11" t="s">
        <v>296</v>
      </c>
      <c r="J27" s="10">
        <f t="shared" si="0"/>
        <v>30.232383333333335</v>
      </c>
      <c r="K27" s="10">
        <f t="shared" si="1"/>
        <v>-87.9939</v>
      </c>
      <c r="L27" s="3" t="s">
        <v>65</v>
      </c>
      <c r="M27" s="3" t="s">
        <v>66</v>
      </c>
      <c r="N27" s="3" t="s">
        <v>129</v>
      </c>
      <c r="O27" s="3" t="s">
        <v>130</v>
      </c>
      <c r="P27" s="28" t="s">
        <v>131</v>
      </c>
      <c r="Q27" s="15" t="s">
        <v>270</v>
      </c>
    </row>
    <row r="28" spans="1:17" ht="12.75">
      <c r="A28" s="30">
        <v>24</v>
      </c>
      <c r="B28" s="21">
        <v>23</v>
      </c>
      <c r="C28" s="1">
        <v>20</v>
      </c>
      <c r="D28" s="4">
        <v>38602</v>
      </c>
      <c r="E28" s="1" t="s">
        <v>123</v>
      </c>
      <c r="H28" s="17" t="s">
        <v>289</v>
      </c>
      <c r="I28" s="17" t="s">
        <v>297</v>
      </c>
      <c r="J28" s="10">
        <f t="shared" si="0"/>
        <v>30.232833333333332</v>
      </c>
      <c r="K28" s="10">
        <f t="shared" si="1"/>
        <v>-87.94318333333334</v>
      </c>
      <c r="L28" s="3" t="s">
        <v>65</v>
      </c>
      <c r="M28" s="3" t="s">
        <v>87</v>
      </c>
      <c r="N28" s="3" t="s">
        <v>74</v>
      </c>
      <c r="O28" s="3" t="s">
        <v>132</v>
      </c>
      <c r="Q28" s="15" t="s">
        <v>270</v>
      </c>
    </row>
    <row r="29" spans="1:22" ht="51" customHeight="1">
      <c r="A29" s="30">
        <v>25</v>
      </c>
      <c r="B29" s="21">
        <v>24</v>
      </c>
      <c r="C29" s="1">
        <v>20</v>
      </c>
      <c r="D29" s="4">
        <v>38602</v>
      </c>
      <c r="E29" s="1" t="s">
        <v>123</v>
      </c>
      <c r="H29" s="17" t="s">
        <v>290</v>
      </c>
      <c r="I29" s="17" t="s">
        <v>298</v>
      </c>
      <c r="J29" s="10">
        <f t="shared" si="0"/>
        <v>30.232866666666666</v>
      </c>
      <c r="K29" s="10">
        <f t="shared" si="1"/>
        <v>-87.94316666666667</v>
      </c>
      <c r="L29" s="3" t="s">
        <v>65</v>
      </c>
      <c r="M29" s="3" t="s">
        <v>87</v>
      </c>
      <c r="N29" s="3" t="s">
        <v>74</v>
      </c>
      <c r="O29" s="5" t="s">
        <v>134</v>
      </c>
      <c r="Q29" s="15" t="s">
        <v>270</v>
      </c>
      <c r="R29" s="2" t="s">
        <v>685</v>
      </c>
      <c r="T29" s="2">
        <v>2</v>
      </c>
      <c r="U29" s="37" t="s">
        <v>10</v>
      </c>
      <c r="V29" s="37" t="s">
        <v>11</v>
      </c>
    </row>
    <row r="30" spans="1:23" ht="51" customHeight="1">
      <c r="A30" s="30">
        <v>26</v>
      </c>
      <c r="B30" s="21">
        <v>25</v>
      </c>
      <c r="C30" s="1">
        <v>21</v>
      </c>
      <c r="D30" s="4">
        <v>38602</v>
      </c>
      <c r="E30" s="1" t="s">
        <v>123</v>
      </c>
      <c r="H30" s="17" t="s">
        <v>291</v>
      </c>
      <c r="I30" s="17" t="s">
        <v>299</v>
      </c>
      <c r="J30" s="10">
        <f t="shared" si="0"/>
        <v>30.231683333333333</v>
      </c>
      <c r="K30" s="10">
        <f t="shared" si="1"/>
        <v>-87.90748333333333</v>
      </c>
      <c r="L30" s="3" t="s">
        <v>104</v>
      </c>
      <c r="M30" s="3" t="s">
        <v>66</v>
      </c>
      <c r="N30" s="3" t="s">
        <v>74</v>
      </c>
      <c r="O30" s="19" t="s">
        <v>321</v>
      </c>
      <c r="Q30" s="15" t="s">
        <v>270</v>
      </c>
      <c r="R30" s="2" t="s">
        <v>686</v>
      </c>
      <c r="T30" s="2">
        <v>3</v>
      </c>
      <c r="U30" s="37" t="s">
        <v>13</v>
      </c>
      <c r="V30" s="37" t="s">
        <v>12</v>
      </c>
      <c r="W30" s="37" t="s">
        <v>14</v>
      </c>
    </row>
    <row r="31" spans="1:23" ht="51" customHeight="1">
      <c r="A31" s="30">
        <v>27</v>
      </c>
      <c r="B31" s="21">
        <v>26</v>
      </c>
      <c r="C31" s="1">
        <v>21</v>
      </c>
      <c r="D31" s="4">
        <v>38602</v>
      </c>
      <c r="E31" s="1" t="s">
        <v>123</v>
      </c>
      <c r="H31" s="17" t="s">
        <v>291</v>
      </c>
      <c r="I31" s="17" t="s">
        <v>299</v>
      </c>
      <c r="J31" s="10">
        <f t="shared" si="0"/>
        <v>30.231683333333333</v>
      </c>
      <c r="K31" s="10">
        <f t="shared" si="1"/>
        <v>-87.90748333333333</v>
      </c>
      <c r="L31" s="3" t="s">
        <v>104</v>
      </c>
      <c r="M31" s="17" t="s">
        <v>66</v>
      </c>
      <c r="N31" s="3" t="s">
        <v>74</v>
      </c>
      <c r="O31" s="19" t="s">
        <v>321</v>
      </c>
      <c r="Q31" s="15" t="s">
        <v>270</v>
      </c>
      <c r="R31" s="2" t="s">
        <v>686</v>
      </c>
      <c r="U31" s="37" t="s">
        <v>13</v>
      </c>
      <c r="V31" s="37" t="s">
        <v>12</v>
      </c>
      <c r="W31" s="37" t="s">
        <v>14</v>
      </c>
    </row>
    <row r="32" spans="1:22" ht="51" customHeight="1">
      <c r="A32" s="30">
        <v>28</v>
      </c>
      <c r="B32" s="21">
        <v>27</v>
      </c>
      <c r="C32" s="1">
        <v>22</v>
      </c>
      <c r="D32" s="4">
        <v>38602</v>
      </c>
      <c r="E32" s="1" t="s">
        <v>123</v>
      </c>
      <c r="H32" s="11" t="s">
        <v>283</v>
      </c>
      <c r="I32" s="11" t="s">
        <v>284</v>
      </c>
      <c r="J32" s="10">
        <f t="shared" si="0"/>
        <v>30.229916666666668</v>
      </c>
      <c r="K32" s="10">
        <f t="shared" si="1"/>
        <v>-87.87346666666667</v>
      </c>
      <c r="L32" s="1" t="s">
        <v>72</v>
      </c>
      <c r="M32" s="1" t="s">
        <v>87</v>
      </c>
      <c r="N32" s="1" t="s">
        <v>128</v>
      </c>
      <c r="O32" s="6" t="s">
        <v>135</v>
      </c>
      <c r="Q32" s="15" t="s">
        <v>270</v>
      </c>
      <c r="R32" s="2" t="s">
        <v>687</v>
      </c>
      <c r="T32" s="2">
        <v>2</v>
      </c>
      <c r="U32" s="37" t="s">
        <v>15</v>
      </c>
      <c r="V32" s="37" t="s">
        <v>16</v>
      </c>
    </row>
    <row r="33" spans="1:22" ht="51" customHeight="1">
      <c r="A33" s="30">
        <v>29</v>
      </c>
      <c r="B33" s="21">
        <v>28</v>
      </c>
      <c r="C33" s="1">
        <v>23</v>
      </c>
      <c r="D33" s="4">
        <v>38602</v>
      </c>
      <c r="E33" s="1" t="s">
        <v>123</v>
      </c>
      <c r="H33" s="11" t="s">
        <v>292</v>
      </c>
      <c r="I33" s="11" t="s">
        <v>300</v>
      </c>
      <c r="J33" s="10">
        <f t="shared" si="0"/>
        <v>30.238566666666667</v>
      </c>
      <c r="K33" s="10">
        <f t="shared" si="1"/>
        <v>-87.88436666666666</v>
      </c>
      <c r="L33" s="1" t="s">
        <v>65</v>
      </c>
      <c r="M33" s="1" t="s">
        <v>66</v>
      </c>
      <c r="N33" s="17" t="s">
        <v>302</v>
      </c>
      <c r="O33" s="6" t="s">
        <v>136</v>
      </c>
      <c r="Q33" s="15" t="s">
        <v>270</v>
      </c>
      <c r="R33" s="2" t="s">
        <v>688</v>
      </c>
      <c r="T33" s="2">
        <v>2</v>
      </c>
      <c r="U33" s="37" t="s">
        <v>17</v>
      </c>
      <c r="V33" s="37" t="s">
        <v>18</v>
      </c>
    </row>
    <row r="34" spans="1:22" ht="51" customHeight="1">
      <c r="A34" s="30">
        <v>30</v>
      </c>
      <c r="B34" s="21">
        <v>29</v>
      </c>
      <c r="C34" s="1">
        <v>24</v>
      </c>
      <c r="D34" s="4">
        <v>38602</v>
      </c>
      <c r="E34" s="1" t="s">
        <v>123</v>
      </c>
      <c r="H34" s="11" t="s">
        <v>293</v>
      </c>
      <c r="I34" s="11" t="s">
        <v>301</v>
      </c>
      <c r="J34" s="10">
        <f t="shared" si="0"/>
        <v>30.23215</v>
      </c>
      <c r="K34" s="10">
        <f>-(LEFT(I34,2)+RIGHT(I34,5)/60)</f>
        <v>-87.78883333333333</v>
      </c>
      <c r="L34" s="1" t="s">
        <v>65</v>
      </c>
      <c r="M34" s="1" t="s">
        <v>87</v>
      </c>
      <c r="N34" s="17" t="s">
        <v>302</v>
      </c>
      <c r="O34" s="6" t="s">
        <v>137</v>
      </c>
      <c r="Q34" s="15" t="s">
        <v>270</v>
      </c>
      <c r="R34" s="2" t="s">
        <v>689</v>
      </c>
      <c r="T34" s="2">
        <v>2</v>
      </c>
      <c r="U34" s="37" t="s">
        <v>19</v>
      </c>
      <c r="V34" s="37" t="s">
        <v>20</v>
      </c>
    </row>
    <row r="35" spans="1:23" ht="51" customHeight="1">
      <c r="A35" s="30">
        <v>31</v>
      </c>
      <c r="B35" s="2">
        <v>30</v>
      </c>
      <c r="C35" s="1">
        <v>25</v>
      </c>
      <c r="D35" s="4">
        <v>38602</v>
      </c>
      <c r="E35" s="1" t="s">
        <v>138</v>
      </c>
      <c r="G35" s="11" t="s">
        <v>62</v>
      </c>
      <c r="H35" s="1" t="s">
        <v>139</v>
      </c>
      <c r="I35" s="1" t="s">
        <v>140</v>
      </c>
      <c r="J35" s="9">
        <v>30.686666666666667</v>
      </c>
      <c r="K35" s="9">
        <v>-88.0175</v>
      </c>
      <c r="L35" s="1" t="s">
        <v>104</v>
      </c>
      <c r="M35" s="1" t="s">
        <v>66</v>
      </c>
      <c r="N35" s="1" t="s">
        <v>141</v>
      </c>
      <c r="O35" s="1"/>
      <c r="Q35" s="15">
        <v>11.8</v>
      </c>
      <c r="R35" s="35" t="s">
        <v>396</v>
      </c>
      <c r="S35" s="35"/>
      <c r="T35" s="2" t="s">
        <v>397</v>
      </c>
      <c r="U35" s="37" t="s">
        <v>557</v>
      </c>
      <c r="V35" s="37" t="s">
        <v>558</v>
      </c>
      <c r="W35" s="37" t="s">
        <v>559</v>
      </c>
    </row>
    <row r="36" spans="1:25" ht="51" customHeight="1">
      <c r="A36" s="30">
        <v>32</v>
      </c>
      <c r="B36" s="2">
        <v>31</v>
      </c>
      <c r="C36" s="1">
        <v>26</v>
      </c>
      <c r="D36" s="4">
        <v>38602</v>
      </c>
      <c r="E36" s="1" t="s">
        <v>138</v>
      </c>
      <c r="F36" s="1" t="s">
        <v>142</v>
      </c>
      <c r="H36" s="1" t="s">
        <v>143</v>
      </c>
      <c r="I36" s="1" t="s">
        <v>144</v>
      </c>
      <c r="J36" s="9">
        <v>30.6675</v>
      </c>
      <c r="K36" s="9">
        <v>-88.0444444444445</v>
      </c>
      <c r="L36" s="1" t="s">
        <v>65</v>
      </c>
      <c r="O36" s="1"/>
      <c r="Q36" s="15" t="s">
        <v>270</v>
      </c>
      <c r="R36" s="35" t="s">
        <v>398</v>
      </c>
      <c r="S36" s="35"/>
      <c r="T36" s="2" t="s">
        <v>384</v>
      </c>
      <c r="U36" s="37" t="s">
        <v>560</v>
      </c>
      <c r="V36" s="37" t="s">
        <v>561</v>
      </c>
      <c r="W36" s="37" t="s">
        <v>562</v>
      </c>
      <c r="X36" s="37" t="s">
        <v>563</v>
      </c>
      <c r="Y36" s="37" t="s">
        <v>564</v>
      </c>
    </row>
    <row r="37" spans="1:26" ht="51" customHeight="1">
      <c r="A37" s="30">
        <v>33</v>
      </c>
      <c r="B37" s="2">
        <v>32</v>
      </c>
      <c r="C37" s="1">
        <v>27</v>
      </c>
      <c r="D37" s="4">
        <v>38602</v>
      </c>
      <c r="E37" s="1" t="s">
        <v>138</v>
      </c>
      <c r="F37" s="1" t="s">
        <v>142</v>
      </c>
      <c r="H37" s="1" t="s">
        <v>145</v>
      </c>
      <c r="I37" s="1" t="s">
        <v>146</v>
      </c>
      <c r="J37" s="9">
        <v>30.61</v>
      </c>
      <c r="K37" s="9">
        <v>-88.0866666666667</v>
      </c>
      <c r="L37" s="1" t="s">
        <v>65</v>
      </c>
      <c r="N37" s="1" t="s">
        <v>128</v>
      </c>
      <c r="O37" s="1"/>
      <c r="Q37" s="15" t="s">
        <v>270</v>
      </c>
      <c r="R37" s="35" t="s">
        <v>399</v>
      </c>
      <c r="S37" s="35"/>
      <c r="T37" s="2" t="s">
        <v>392</v>
      </c>
      <c r="U37" s="37" t="s">
        <v>565</v>
      </c>
      <c r="V37" s="37" t="s">
        <v>566</v>
      </c>
      <c r="W37" s="37" t="s">
        <v>567</v>
      </c>
      <c r="X37" s="37" t="s">
        <v>568</v>
      </c>
      <c r="Y37" s="37" t="s">
        <v>569</v>
      </c>
      <c r="Z37" s="37" t="s">
        <v>570</v>
      </c>
    </row>
    <row r="38" spans="1:26" ht="51" customHeight="1">
      <c r="A38" s="30">
        <v>34</v>
      </c>
      <c r="B38" s="2">
        <v>33</v>
      </c>
      <c r="C38" s="1">
        <v>28</v>
      </c>
      <c r="D38" s="4">
        <v>38602</v>
      </c>
      <c r="E38" s="1" t="s">
        <v>138</v>
      </c>
      <c r="F38" s="1" t="s">
        <v>142</v>
      </c>
      <c r="G38" s="11" t="s">
        <v>62</v>
      </c>
      <c r="H38" s="1" t="s">
        <v>147</v>
      </c>
      <c r="I38" s="1" t="s">
        <v>148</v>
      </c>
      <c r="J38" s="9">
        <v>30.59861111111111</v>
      </c>
      <c r="K38" s="9">
        <v>-88.0616666666667</v>
      </c>
      <c r="L38" s="1" t="s">
        <v>65</v>
      </c>
      <c r="M38" s="1" t="s">
        <v>87</v>
      </c>
      <c r="O38" s="1"/>
      <c r="Q38" s="15">
        <v>11.8</v>
      </c>
      <c r="R38" s="35" t="s">
        <v>400</v>
      </c>
      <c r="S38" s="35"/>
      <c r="T38" s="2" t="s">
        <v>392</v>
      </c>
      <c r="U38" s="37" t="s">
        <v>571</v>
      </c>
      <c r="V38" s="37" t="s">
        <v>572</v>
      </c>
      <c r="W38" s="37" t="s">
        <v>573</v>
      </c>
      <c r="X38" s="37" t="s">
        <v>574</v>
      </c>
      <c r="Y38" s="37" t="s">
        <v>575</v>
      </c>
      <c r="Z38" s="37" t="s">
        <v>576</v>
      </c>
    </row>
    <row r="39" spans="1:25" ht="51" customHeight="1">
      <c r="A39" s="30">
        <v>35</v>
      </c>
      <c r="B39" s="2">
        <v>34</v>
      </c>
      <c r="C39" s="1">
        <v>29</v>
      </c>
      <c r="D39" s="4">
        <v>38602</v>
      </c>
      <c r="E39" s="1" t="s">
        <v>138</v>
      </c>
      <c r="F39" s="1" t="s">
        <v>142</v>
      </c>
      <c r="G39" s="11" t="s">
        <v>62</v>
      </c>
      <c r="H39" s="1" t="s">
        <v>149</v>
      </c>
      <c r="I39" s="1" t="s">
        <v>150</v>
      </c>
      <c r="J39" s="9">
        <v>30.58416666666667</v>
      </c>
      <c r="K39" s="9">
        <v>-88.0816666666667</v>
      </c>
      <c r="L39" s="1" t="s">
        <v>65</v>
      </c>
      <c r="O39" s="1"/>
      <c r="Q39" s="15">
        <v>11.6</v>
      </c>
      <c r="R39" s="35" t="s">
        <v>401</v>
      </c>
      <c r="S39" s="35"/>
      <c r="T39" s="2" t="s">
        <v>384</v>
      </c>
      <c r="U39" s="37" t="s">
        <v>577</v>
      </c>
      <c r="V39" s="37" t="s">
        <v>578</v>
      </c>
      <c r="W39" s="37" t="s">
        <v>579</v>
      </c>
      <c r="X39" s="37" t="s">
        <v>580</v>
      </c>
      <c r="Y39" s="37" t="s">
        <v>581</v>
      </c>
    </row>
    <row r="40" spans="1:29" ht="51" customHeight="1">
      <c r="A40" s="30">
        <v>36</v>
      </c>
      <c r="B40" s="2">
        <v>35</v>
      </c>
      <c r="C40" s="1">
        <v>30</v>
      </c>
      <c r="D40" s="4">
        <v>38602</v>
      </c>
      <c r="E40" s="1" t="s">
        <v>138</v>
      </c>
      <c r="F40" s="1" t="s">
        <v>142</v>
      </c>
      <c r="G40" s="11" t="s">
        <v>62</v>
      </c>
      <c r="H40" s="1" t="s">
        <v>151</v>
      </c>
      <c r="I40" s="1" t="s">
        <v>152</v>
      </c>
      <c r="J40" s="9">
        <v>30.563333333333333</v>
      </c>
      <c r="K40" s="9">
        <v>-88.0883333333333</v>
      </c>
      <c r="L40" s="1" t="s">
        <v>65</v>
      </c>
      <c r="O40" s="1"/>
      <c r="Q40" s="15">
        <v>11</v>
      </c>
      <c r="R40" s="35" t="s">
        <v>402</v>
      </c>
      <c r="S40" s="35"/>
      <c r="T40" s="2" t="s">
        <v>403</v>
      </c>
      <c r="U40" s="37" t="s">
        <v>582</v>
      </c>
      <c r="V40" s="37" t="s">
        <v>583</v>
      </c>
      <c r="W40" s="37" t="s">
        <v>584</v>
      </c>
      <c r="X40" s="37" t="s">
        <v>585</v>
      </c>
      <c r="Y40" s="37" t="s">
        <v>586</v>
      </c>
      <c r="Z40" s="37" t="s">
        <v>587</v>
      </c>
      <c r="AA40" s="37" t="s">
        <v>588</v>
      </c>
      <c r="AB40" s="37" t="s">
        <v>591</v>
      </c>
      <c r="AC40" s="37" t="s">
        <v>592</v>
      </c>
    </row>
    <row r="41" spans="1:25" ht="51" customHeight="1">
      <c r="A41" s="30">
        <v>37</v>
      </c>
      <c r="B41" s="2">
        <v>36</v>
      </c>
      <c r="C41" s="1">
        <v>31</v>
      </c>
      <c r="D41" s="4">
        <v>38602</v>
      </c>
      <c r="E41" s="1" t="s">
        <v>138</v>
      </c>
      <c r="F41" s="1" t="s">
        <v>142</v>
      </c>
      <c r="G41" s="11" t="s">
        <v>62</v>
      </c>
      <c r="H41" s="1" t="s">
        <v>76</v>
      </c>
      <c r="I41" s="1" t="s">
        <v>153</v>
      </c>
      <c r="J41" s="9">
        <v>30.557777777777776</v>
      </c>
      <c r="K41" s="9">
        <v>-88.1088888888889</v>
      </c>
      <c r="L41" s="1" t="s">
        <v>65</v>
      </c>
      <c r="M41" s="1" t="s">
        <v>66</v>
      </c>
      <c r="O41" s="1"/>
      <c r="Q41" s="15">
        <v>10.9</v>
      </c>
      <c r="R41" s="35" t="s">
        <v>404</v>
      </c>
      <c r="S41" s="35"/>
      <c r="T41" s="2" t="s">
        <v>384</v>
      </c>
      <c r="U41" s="37" t="s">
        <v>593</v>
      </c>
      <c r="V41" s="37" t="s">
        <v>594</v>
      </c>
      <c r="W41" s="37" t="s">
        <v>595</v>
      </c>
      <c r="X41" s="37" t="s">
        <v>596</v>
      </c>
      <c r="Y41" s="37" t="s">
        <v>597</v>
      </c>
    </row>
    <row r="42" spans="1:26" ht="51" customHeight="1">
      <c r="A42" s="30">
        <v>38</v>
      </c>
      <c r="B42" s="2">
        <v>37</v>
      </c>
      <c r="C42" s="1">
        <v>32</v>
      </c>
      <c r="D42" s="4">
        <v>38602</v>
      </c>
      <c r="E42" s="1" t="s">
        <v>138</v>
      </c>
      <c r="F42" s="1" t="s">
        <v>142</v>
      </c>
      <c r="H42" s="1" t="s">
        <v>154</v>
      </c>
      <c r="I42" s="1" t="s">
        <v>155</v>
      </c>
      <c r="J42" s="9">
        <v>30.549444444444443</v>
      </c>
      <c r="K42" s="9">
        <v>-88.0830555555556</v>
      </c>
      <c r="L42" s="1" t="s">
        <v>65</v>
      </c>
      <c r="M42" s="1" t="s">
        <v>66</v>
      </c>
      <c r="O42" s="1"/>
      <c r="Q42" s="15" t="s">
        <v>270</v>
      </c>
      <c r="R42" s="35" t="s">
        <v>405</v>
      </c>
      <c r="S42" s="35"/>
      <c r="T42" s="2" t="s">
        <v>392</v>
      </c>
      <c r="U42" s="37" t="s">
        <v>598</v>
      </c>
      <c r="V42" s="37" t="s">
        <v>599</v>
      </c>
      <c r="W42" s="37" t="s">
        <v>600</v>
      </c>
      <c r="X42" s="37" t="s">
        <v>601</v>
      </c>
      <c r="Y42" s="37" t="s">
        <v>602</v>
      </c>
      <c r="Z42" s="37" t="s">
        <v>603</v>
      </c>
    </row>
    <row r="43" spans="1:25" ht="51" customHeight="1">
      <c r="A43" s="30">
        <v>39</v>
      </c>
      <c r="B43" s="2">
        <v>38</v>
      </c>
      <c r="C43" s="1">
        <v>33</v>
      </c>
      <c r="D43" s="4">
        <v>38602</v>
      </c>
      <c r="E43" s="1" t="s">
        <v>138</v>
      </c>
      <c r="F43" s="1" t="s">
        <v>142</v>
      </c>
      <c r="H43" s="1" t="s">
        <v>156</v>
      </c>
      <c r="I43" s="1" t="s">
        <v>157</v>
      </c>
      <c r="J43" s="9">
        <v>30.5325</v>
      </c>
      <c r="K43" s="9">
        <v>-88.1077777777778</v>
      </c>
      <c r="L43" s="1" t="s">
        <v>72</v>
      </c>
      <c r="M43" s="1" t="s">
        <v>66</v>
      </c>
      <c r="O43" s="1"/>
      <c r="Q43" s="15" t="s">
        <v>270</v>
      </c>
      <c r="R43" s="35" t="s">
        <v>406</v>
      </c>
      <c r="S43" s="35"/>
      <c r="T43" s="2" t="s">
        <v>384</v>
      </c>
      <c r="U43" s="37" t="s">
        <v>604</v>
      </c>
      <c r="V43" s="37" t="s">
        <v>605</v>
      </c>
      <c r="W43" s="37" t="s">
        <v>606</v>
      </c>
      <c r="X43" s="37" t="s">
        <v>607</v>
      </c>
      <c r="Y43" s="37" t="s">
        <v>608</v>
      </c>
    </row>
    <row r="44" spans="1:25" ht="51" customHeight="1">
      <c r="A44" s="30">
        <v>40</v>
      </c>
      <c r="B44" s="2">
        <v>39</v>
      </c>
      <c r="C44" s="1">
        <v>34</v>
      </c>
      <c r="D44" s="4">
        <v>38602</v>
      </c>
      <c r="E44" s="1" t="s">
        <v>138</v>
      </c>
      <c r="F44" s="1" t="s">
        <v>142</v>
      </c>
      <c r="H44" s="1" t="s">
        <v>158</v>
      </c>
      <c r="I44" s="1" t="s">
        <v>159</v>
      </c>
      <c r="J44" s="9">
        <v>30.5175</v>
      </c>
      <c r="K44" s="9">
        <v>-88.1072222222222</v>
      </c>
      <c r="L44" s="1" t="s">
        <v>65</v>
      </c>
      <c r="M44" s="1" t="s">
        <v>66</v>
      </c>
      <c r="O44" s="1"/>
      <c r="Q44" s="15" t="s">
        <v>270</v>
      </c>
      <c r="R44" s="35" t="s">
        <v>407</v>
      </c>
      <c r="S44" s="35"/>
      <c r="T44" s="2" t="s">
        <v>384</v>
      </c>
      <c r="U44" s="37" t="s">
        <v>609</v>
      </c>
      <c r="V44" s="37" t="s">
        <v>610</v>
      </c>
      <c r="W44" s="37" t="s">
        <v>611</v>
      </c>
      <c r="X44" s="37" t="s">
        <v>612</v>
      </c>
      <c r="Y44" s="37" t="s">
        <v>613</v>
      </c>
    </row>
    <row r="45" spans="1:25" ht="51" customHeight="1">
      <c r="A45" s="30">
        <v>41</v>
      </c>
      <c r="B45" s="2">
        <v>40</v>
      </c>
      <c r="C45" s="1">
        <v>35</v>
      </c>
      <c r="D45" s="4">
        <v>38601</v>
      </c>
      <c r="E45" s="1" t="s">
        <v>138</v>
      </c>
      <c r="F45" s="11" t="s">
        <v>142</v>
      </c>
      <c r="H45" s="1" t="s">
        <v>160</v>
      </c>
      <c r="I45" s="1" t="s">
        <v>161</v>
      </c>
      <c r="J45" s="9">
        <v>30.493333333333332</v>
      </c>
      <c r="K45" s="9">
        <v>-88.1044444444444</v>
      </c>
      <c r="L45" s="1" t="s">
        <v>65</v>
      </c>
      <c r="M45" s="1" t="s">
        <v>66</v>
      </c>
      <c r="O45" s="1" t="s">
        <v>162</v>
      </c>
      <c r="Q45" s="15" t="s">
        <v>270</v>
      </c>
      <c r="R45" s="35" t="s">
        <v>408</v>
      </c>
      <c r="S45" s="35"/>
      <c r="T45" s="2" t="s">
        <v>384</v>
      </c>
      <c r="U45" s="36" t="s">
        <v>449</v>
      </c>
      <c r="V45" s="37" t="s">
        <v>455</v>
      </c>
      <c r="W45" s="37" t="s">
        <v>456</v>
      </c>
      <c r="X45" s="37" t="s">
        <v>457</v>
      </c>
      <c r="Y45" s="37" t="s">
        <v>458</v>
      </c>
    </row>
    <row r="46" spans="1:27" ht="51" customHeight="1">
      <c r="A46" s="30">
        <v>42</v>
      </c>
      <c r="B46" s="2">
        <v>41</v>
      </c>
      <c r="C46" s="1">
        <v>36</v>
      </c>
      <c r="D46" s="4">
        <v>38601</v>
      </c>
      <c r="E46" s="1" t="s">
        <v>138</v>
      </c>
      <c r="H46" s="1" t="s">
        <v>163</v>
      </c>
      <c r="I46" s="1" t="s">
        <v>164</v>
      </c>
      <c r="J46" s="9">
        <v>30.48777777777778</v>
      </c>
      <c r="K46" s="9">
        <v>-88.1027777777778</v>
      </c>
      <c r="L46" s="1" t="s">
        <v>65</v>
      </c>
      <c r="M46" s="1" t="s">
        <v>87</v>
      </c>
      <c r="O46" s="1"/>
      <c r="Q46" s="15" t="s">
        <v>270</v>
      </c>
      <c r="R46" s="35" t="s">
        <v>409</v>
      </c>
      <c r="S46" s="35"/>
      <c r="T46" s="2" t="s">
        <v>410</v>
      </c>
      <c r="U46" s="37" t="s">
        <v>459</v>
      </c>
      <c r="V46" s="37" t="s">
        <v>460</v>
      </c>
      <c r="W46" s="37" t="s">
        <v>461</v>
      </c>
      <c r="X46" s="37" t="s">
        <v>462</v>
      </c>
      <c r="Y46" s="37" t="s">
        <v>463</v>
      </c>
      <c r="Z46" s="37" t="s">
        <v>466</v>
      </c>
      <c r="AA46" s="37" t="s">
        <v>467</v>
      </c>
    </row>
    <row r="47" spans="1:25" ht="51" customHeight="1">
      <c r="A47" s="30">
        <v>43</v>
      </c>
      <c r="B47" s="2">
        <v>42</v>
      </c>
      <c r="C47" s="1">
        <v>37</v>
      </c>
      <c r="D47" s="4">
        <v>38601</v>
      </c>
      <c r="E47" s="1" t="s">
        <v>138</v>
      </c>
      <c r="F47" s="11" t="s">
        <v>142</v>
      </c>
      <c r="H47" s="1" t="s">
        <v>165</v>
      </c>
      <c r="I47" s="1" t="s">
        <v>166</v>
      </c>
      <c r="J47" s="9">
        <v>30.470555555555556</v>
      </c>
      <c r="K47" s="9">
        <v>-88.0983333333333</v>
      </c>
      <c r="L47" s="11" t="s">
        <v>65</v>
      </c>
      <c r="M47" s="11" t="s">
        <v>66</v>
      </c>
      <c r="O47" s="1"/>
      <c r="Q47" s="15" t="s">
        <v>270</v>
      </c>
      <c r="R47" s="35" t="s">
        <v>411</v>
      </c>
      <c r="S47" s="35"/>
      <c r="T47" s="2" t="s">
        <v>384</v>
      </c>
      <c r="U47" s="37" t="s">
        <v>468</v>
      </c>
      <c r="V47" s="37" t="s">
        <v>469</v>
      </c>
      <c r="W47" s="37" t="s">
        <v>470</v>
      </c>
      <c r="X47" s="37" t="s">
        <v>471</v>
      </c>
      <c r="Y47" s="37" t="s">
        <v>472</v>
      </c>
    </row>
    <row r="48" spans="1:25" ht="51" customHeight="1">
      <c r="A48" s="30">
        <v>44</v>
      </c>
      <c r="B48" s="2">
        <v>43</v>
      </c>
      <c r="C48" s="1">
        <v>38</v>
      </c>
      <c r="D48" s="4">
        <v>38601</v>
      </c>
      <c r="E48" s="1" t="s">
        <v>138</v>
      </c>
      <c r="H48" s="1" t="s">
        <v>167</v>
      </c>
      <c r="I48" s="1" t="s">
        <v>168</v>
      </c>
      <c r="J48" s="9">
        <v>30.445</v>
      </c>
      <c r="K48" s="9">
        <v>-88.1136111111111</v>
      </c>
      <c r="L48" s="1" t="s">
        <v>72</v>
      </c>
      <c r="M48" s="1" t="s">
        <v>66</v>
      </c>
      <c r="O48" s="1"/>
      <c r="Q48" s="15" t="s">
        <v>270</v>
      </c>
      <c r="R48" s="35" t="s">
        <v>412</v>
      </c>
      <c r="S48" s="35"/>
      <c r="T48" s="2" t="s">
        <v>384</v>
      </c>
      <c r="U48" s="37" t="s">
        <v>473</v>
      </c>
      <c r="V48" s="37" t="s">
        <v>474</v>
      </c>
      <c r="W48" s="37" t="s">
        <v>475</v>
      </c>
      <c r="X48" s="37" t="s">
        <v>476</v>
      </c>
      <c r="Y48" s="37" t="s">
        <v>477</v>
      </c>
    </row>
    <row r="49" spans="1:25" ht="51" customHeight="1">
      <c r="A49" s="30">
        <v>45</v>
      </c>
      <c r="B49" s="2">
        <v>44</v>
      </c>
      <c r="C49" s="1">
        <v>39</v>
      </c>
      <c r="D49" s="4">
        <v>38601</v>
      </c>
      <c r="E49" s="1" t="s">
        <v>138</v>
      </c>
      <c r="F49" s="1" t="s">
        <v>142</v>
      </c>
      <c r="H49" s="1" t="s">
        <v>169</v>
      </c>
      <c r="I49" s="1" t="s">
        <v>170</v>
      </c>
      <c r="J49" s="9">
        <v>30.435277777777777</v>
      </c>
      <c r="K49" s="9">
        <v>-88.115</v>
      </c>
      <c r="L49" s="1" t="s">
        <v>72</v>
      </c>
      <c r="M49" s="1" t="s">
        <v>66</v>
      </c>
      <c r="O49" s="1"/>
      <c r="Q49" s="15" t="s">
        <v>270</v>
      </c>
      <c r="R49" s="35" t="s">
        <v>413</v>
      </c>
      <c r="S49" s="35"/>
      <c r="T49" s="2" t="s">
        <v>403</v>
      </c>
      <c r="U49" s="37" t="s">
        <v>478</v>
      </c>
      <c r="V49" s="37" t="s">
        <v>479</v>
      </c>
      <c r="W49" s="37" t="s">
        <v>480</v>
      </c>
      <c r="X49" s="37" t="s">
        <v>481</v>
      </c>
      <c r="Y49" s="37" t="s">
        <v>482</v>
      </c>
    </row>
    <row r="50" spans="1:24" ht="51" customHeight="1">
      <c r="A50" s="30">
        <v>46</v>
      </c>
      <c r="B50" s="2">
        <v>45</v>
      </c>
      <c r="C50" s="1">
        <v>39</v>
      </c>
      <c r="D50" s="4">
        <v>38601</v>
      </c>
      <c r="E50" s="1" t="s">
        <v>138</v>
      </c>
      <c r="F50" s="11" t="s">
        <v>142</v>
      </c>
      <c r="H50" s="1" t="s">
        <v>169</v>
      </c>
      <c r="I50" s="1" t="s">
        <v>170</v>
      </c>
      <c r="J50" s="9">
        <v>30.435277777777777</v>
      </c>
      <c r="K50" s="9">
        <v>-88.115</v>
      </c>
      <c r="L50" s="1" t="s">
        <v>65</v>
      </c>
      <c r="M50" s="1" t="s">
        <v>66</v>
      </c>
      <c r="Q50" s="15" t="s">
        <v>270</v>
      </c>
      <c r="R50" s="35" t="s">
        <v>413</v>
      </c>
      <c r="S50" s="35"/>
      <c r="T50" s="2">
        <v>4</v>
      </c>
      <c r="U50" s="37" t="s">
        <v>483</v>
      </c>
      <c r="V50" s="37" t="s">
        <v>484</v>
      </c>
      <c r="W50" s="37" t="s">
        <v>485</v>
      </c>
      <c r="X50" s="37" t="s">
        <v>486</v>
      </c>
    </row>
    <row r="51" spans="1:24" ht="51" customHeight="1">
      <c r="A51" s="30">
        <v>47</v>
      </c>
      <c r="B51" s="21">
        <v>46</v>
      </c>
      <c r="C51" s="1">
        <v>40</v>
      </c>
      <c r="D51" s="4">
        <v>38604</v>
      </c>
      <c r="E51" s="1" t="s">
        <v>61</v>
      </c>
      <c r="G51" s="23" t="s">
        <v>62</v>
      </c>
      <c r="H51" s="1" t="s">
        <v>171</v>
      </c>
      <c r="I51" s="1" t="s">
        <v>172</v>
      </c>
      <c r="J51" s="9">
        <v>30.288611111111113</v>
      </c>
      <c r="K51" s="9">
        <v>-87.4805555555556</v>
      </c>
      <c r="L51" s="1" t="s">
        <v>173</v>
      </c>
      <c r="M51" s="1" t="s">
        <v>66</v>
      </c>
      <c r="N51" s="1" t="s">
        <v>74</v>
      </c>
      <c r="O51" s="2" t="s">
        <v>174</v>
      </c>
      <c r="Q51" s="15" t="s">
        <v>270</v>
      </c>
      <c r="R51" s="2" t="s">
        <v>695</v>
      </c>
      <c r="T51" s="2">
        <v>4</v>
      </c>
      <c r="U51" s="37" t="s">
        <v>21</v>
      </c>
      <c r="V51" s="37" t="s">
        <v>22</v>
      </c>
      <c r="W51" s="37" t="s">
        <v>23</v>
      </c>
      <c r="X51" s="37" t="s">
        <v>24</v>
      </c>
    </row>
    <row r="52" spans="1:21" ht="51" customHeight="1">
      <c r="A52" s="30">
        <v>48</v>
      </c>
      <c r="B52" s="21">
        <v>48</v>
      </c>
      <c r="C52" s="1">
        <v>42</v>
      </c>
      <c r="D52" s="4">
        <v>38604</v>
      </c>
      <c r="E52" s="11" t="s">
        <v>325</v>
      </c>
      <c r="G52" s="11"/>
      <c r="H52" s="11" t="s">
        <v>326</v>
      </c>
      <c r="I52" s="11" t="s">
        <v>327</v>
      </c>
      <c r="J52" s="10">
        <f>30+17.761/60</f>
        <v>30.296016666666667</v>
      </c>
      <c r="K52" s="10">
        <f>-(87+26.214/60)</f>
        <v>-87.4369</v>
      </c>
      <c r="L52" s="1" t="s">
        <v>173</v>
      </c>
      <c r="M52" s="1" t="s">
        <v>73</v>
      </c>
      <c r="N52" s="1" t="s">
        <v>67</v>
      </c>
      <c r="O52" s="2" t="s">
        <v>175</v>
      </c>
      <c r="Q52" s="15" t="s">
        <v>270</v>
      </c>
      <c r="R52" s="2" t="s">
        <v>696</v>
      </c>
      <c r="T52" s="2">
        <v>1</v>
      </c>
      <c r="U52" s="37" t="s">
        <v>25</v>
      </c>
    </row>
    <row r="53" spans="1:23" ht="51" customHeight="1">
      <c r="A53" s="30">
        <v>49</v>
      </c>
      <c r="B53" s="21">
        <v>49</v>
      </c>
      <c r="C53" s="1">
        <v>43</v>
      </c>
      <c r="D53" s="4">
        <v>38604</v>
      </c>
      <c r="E53" s="1" t="s">
        <v>61</v>
      </c>
      <c r="G53" s="23" t="s">
        <v>62</v>
      </c>
      <c r="H53" s="1" t="s">
        <v>176</v>
      </c>
      <c r="I53" s="1" t="s">
        <v>177</v>
      </c>
      <c r="J53" s="9">
        <v>30.282777777777778</v>
      </c>
      <c r="K53" s="9">
        <v>-87.51</v>
      </c>
      <c r="L53" s="1" t="s">
        <v>173</v>
      </c>
      <c r="M53" s="1" t="s">
        <v>73</v>
      </c>
      <c r="N53" s="1" t="s">
        <v>93</v>
      </c>
      <c r="O53" s="2" t="s">
        <v>178</v>
      </c>
      <c r="Q53" s="15" t="s">
        <v>270</v>
      </c>
      <c r="R53" s="2" t="s">
        <v>697</v>
      </c>
      <c r="T53" s="2">
        <v>3</v>
      </c>
      <c r="U53" s="37" t="s">
        <v>26</v>
      </c>
      <c r="V53" s="37" t="s">
        <v>27</v>
      </c>
      <c r="W53" s="37" t="s">
        <v>28</v>
      </c>
    </row>
    <row r="54" spans="1:24" ht="51" customHeight="1">
      <c r="A54" s="30">
        <v>50</v>
      </c>
      <c r="B54" s="21">
        <v>50</v>
      </c>
      <c r="C54" s="1">
        <v>44</v>
      </c>
      <c r="D54" s="4">
        <v>38604</v>
      </c>
      <c r="E54" s="1" t="s">
        <v>179</v>
      </c>
      <c r="H54" s="1" t="s">
        <v>180</v>
      </c>
      <c r="I54" s="1" t="s">
        <v>181</v>
      </c>
      <c r="J54" s="9">
        <v>30.29361111111111</v>
      </c>
      <c r="K54" s="9">
        <v>-87.4508333333333</v>
      </c>
      <c r="L54" s="1" t="s">
        <v>72</v>
      </c>
      <c r="M54" s="1" t="s">
        <v>182</v>
      </c>
      <c r="N54" s="1" t="s">
        <v>74</v>
      </c>
      <c r="O54" s="2" t="s">
        <v>162</v>
      </c>
      <c r="Q54" s="15" t="s">
        <v>270</v>
      </c>
      <c r="R54" s="2" t="s">
        <v>698</v>
      </c>
      <c r="T54" s="2">
        <v>4</v>
      </c>
      <c r="U54" s="37" t="s">
        <v>29</v>
      </c>
      <c r="V54" s="37" t="s">
        <v>30</v>
      </c>
      <c r="W54" s="37" t="s">
        <v>31</v>
      </c>
      <c r="X54" s="37" t="s">
        <v>32</v>
      </c>
    </row>
    <row r="55" spans="1:27" ht="51" customHeight="1">
      <c r="A55" s="30">
        <v>51</v>
      </c>
      <c r="B55" s="2">
        <v>51</v>
      </c>
      <c r="C55" s="1">
        <v>45</v>
      </c>
      <c r="D55" s="4">
        <v>38604</v>
      </c>
      <c r="E55" s="1" t="s">
        <v>183</v>
      </c>
      <c r="F55" s="1" t="s">
        <v>142</v>
      </c>
      <c r="G55" s="11" t="s">
        <v>62</v>
      </c>
      <c r="H55" s="1" t="s">
        <v>184</v>
      </c>
      <c r="I55" s="1" t="s">
        <v>185</v>
      </c>
      <c r="J55" s="9">
        <v>30.253055555555555</v>
      </c>
      <c r="K55" s="9">
        <v>-88.1211111111111</v>
      </c>
      <c r="L55" s="1" t="s">
        <v>65</v>
      </c>
      <c r="O55" s="1"/>
      <c r="Q55" s="15">
        <v>8.3</v>
      </c>
      <c r="R55" s="35" t="s">
        <v>414</v>
      </c>
      <c r="S55" s="35" t="s">
        <v>415</v>
      </c>
      <c r="T55" s="2" t="s">
        <v>410</v>
      </c>
      <c r="U55" s="37" t="s">
        <v>487</v>
      </c>
      <c r="V55" s="37" t="s">
        <v>488</v>
      </c>
      <c r="W55" s="37" t="s">
        <v>489</v>
      </c>
      <c r="X55" s="37" t="s">
        <v>490</v>
      </c>
      <c r="Y55" s="37" t="s">
        <v>491</v>
      </c>
      <c r="Z55" s="37" t="s">
        <v>492</v>
      </c>
      <c r="AA55" s="37" t="s">
        <v>493</v>
      </c>
    </row>
    <row r="56" spans="1:23" ht="51" customHeight="1">
      <c r="A56" s="30">
        <v>52</v>
      </c>
      <c r="B56" s="2">
        <v>52</v>
      </c>
      <c r="C56" s="1">
        <v>46</v>
      </c>
      <c r="D56" s="4">
        <v>38604</v>
      </c>
      <c r="E56" s="1" t="s">
        <v>183</v>
      </c>
      <c r="F56" s="1" t="s">
        <v>142</v>
      </c>
      <c r="G56" s="11" t="s">
        <v>62</v>
      </c>
      <c r="H56" s="1" t="s">
        <v>186</v>
      </c>
      <c r="I56" s="1" t="s">
        <v>187</v>
      </c>
      <c r="J56" s="9">
        <v>30.253333333333334</v>
      </c>
      <c r="K56" s="9">
        <v>-88.14</v>
      </c>
      <c r="L56" s="1" t="s">
        <v>65</v>
      </c>
      <c r="M56" s="1" t="s">
        <v>66</v>
      </c>
      <c r="O56" s="1"/>
      <c r="Q56" s="15">
        <v>7.4</v>
      </c>
      <c r="R56" s="35" t="s">
        <v>416</v>
      </c>
      <c r="S56" s="35" t="s">
        <v>417</v>
      </c>
      <c r="T56" s="2" t="s">
        <v>397</v>
      </c>
      <c r="U56" s="37" t="s">
        <v>494</v>
      </c>
      <c r="V56" s="37" t="s">
        <v>495</v>
      </c>
      <c r="W56" s="37" t="s">
        <v>496</v>
      </c>
    </row>
    <row r="57" spans="1:25" ht="51" customHeight="1">
      <c r="A57" s="30">
        <v>53</v>
      </c>
      <c r="B57" s="2">
        <v>53</v>
      </c>
      <c r="C57" s="1">
        <v>47</v>
      </c>
      <c r="D57" s="4">
        <v>38604</v>
      </c>
      <c r="E57" s="1" t="s">
        <v>183</v>
      </c>
      <c r="F57" s="1" t="s">
        <v>142</v>
      </c>
      <c r="G57" s="11" t="s">
        <v>62</v>
      </c>
      <c r="H57" s="1" t="s">
        <v>281</v>
      </c>
      <c r="I57" s="1" t="s">
        <v>189</v>
      </c>
      <c r="J57" s="10">
        <v>30.24944444</v>
      </c>
      <c r="K57" s="9">
        <v>-88.0755555555556</v>
      </c>
      <c r="L57" s="1" t="s">
        <v>65</v>
      </c>
      <c r="M57" s="11" t="s">
        <v>66</v>
      </c>
      <c r="O57" s="1"/>
      <c r="Q57" s="15">
        <v>6.7</v>
      </c>
      <c r="R57" s="35" t="s">
        <v>418</v>
      </c>
      <c r="S57" s="35" t="s">
        <v>419</v>
      </c>
      <c r="T57" s="2">
        <v>5</v>
      </c>
      <c r="U57" s="37" t="s">
        <v>497</v>
      </c>
      <c r="V57" s="37" t="s">
        <v>498</v>
      </c>
      <c r="W57" s="37" t="s">
        <v>499</v>
      </c>
      <c r="X57" s="37" t="s">
        <v>500</v>
      </c>
      <c r="Y57" s="37" t="s">
        <v>501</v>
      </c>
    </row>
    <row r="58" spans="1:24" ht="51" customHeight="1">
      <c r="A58" s="30">
        <v>54</v>
      </c>
      <c r="B58" s="2">
        <v>54</v>
      </c>
      <c r="C58" s="1">
        <v>48</v>
      </c>
      <c r="D58" s="4">
        <v>38604</v>
      </c>
      <c r="E58" s="1" t="s">
        <v>183</v>
      </c>
      <c r="F58" s="1" t="s">
        <v>142</v>
      </c>
      <c r="G58" s="11" t="s">
        <v>62</v>
      </c>
      <c r="H58" s="1" t="s">
        <v>282</v>
      </c>
      <c r="I58" s="1" t="s">
        <v>190</v>
      </c>
      <c r="J58" s="10">
        <v>30.257777778</v>
      </c>
      <c r="K58" s="9">
        <v>-88.1069444444445</v>
      </c>
      <c r="L58" s="1" t="s">
        <v>65</v>
      </c>
      <c r="M58" s="1" t="s">
        <v>66</v>
      </c>
      <c r="O58" s="1"/>
      <c r="Q58" s="15">
        <v>7.7</v>
      </c>
      <c r="R58" s="35" t="s">
        <v>420</v>
      </c>
      <c r="S58" s="35" t="s">
        <v>421</v>
      </c>
      <c r="T58" s="2" t="s">
        <v>395</v>
      </c>
      <c r="U58" s="37" t="s">
        <v>502</v>
      </c>
      <c r="V58" s="37" t="s">
        <v>503</v>
      </c>
      <c r="W58" s="37" t="s">
        <v>504</v>
      </c>
      <c r="X58" s="37" t="s">
        <v>505</v>
      </c>
    </row>
    <row r="59" spans="1:24" ht="51" customHeight="1">
      <c r="A59" s="30">
        <v>55</v>
      </c>
      <c r="B59" s="2">
        <v>55</v>
      </c>
      <c r="C59" s="1">
        <v>49</v>
      </c>
      <c r="D59" s="4">
        <v>38604</v>
      </c>
      <c r="E59" s="1" t="s">
        <v>183</v>
      </c>
      <c r="F59" s="1" t="s">
        <v>142</v>
      </c>
      <c r="H59" s="1" t="s">
        <v>191</v>
      </c>
      <c r="I59" s="1" t="s">
        <v>192</v>
      </c>
      <c r="J59" s="9">
        <v>30.251666666666665</v>
      </c>
      <c r="K59" s="9">
        <v>-88.1263888888889</v>
      </c>
      <c r="L59" s="1" t="s">
        <v>72</v>
      </c>
      <c r="M59" s="1" t="s">
        <v>66</v>
      </c>
      <c r="O59" s="1"/>
      <c r="Q59" s="15" t="s">
        <v>270</v>
      </c>
      <c r="R59" s="35" t="s">
        <v>422</v>
      </c>
      <c r="S59" s="35" t="s">
        <v>423</v>
      </c>
      <c r="T59" s="2" t="s">
        <v>395</v>
      </c>
      <c r="U59" s="37" t="s">
        <v>506</v>
      </c>
      <c r="V59" s="37" t="s">
        <v>507</v>
      </c>
      <c r="W59" s="37" t="s">
        <v>508</v>
      </c>
      <c r="X59" s="37" t="s">
        <v>509</v>
      </c>
    </row>
    <row r="60" spans="1:24" ht="51" customHeight="1">
      <c r="A60" s="30">
        <v>56</v>
      </c>
      <c r="B60" s="2">
        <v>56</v>
      </c>
      <c r="C60" s="1">
        <v>50</v>
      </c>
      <c r="D60" s="4">
        <v>38604</v>
      </c>
      <c r="E60" s="1" t="s">
        <v>183</v>
      </c>
      <c r="F60" s="1" t="s">
        <v>142</v>
      </c>
      <c r="H60" s="1" t="s">
        <v>193</v>
      </c>
      <c r="I60" s="1" t="s">
        <v>194</v>
      </c>
      <c r="J60" s="9">
        <v>30.36722222222222</v>
      </c>
      <c r="K60" s="9">
        <v>-88.1369444444444</v>
      </c>
      <c r="L60" s="1" t="s">
        <v>173</v>
      </c>
      <c r="M60" s="1" t="s">
        <v>73</v>
      </c>
      <c r="O60" s="1"/>
      <c r="Q60" s="15" t="s">
        <v>270</v>
      </c>
      <c r="R60" s="35" t="s">
        <v>424</v>
      </c>
      <c r="S60" s="35" t="s">
        <v>425</v>
      </c>
      <c r="T60" s="2" t="s">
        <v>395</v>
      </c>
      <c r="U60" s="37" t="s">
        <v>510</v>
      </c>
      <c r="V60" s="37" t="s">
        <v>511</v>
      </c>
      <c r="W60" s="37" t="s">
        <v>512</v>
      </c>
      <c r="X60" s="37" t="s">
        <v>513</v>
      </c>
    </row>
    <row r="61" spans="1:25" ht="51" customHeight="1">
      <c r="A61" s="30">
        <v>57</v>
      </c>
      <c r="B61" s="2">
        <v>57</v>
      </c>
      <c r="C61" s="1">
        <v>51</v>
      </c>
      <c r="D61" s="4">
        <v>38603</v>
      </c>
      <c r="E61" s="1" t="s">
        <v>183</v>
      </c>
      <c r="F61" s="1" t="s">
        <v>142</v>
      </c>
      <c r="G61" s="11" t="s">
        <v>62</v>
      </c>
      <c r="H61" s="1" t="s">
        <v>195</v>
      </c>
      <c r="I61" s="1" t="s">
        <v>196</v>
      </c>
      <c r="J61" s="9">
        <v>30.361666666666668</v>
      </c>
      <c r="K61" s="9">
        <v>-88.1141666666667</v>
      </c>
      <c r="L61" s="1" t="s">
        <v>72</v>
      </c>
      <c r="O61" s="1"/>
      <c r="Q61" s="15">
        <v>9.8</v>
      </c>
      <c r="R61" s="35" t="s">
        <v>426</v>
      </c>
      <c r="S61" s="35" t="s">
        <v>427</v>
      </c>
      <c r="T61" s="2" t="s">
        <v>384</v>
      </c>
      <c r="U61" s="37" t="s">
        <v>514</v>
      </c>
      <c r="V61" s="37" t="s">
        <v>515</v>
      </c>
      <c r="W61" s="37" t="s">
        <v>516</v>
      </c>
      <c r="X61" s="37" t="s">
        <v>517</v>
      </c>
      <c r="Y61" s="37" t="s">
        <v>518</v>
      </c>
    </row>
    <row r="62" spans="1:24" ht="51" customHeight="1">
      <c r="A62" s="30">
        <v>58</v>
      </c>
      <c r="B62" s="2">
        <v>58</v>
      </c>
      <c r="C62" s="1">
        <v>52</v>
      </c>
      <c r="D62" s="4">
        <v>38603</v>
      </c>
      <c r="E62" s="1" t="s">
        <v>183</v>
      </c>
      <c r="F62" s="1" t="s">
        <v>142</v>
      </c>
      <c r="H62" s="1" t="s">
        <v>197</v>
      </c>
      <c r="I62" s="1" t="s">
        <v>198</v>
      </c>
      <c r="J62" s="9">
        <v>30.3875</v>
      </c>
      <c r="K62" s="9">
        <v>-88.2677777777778</v>
      </c>
      <c r="L62" s="1" t="s">
        <v>65</v>
      </c>
      <c r="M62" s="1" t="s">
        <v>66</v>
      </c>
      <c r="N62" s="1" t="s">
        <v>128</v>
      </c>
      <c r="O62" s="1"/>
      <c r="Q62" s="15" t="s">
        <v>270</v>
      </c>
      <c r="R62" s="35" t="s">
        <v>428</v>
      </c>
      <c r="S62" s="35" t="s">
        <v>429</v>
      </c>
      <c r="T62" s="2" t="s">
        <v>395</v>
      </c>
      <c r="U62" s="37" t="s">
        <v>519</v>
      </c>
      <c r="V62" s="37" t="s">
        <v>520</v>
      </c>
      <c r="W62" s="37" t="s">
        <v>521</v>
      </c>
      <c r="X62" s="37" t="s">
        <v>522</v>
      </c>
    </row>
    <row r="63" spans="1:33" s="14" customFormat="1" ht="51" customHeight="1">
      <c r="A63" s="30">
        <v>59</v>
      </c>
      <c r="B63" s="12" t="s">
        <v>274</v>
      </c>
      <c r="C63" s="11" t="s">
        <v>279</v>
      </c>
      <c r="D63" s="13">
        <v>38603</v>
      </c>
      <c r="E63" s="11" t="s">
        <v>275</v>
      </c>
      <c r="F63" s="11"/>
      <c r="G63" s="11" t="s">
        <v>62</v>
      </c>
      <c r="H63" s="11" t="s">
        <v>276</v>
      </c>
      <c r="I63" s="11" t="s">
        <v>277</v>
      </c>
      <c r="J63" s="10">
        <v>30.40722222</v>
      </c>
      <c r="K63" s="10">
        <v>-88.25777778</v>
      </c>
      <c r="L63" s="11" t="s">
        <v>104</v>
      </c>
      <c r="M63" s="11" t="s">
        <v>66</v>
      </c>
      <c r="N63" s="11" t="s">
        <v>278</v>
      </c>
      <c r="O63" s="11">
        <v>7.2</v>
      </c>
      <c r="P63" s="27"/>
      <c r="Q63" s="15">
        <v>12.6</v>
      </c>
      <c r="R63" s="35" t="s">
        <v>430</v>
      </c>
      <c r="S63" s="35" t="s">
        <v>431</v>
      </c>
      <c r="T63" s="2" t="s">
        <v>384</v>
      </c>
      <c r="U63" s="37" t="s">
        <v>523</v>
      </c>
      <c r="V63" s="37" t="s">
        <v>524</v>
      </c>
      <c r="W63" s="37" t="s">
        <v>525</v>
      </c>
      <c r="X63" s="37" t="s">
        <v>527</v>
      </c>
      <c r="Y63" s="37" t="s">
        <v>526</v>
      </c>
      <c r="Z63" s="38"/>
      <c r="AA63" s="38"/>
      <c r="AB63" s="38"/>
      <c r="AC63" s="38"/>
      <c r="AD63" s="38"/>
      <c r="AE63" s="38"/>
      <c r="AF63" s="38"/>
      <c r="AG63" s="38"/>
    </row>
    <row r="64" spans="1:26" ht="51" customHeight="1">
      <c r="A64" s="30">
        <v>60</v>
      </c>
      <c r="B64" s="2">
        <v>59</v>
      </c>
      <c r="C64" s="1">
        <v>53</v>
      </c>
      <c r="D64" s="4">
        <v>38603</v>
      </c>
      <c r="E64" s="1" t="s">
        <v>183</v>
      </c>
      <c r="F64" s="1" t="s">
        <v>142</v>
      </c>
      <c r="H64" s="1" t="s">
        <v>272</v>
      </c>
      <c r="I64" s="1" t="s">
        <v>273</v>
      </c>
      <c r="J64" s="10">
        <v>30.38916667</v>
      </c>
      <c r="K64" s="10">
        <v>-88.26666667</v>
      </c>
      <c r="L64" s="1" t="s">
        <v>65</v>
      </c>
      <c r="M64" s="1" t="s">
        <v>66</v>
      </c>
      <c r="N64" s="1" t="s">
        <v>67</v>
      </c>
      <c r="O64" s="1" t="s">
        <v>201</v>
      </c>
      <c r="Q64" s="15" t="s">
        <v>270</v>
      </c>
      <c r="R64" s="35" t="s">
        <v>432</v>
      </c>
      <c r="S64" s="35" t="s">
        <v>433</v>
      </c>
      <c r="T64" s="2" t="s">
        <v>392</v>
      </c>
      <c r="U64" s="37" t="s">
        <v>528</v>
      </c>
      <c r="V64" s="37" t="s">
        <v>529</v>
      </c>
      <c r="W64" s="37" t="s">
        <v>530</v>
      </c>
      <c r="X64" s="37" t="s">
        <v>531</v>
      </c>
      <c r="Y64" s="37" t="s">
        <v>532</v>
      </c>
      <c r="Z64" s="37" t="s">
        <v>533</v>
      </c>
    </row>
    <row r="65" spans="1:24" ht="51" customHeight="1">
      <c r="A65" s="30">
        <v>61</v>
      </c>
      <c r="B65" s="2">
        <v>60</v>
      </c>
      <c r="C65" s="1">
        <v>53</v>
      </c>
      <c r="D65" s="4">
        <v>38603</v>
      </c>
      <c r="E65" s="1" t="s">
        <v>183</v>
      </c>
      <c r="F65" s="1" t="s">
        <v>142</v>
      </c>
      <c r="H65" s="1" t="s">
        <v>199</v>
      </c>
      <c r="I65" s="1" t="s">
        <v>200</v>
      </c>
      <c r="J65" s="9">
        <v>30.398611111111112</v>
      </c>
      <c r="K65" s="9">
        <v>-88.2563888888889</v>
      </c>
      <c r="L65" s="1" t="s">
        <v>65</v>
      </c>
      <c r="M65" s="1" t="s">
        <v>66</v>
      </c>
      <c r="O65" s="1"/>
      <c r="Q65" s="15" t="s">
        <v>270</v>
      </c>
      <c r="R65" s="35" t="s">
        <v>434</v>
      </c>
      <c r="S65" s="35" t="s">
        <v>435</v>
      </c>
      <c r="T65" s="2" t="s">
        <v>395</v>
      </c>
      <c r="U65" s="37" t="s">
        <v>534</v>
      </c>
      <c r="V65" s="37" t="s">
        <v>535</v>
      </c>
      <c r="W65" s="37" t="s">
        <v>536</v>
      </c>
      <c r="X65" s="37" t="s">
        <v>537</v>
      </c>
    </row>
    <row r="66" spans="1:24" ht="51" customHeight="1">
      <c r="A66" s="30">
        <v>62</v>
      </c>
      <c r="B66" s="2">
        <v>61</v>
      </c>
      <c r="C66" s="1">
        <v>54</v>
      </c>
      <c r="D66" s="4">
        <v>38603</v>
      </c>
      <c r="E66" s="1" t="s">
        <v>102</v>
      </c>
      <c r="H66" s="1" t="s">
        <v>199</v>
      </c>
      <c r="I66" s="1" t="s">
        <v>200</v>
      </c>
      <c r="J66" s="9">
        <v>30.398611111111112</v>
      </c>
      <c r="K66" s="9">
        <v>-88.2563888888889</v>
      </c>
      <c r="L66" s="1" t="s">
        <v>65</v>
      </c>
      <c r="M66" s="1" t="s">
        <v>66</v>
      </c>
      <c r="N66" s="1" t="s">
        <v>67</v>
      </c>
      <c r="O66" s="11">
        <v>8.2</v>
      </c>
      <c r="Q66" s="15" t="s">
        <v>270</v>
      </c>
      <c r="R66" s="35" t="s">
        <v>434</v>
      </c>
      <c r="S66" s="35" t="s">
        <v>435</v>
      </c>
      <c r="T66" s="2" t="s">
        <v>395</v>
      </c>
      <c r="U66" s="37" t="s">
        <v>534</v>
      </c>
      <c r="V66" s="37" t="s">
        <v>535</v>
      </c>
      <c r="W66" s="37" t="s">
        <v>536</v>
      </c>
      <c r="X66" s="37" t="s">
        <v>537</v>
      </c>
    </row>
    <row r="67" spans="1:25" ht="51" customHeight="1">
      <c r="A67" s="30">
        <v>63</v>
      </c>
      <c r="B67" s="2">
        <v>62</v>
      </c>
      <c r="C67" s="1">
        <v>55</v>
      </c>
      <c r="D67" s="4">
        <v>38603</v>
      </c>
      <c r="E67" s="1" t="s">
        <v>138</v>
      </c>
      <c r="F67" s="1" t="s">
        <v>142</v>
      </c>
      <c r="G67" s="11" t="s">
        <v>338</v>
      </c>
      <c r="H67" s="1" t="s">
        <v>202</v>
      </c>
      <c r="I67" s="1" t="s">
        <v>203</v>
      </c>
      <c r="J67" s="9">
        <v>30.69</v>
      </c>
      <c r="K67" s="9">
        <v>-88.0380555555556</v>
      </c>
      <c r="L67" s="1" t="s">
        <v>65</v>
      </c>
      <c r="P67" s="24"/>
      <c r="Q67" s="15">
        <v>12</v>
      </c>
      <c r="R67" s="35" t="s">
        <v>436</v>
      </c>
      <c r="S67" s="35"/>
      <c r="T67" s="2" t="s">
        <v>384</v>
      </c>
      <c r="U67" s="37" t="s">
        <v>538</v>
      </c>
      <c r="V67" s="37" t="s">
        <v>539</v>
      </c>
      <c r="W67" s="37" t="s">
        <v>540</v>
      </c>
      <c r="X67" s="37" t="s">
        <v>541</v>
      </c>
      <c r="Y67" s="37" t="s">
        <v>542</v>
      </c>
    </row>
    <row r="68" spans="1:24" ht="51" customHeight="1">
      <c r="A68" s="30">
        <v>64</v>
      </c>
      <c r="B68" s="2">
        <v>63</v>
      </c>
      <c r="C68" s="1">
        <v>56</v>
      </c>
      <c r="D68" s="4">
        <v>38604</v>
      </c>
      <c r="E68" s="1" t="s">
        <v>138</v>
      </c>
      <c r="F68" s="1" t="s">
        <v>142</v>
      </c>
      <c r="G68" s="11" t="s">
        <v>62</v>
      </c>
      <c r="H68" s="1" t="s">
        <v>280</v>
      </c>
      <c r="I68" s="1" t="s">
        <v>204</v>
      </c>
      <c r="J68" s="9">
        <v>30.699166666666667</v>
      </c>
      <c r="K68" s="9">
        <v>-88.0408333333333</v>
      </c>
      <c r="L68" s="1" t="s">
        <v>65</v>
      </c>
      <c r="P68" s="24"/>
      <c r="Q68" s="15">
        <v>11</v>
      </c>
      <c r="R68" s="35" t="s">
        <v>437</v>
      </c>
      <c r="S68" s="35"/>
      <c r="T68" s="2" t="s">
        <v>395</v>
      </c>
      <c r="U68" s="37" t="s">
        <v>543</v>
      </c>
      <c r="V68" s="37" t="s">
        <v>544</v>
      </c>
      <c r="W68" s="37" t="s">
        <v>545</v>
      </c>
      <c r="X68" s="37" t="s">
        <v>546</v>
      </c>
    </row>
    <row r="69" spans="1:25" ht="51" customHeight="1">
      <c r="A69" s="30">
        <v>65</v>
      </c>
      <c r="B69" s="2">
        <v>64</v>
      </c>
      <c r="C69" s="1">
        <v>57</v>
      </c>
      <c r="D69" s="4">
        <v>38603</v>
      </c>
      <c r="E69" s="1" t="s">
        <v>138</v>
      </c>
      <c r="F69" s="1" t="s">
        <v>142</v>
      </c>
      <c r="G69" s="11" t="s">
        <v>339</v>
      </c>
      <c r="H69" s="1" t="s">
        <v>205</v>
      </c>
      <c r="I69" s="1" t="s">
        <v>206</v>
      </c>
      <c r="J69" s="9">
        <v>30.725277777777777</v>
      </c>
      <c r="K69" s="9">
        <v>-88.0586111111111</v>
      </c>
      <c r="L69" s="1" t="s">
        <v>65</v>
      </c>
      <c r="M69" s="1" t="s">
        <v>66</v>
      </c>
      <c r="O69" s="1"/>
      <c r="Q69" s="15">
        <v>11.5</v>
      </c>
      <c r="R69" s="35" t="s">
        <v>438</v>
      </c>
      <c r="S69" s="35"/>
      <c r="T69" s="2" t="s">
        <v>384</v>
      </c>
      <c r="U69" s="37" t="s">
        <v>547</v>
      </c>
      <c r="V69" s="37" t="s">
        <v>548</v>
      </c>
      <c r="W69" s="37" t="s">
        <v>549</v>
      </c>
      <c r="X69" s="37" t="s">
        <v>550</v>
      </c>
      <c r="Y69" s="37" t="s">
        <v>551</v>
      </c>
    </row>
    <row r="70" spans="1:25" ht="51" customHeight="1">
      <c r="A70" s="30">
        <v>66</v>
      </c>
      <c r="B70" s="2">
        <v>65</v>
      </c>
      <c r="C70" s="1">
        <v>58</v>
      </c>
      <c r="D70" s="4">
        <v>38603</v>
      </c>
      <c r="E70" s="1" t="s">
        <v>138</v>
      </c>
      <c r="G70" s="11" t="s">
        <v>62</v>
      </c>
      <c r="H70" s="1" t="s">
        <v>207</v>
      </c>
      <c r="I70" s="1" t="s">
        <v>208</v>
      </c>
      <c r="J70" s="9">
        <v>30.783333333333335</v>
      </c>
      <c r="K70" s="9">
        <v>-88.0727777777778</v>
      </c>
      <c r="M70" s="1" t="s">
        <v>66</v>
      </c>
      <c r="Q70" s="15">
        <v>10.8</v>
      </c>
      <c r="R70" s="35" t="s">
        <v>439</v>
      </c>
      <c r="S70" s="35"/>
      <c r="T70" s="2" t="s">
        <v>384</v>
      </c>
      <c r="U70" s="37" t="s">
        <v>552</v>
      </c>
      <c r="V70" s="37" t="s">
        <v>553</v>
      </c>
      <c r="W70" s="37" t="s">
        <v>554</v>
      </c>
      <c r="X70" s="37" t="s">
        <v>555</v>
      </c>
      <c r="Y70" s="37" t="s">
        <v>556</v>
      </c>
    </row>
    <row r="71" spans="1:22" ht="51" customHeight="1">
      <c r="A71" s="30">
        <v>67</v>
      </c>
      <c r="B71" s="21">
        <v>66</v>
      </c>
      <c r="C71" s="1">
        <v>59</v>
      </c>
      <c r="D71" s="4">
        <v>38603</v>
      </c>
      <c r="E71" s="1" t="s">
        <v>61</v>
      </c>
      <c r="G71" s="23" t="s">
        <v>62</v>
      </c>
      <c r="H71" s="1" t="s">
        <v>209</v>
      </c>
      <c r="I71" s="1" t="s">
        <v>210</v>
      </c>
      <c r="J71" s="9">
        <v>30.66861111111111</v>
      </c>
      <c r="K71" s="9">
        <v>-87.9277777777778</v>
      </c>
      <c r="L71" s="1" t="s">
        <v>65</v>
      </c>
      <c r="M71" s="1" t="s">
        <v>73</v>
      </c>
      <c r="Q71" s="15" t="s">
        <v>270</v>
      </c>
      <c r="R71" s="2" t="s">
        <v>699</v>
      </c>
      <c r="T71" s="2">
        <v>2</v>
      </c>
      <c r="U71" s="37" t="s">
        <v>33</v>
      </c>
      <c r="V71" s="37" t="s">
        <v>34</v>
      </c>
    </row>
    <row r="72" spans="1:22" ht="51" customHeight="1">
      <c r="A72" s="30">
        <v>68</v>
      </c>
      <c r="B72" s="21">
        <v>67</v>
      </c>
      <c r="C72" s="1">
        <v>60</v>
      </c>
      <c r="D72" s="4">
        <v>38603</v>
      </c>
      <c r="E72" s="1" t="s">
        <v>61</v>
      </c>
      <c r="G72" s="23" t="s">
        <v>62</v>
      </c>
      <c r="H72" s="1" t="s">
        <v>211</v>
      </c>
      <c r="I72" s="1" t="s">
        <v>212</v>
      </c>
      <c r="J72" s="9">
        <v>30.36861111111111</v>
      </c>
      <c r="K72" s="9">
        <v>-87.8366666666667</v>
      </c>
      <c r="L72" s="1" t="s">
        <v>65</v>
      </c>
      <c r="M72" s="1" t="s">
        <v>66</v>
      </c>
      <c r="N72" s="1" t="s">
        <v>74</v>
      </c>
      <c r="O72" s="2" t="s">
        <v>213</v>
      </c>
      <c r="Q72" s="15" t="s">
        <v>270</v>
      </c>
      <c r="R72" s="2" t="s">
        <v>700</v>
      </c>
      <c r="T72" s="2">
        <v>2</v>
      </c>
      <c r="U72" s="37" t="s">
        <v>35</v>
      </c>
      <c r="V72" s="37" t="s">
        <v>36</v>
      </c>
    </row>
    <row r="73" spans="1:22" ht="51" customHeight="1">
      <c r="A73" s="30">
        <v>69</v>
      </c>
      <c r="B73" s="21">
        <v>68</v>
      </c>
      <c r="C73" s="1">
        <v>61</v>
      </c>
      <c r="D73" s="4">
        <v>38603</v>
      </c>
      <c r="E73" s="1" t="s">
        <v>61</v>
      </c>
      <c r="G73" s="23" t="s">
        <v>62</v>
      </c>
      <c r="H73" s="1" t="s">
        <v>214</v>
      </c>
      <c r="I73" s="1" t="s">
        <v>215</v>
      </c>
      <c r="J73" s="9">
        <v>30.301111111111112</v>
      </c>
      <c r="K73" s="9">
        <v>-87.7375</v>
      </c>
      <c r="L73" s="1" t="s">
        <v>65</v>
      </c>
      <c r="M73" s="1" t="s">
        <v>216</v>
      </c>
      <c r="N73" s="1" t="s">
        <v>217</v>
      </c>
      <c r="O73" s="2" t="s">
        <v>218</v>
      </c>
      <c r="Q73" s="15" t="s">
        <v>270</v>
      </c>
      <c r="R73" s="2" t="s">
        <v>701</v>
      </c>
      <c r="T73" s="2">
        <v>2</v>
      </c>
      <c r="U73" s="37" t="s">
        <v>37</v>
      </c>
      <c r="V73" s="37" t="s">
        <v>43</v>
      </c>
    </row>
    <row r="74" spans="1:22" ht="51" customHeight="1">
      <c r="A74" s="30">
        <v>70</v>
      </c>
      <c r="B74" s="21">
        <v>69</v>
      </c>
      <c r="C74" s="1">
        <v>62</v>
      </c>
      <c r="D74" s="4">
        <v>38603</v>
      </c>
      <c r="E74" s="1" t="s">
        <v>61</v>
      </c>
      <c r="G74" s="23" t="s">
        <v>62</v>
      </c>
      <c r="H74" s="1" t="s">
        <v>219</v>
      </c>
      <c r="I74" s="11" t="s">
        <v>303</v>
      </c>
      <c r="J74" s="9">
        <v>30.285</v>
      </c>
      <c r="K74" s="10">
        <f>-(87+(44+59/60)/60)</f>
        <v>-87.74972222222222</v>
      </c>
      <c r="L74" s="1" t="s">
        <v>65</v>
      </c>
      <c r="M74" s="1" t="s">
        <v>66</v>
      </c>
      <c r="N74" s="1" t="s">
        <v>74</v>
      </c>
      <c r="O74" s="2" t="s">
        <v>221</v>
      </c>
      <c r="Q74" s="15" t="s">
        <v>270</v>
      </c>
      <c r="R74" s="2" t="s">
        <v>702</v>
      </c>
      <c r="T74" s="2">
        <v>2</v>
      </c>
      <c r="U74" s="37" t="s">
        <v>44</v>
      </c>
      <c r="V74" s="37" t="s">
        <v>45</v>
      </c>
    </row>
    <row r="75" spans="1:24" ht="51" customHeight="1">
      <c r="A75" s="30">
        <v>71</v>
      </c>
      <c r="B75" s="21">
        <v>70</v>
      </c>
      <c r="C75" s="1">
        <v>63</v>
      </c>
      <c r="D75" s="4">
        <v>38603</v>
      </c>
      <c r="E75" s="1" t="s">
        <v>61</v>
      </c>
      <c r="G75" s="23" t="s">
        <v>62</v>
      </c>
      <c r="H75" s="1" t="s">
        <v>219</v>
      </c>
      <c r="I75" s="1" t="s">
        <v>222</v>
      </c>
      <c r="J75" s="9">
        <v>30.285</v>
      </c>
      <c r="K75" s="9">
        <v>-87.7488888888889</v>
      </c>
      <c r="L75" s="1" t="s">
        <v>65</v>
      </c>
      <c r="M75" s="1" t="s">
        <v>66</v>
      </c>
      <c r="N75" s="1" t="s">
        <v>74</v>
      </c>
      <c r="O75" s="2" t="s">
        <v>116</v>
      </c>
      <c r="Q75" s="15" t="s">
        <v>270</v>
      </c>
      <c r="R75" s="2" t="s">
        <v>703</v>
      </c>
      <c r="T75" s="2">
        <v>4</v>
      </c>
      <c r="U75" s="37" t="s">
        <v>46</v>
      </c>
      <c r="V75" s="37" t="s">
        <v>47</v>
      </c>
      <c r="W75" s="37" t="s">
        <v>48</v>
      </c>
      <c r="X75" s="37" t="s">
        <v>49</v>
      </c>
    </row>
    <row r="76" spans="1:22" ht="51" customHeight="1">
      <c r="A76" s="30">
        <v>72</v>
      </c>
      <c r="B76" s="21">
        <v>71</v>
      </c>
      <c r="C76" s="1">
        <v>63</v>
      </c>
      <c r="D76" s="4">
        <v>38603</v>
      </c>
      <c r="E76" s="1" t="s">
        <v>61</v>
      </c>
      <c r="G76" s="23" t="s">
        <v>62</v>
      </c>
      <c r="H76" s="1" t="s">
        <v>219</v>
      </c>
      <c r="I76" s="22" t="s">
        <v>220</v>
      </c>
      <c r="J76" s="9">
        <v>30.285</v>
      </c>
      <c r="K76" s="10">
        <v>-87.7488888888889</v>
      </c>
      <c r="L76" s="1" t="s">
        <v>65</v>
      </c>
      <c r="M76" s="1" t="s">
        <v>66</v>
      </c>
      <c r="N76" s="1" t="s">
        <v>74</v>
      </c>
      <c r="O76" s="2" t="s">
        <v>178</v>
      </c>
      <c r="Q76" s="15" t="s">
        <v>270</v>
      </c>
      <c r="R76" s="2" t="s">
        <v>702</v>
      </c>
      <c r="T76" s="2">
        <v>2</v>
      </c>
      <c r="U76" s="37" t="s">
        <v>44</v>
      </c>
      <c r="V76" s="37" t="s">
        <v>45</v>
      </c>
    </row>
    <row r="77" spans="1:17" ht="12.75">
      <c r="A77" s="30">
        <v>73</v>
      </c>
      <c r="B77" s="21">
        <v>72</v>
      </c>
      <c r="C77" s="1">
        <v>64</v>
      </c>
      <c r="D77" s="4">
        <v>38603</v>
      </c>
      <c r="E77" s="1" t="s">
        <v>61</v>
      </c>
      <c r="G77" s="23" t="s">
        <v>62</v>
      </c>
      <c r="H77" s="1" t="s">
        <v>223</v>
      </c>
      <c r="I77" s="1" t="s">
        <v>224</v>
      </c>
      <c r="J77" s="9">
        <v>30.250555555555554</v>
      </c>
      <c r="K77" s="9">
        <v>-87.6627777777778</v>
      </c>
      <c r="L77" s="1" t="s">
        <v>65</v>
      </c>
      <c r="M77" s="1" t="s">
        <v>87</v>
      </c>
      <c r="N77" s="1" t="s">
        <v>93</v>
      </c>
      <c r="O77" s="2" t="s">
        <v>116</v>
      </c>
      <c r="Q77" s="15" t="s">
        <v>270</v>
      </c>
    </row>
    <row r="78" spans="1:17" ht="12.75">
      <c r="A78" s="30">
        <v>74</v>
      </c>
      <c r="B78" s="21">
        <v>73</v>
      </c>
      <c r="C78" s="1">
        <v>65</v>
      </c>
      <c r="D78" s="4">
        <v>38603</v>
      </c>
      <c r="E78" s="1" t="s">
        <v>61</v>
      </c>
      <c r="G78" s="23" t="s">
        <v>62</v>
      </c>
      <c r="H78" s="1" t="s">
        <v>188</v>
      </c>
      <c r="I78" s="1" t="s">
        <v>225</v>
      </c>
      <c r="J78" s="9">
        <v>30.24972222222222</v>
      </c>
      <c r="K78" s="9">
        <v>-87.6822222222222</v>
      </c>
      <c r="L78" s="1" t="s">
        <v>65</v>
      </c>
      <c r="M78" s="1" t="s">
        <v>66</v>
      </c>
      <c r="N78" s="1" t="s">
        <v>74</v>
      </c>
      <c r="O78" s="2" t="s">
        <v>226</v>
      </c>
      <c r="Q78" s="15" t="s">
        <v>270</v>
      </c>
    </row>
    <row r="79" spans="1:17" ht="12.75">
      <c r="A79" s="30">
        <v>75</v>
      </c>
      <c r="B79" s="21">
        <v>74</v>
      </c>
      <c r="C79" s="1">
        <v>66</v>
      </c>
      <c r="D79" s="4">
        <v>38603</v>
      </c>
      <c r="E79" s="1" t="s">
        <v>61</v>
      </c>
      <c r="G79" s="23" t="s">
        <v>62</v>
      </c>
      <c r="H79" s="1" t="s">
        <v>227</v>
      </c>
      <c r="I79" s="1" t="s">
        <v>228</v>
      </c>
      <c r="J79" s="9">
        <v>30.248055555555556</v>
      </c>
      <c r="K79" s="9">
        <v>-87.6905555555556</v>
      </c>
      <c r="L79" s="1" t="s">
        <v>173</v>
      </c>
      <c r="M79" s="1" t="s">
        <v>66</v>
      </c>
      <c r="N79" s="1" t="s">
        <v>229</v>
      </c>
      <c r="O79" s="2" t="s">
        <v>116</v>
      </c>
      <c r="Q79" s="15" t="s">
        <v>270</v>
      </c>
    </row>
    <row r="80" spans="1:17" ht="12.75">
      <c r="A80" s="30">
        <v>76</v>
      </c>
      <c r="B80" s="21">
        <v>76</v>
      </c>
      <c r="C80" s="1">
        <v>69</v>
      </c>
      <c r="D80" s="4">
        <v>38603</v>
      </c>
      <c r="E80" s="1" t="s">
        <v>61</v>
      </c>
      <c r="G80" s="23" t="s">
        <v>62</v>
      </c>
      <c r="H80" s="1" t="s">
        <v>230</v>
      </c>
      <c r="I80" s="1" t="s">
        <v>231</v>
      </c>
      <c r="J80" s="9">
        <v>30.249444444444446</v>
      </c>
      <c r="K80" s="9">
        <v>-87.6872222222222</v>
      </c>
      <c r="L80" s="1" t="s">
        <v>65</v>
      </c>
      <c r="M80" s="1" t="s">
        <v>66</v>
      </c>
      <c r="N80" s="1" t="s">
        <v>74</v>
      </c>
      <c r="O80" s="12" t="s">
        <v>307</v>
      </c>
      <c r="Q80" s="15" t="s">
        <v>270</v>
      </c>
    </row>
    <row r="81" spans="1:17" ht="12.75">
      <c r="A81" s="30">
        <v>77</v>
      </c>
      <c r="B81" s="21">
        <v>77</v>
      </c>
      <c r="C81" s="1">
        <v>70</v>
      </c>
      <c r="D81" s="4">
        <v>38603</v>
      </c>
      <c r="E81" s="1" t="s">
        <v>61</v>
      </c>
      <c r="G81" s="23" t="s">
        <v>62</v>
      </c>
      <c r="H81" s="1" t="s">
        <v>232</v>
      </c>
      <c r="I81" s="1" t="s">
        <v>233</v>
      </c>
      <c r="J81" s="9">
        <v>30.248333333333335</v>
      </c>
      <c r="K81" s="9">
        <v>-87.6875</v>
      </c>
      <c r="L81" s="1" t="s">
        <v>173</v>
      </c>
      <c r="M81" s="1" t="s">
        <v>66</v>
      </c>
      <c r="N81" s="1" t="s">
        <v>74</v>
      </c>
      <c r="O81" s="2" t="s">
        <v>234</v>
      </c>
      <c r="Q81" s="15" t="s">
        <v>270</v>
      </c>
    </row>
    <row r="82" spans="1:17" ht="12.75">
      <c r="A82" s="30">
        <v>78</v>
      </c>
      <c r="B82" s="21">
        <v>78</v>
      </c>
      <c r="C82" s="1">
        <v>71</v>
      </c>
      <c r="D82" s="4">
        <v>38603</v>
      </c>
      <c r="E82" s="1" t="s">
        <v>61</v>
      </c>
      <c r="G82" s="23" t="s">
        <v>62</v>
      </c>
      <c r="H82" s="1" t="s">
        <v>235</v>
      </c>
      <c r="I82" s="1" t="s">
        <v>236</v>
      </c>
      <c r="J82" s="9">
        <v>30.254722222222224</v>
      </c>
      <c r="K82" s="9">
        <v>-87.6894444444444</v>
      </c>
      <c r="L82" s="1" t="s">
        <v>65</v>
      </c>
      <c r="M82" s="1" t="s">
        <v>66</v>
      </c>
      <c r="N82" s="1" t="s">
        <v>74</v>
      </c>
      <c r="O82" s="2" t="s">
        <v>237</v>
      </c>
      <c r="Q82" s="15" t="s">
        <v>270</v>
      </c>
    </row>
    <row r="83" spans="1:17" ht="12.75">
      <c r="A83" s="30">
        <v>79</v>
      </c>
      <c r="B83" s="21">
        <v>79</v>
      </c>
      <c r="C83" s="1">
        <v>71</v>
      </c>
      <c r="D83" s="4">
        <v>38603</v>
      </c>
      <c r="E83" s="1" t="s">
        <v>61</v>
      </c>
      <c r="G83" s="23" t="s">
        <v>62</v>
      </c>
      <c r="H83" s="1" t="s">
        <v>235</v>
      </c>
      <c r="I83" s="1" t="s">
        <v>236</v>
      </c>
      <c r="J83" s="9">
        <v>30.254722222222224</v>
      </c>
      <c r="K83" s="9">
        <v>-87.6894444444444</v>
      </c>
      <c r="L83" s="11" t="s">
        <v>65</v>
      </c>
      <c r="M83" s="1" t="s">
        <v>66</v>
      </c>
      <c r="N83" s="1" t="s">
        <v>74</v>
      </c>
      <c r="O83" s="2" t="s">
        <v>94</v>
      </c>
      <c r="Q83" s="15" t="s">
        <v>270</v>
      </c>
    </row>
    <row r="84" spans="1:17" ht="12.75">
      <c r="A84" s="30">
        <v>80</v>
      </c>
      <c r="B84" s="21">
        <v>80</v>
      </c>
      <c r="C84" s="1">
        <v>71</v>
      </c>
      <c r="D84" s="4">
        <v>38603</v>
      </c>
      <c r="E84" s="1" t="s">
        <v>61</v>
      </c>
      <c r="G84" s="23" t="s">
        <v>62</v>
      </c>
      <c r="H84" s="1" t="s">
        <v>235</v>
      </c>
      <c r="I84" s="1" t="s">
        <v>236</v>
      </c>
      <c r="J84" s="9">
        <v>30.254722222222224</v>
      </c>
      <c r="K84" s="9">
        <v>-87.6894444444444</v>
      </c>
      <c r="L84" s="11" t="s">
        <v>65</v>
      </c>
      <c r="M84" s="1" t="s">
        <v>66</v>
      </c>
      <c r="N84" s="1" t="s">
        <v>74</v>
      </c>
      <c r="O84" s="2" t="s">
        <v>237</v>
      </c>
      <c r="Q84" s="15" t="s">
        <v>270</v>
      </c>
    </row>
    <row r="85" spans="1:17" ht="12.75">
      <c r="A85" s="30">
        <v>81</v>
      </c>
      <c r="B85" s="21">
        <v>83</v>
      </c>
      <c r="C85" s="1">
        <v>73</v>
      </c>
      <c r="D85" s="4">
        <v>38603</v>
      </c>
      <c r="E85" s="1" t="s">
        <v>123</v>
      </c>
      <c r="H85" s="11" t="s">
        <v>310</v>
      </c>
      <c r="I85" s="11" t="s">
        <v>311</v>
      </c>
      <c r="J85" s="10">
        <f>30+16.717/60</f>
        <v>30.278616666666668</v>
      </c>
      <c r="K85" s="10">
        <f>-(87+33.286/60)</f>
        <v>-87.55476666666667</v>
      </c>
      <c r="L85" s="1" t="s">
        <v>65</v>
      </c>
      <c r="M85" s="1" t="s">
        <v>73</v>
      </c>
      <c r="N85" s="11" t="s">
        <v>238</v>
      </c>
      <c r="O85" s="2" t="s">
        <v>175</v>
      </c>
      <c r="Q85" s="15" t="s">
        <v>270</v>
      </c>
    </row>
    <row r="86" spans="1:17" ht="12" customHeight="1">
      <c r="A86" s="30">
        <v>82</v>
      </c>
      <c r="B86" s="21">
        <v>84</v>
      </c>
      <c r="C86" s="1">
        <v>74</v>
      </c>
      <c r="D86" s="4">
        <v>38603</v>
      </c>
      <c r="E86" s="1" t="s">
        <v>123</v>
      </c>
      <c r="H86" s="11" t="s">
        <v>322</v>
      </c>
      <c r="I86" s="11" t="s">
        <v>323</v>
      </c>
      <c r="J86" s="10">
        <f>30+16.7/60</f>
        <v>30.278333333333332</v>
      </c>
      <c r="K86" s="10">
        <f>-(87+33.299/60)</f>
        <v>-87.55498333333334</v>
      </c>
      <c r="P86" s="29" t="s">
        <v>324</v>
      </c>
      <c r="Q86" s="15" t="s">
        <v>270</v>
      </c>
    </row>
    <row r="87" spans="1:17" ht="12.75">
      <c r="A87" s="30">
        <v>83</v>
      </c>
      <c r="B87" s="21">
        <v>85</v>
      </c>
      <c r="C87" s="1">
        <v>75</v>
      </c>
      <c r="D87" s="4">
        <v>38603</v>
      </c>
      <c r="E87" s="1" t="s">
        <v>123</v>
      </c>
      <c r="H87" s="11" t="s">
        <v>314</v>
      </c>
      <c r="I87" s="11" t="s">
        <v>315</v>
      </c>
      <c r="J87" s="10">
        <f>30+16.92/60</f>
        <v>30.282</v>
      </c>
      <c r="K87" s="10">
        <f>-(87+32.49/60)</f>
        <v>-87.5415</v>
      </c>
      <c r="L87" s="1" t="s">
        <v>72</v>
      </c>
      <c r="M87" s="11" t="s">
        <v>66</v>
      </c>
      <c r="N87" s="1" t="s">
        <v>74</v>
      </c>
      <c r="O87" s="2" t="s">
        <v>239</v>
      </c>
      <c r="Q87" s="15" t="s">
        <v>270</v>
      </c>
    </row>
    <row r="88" spans="1:17" ht="12.75">
      <c r="A88" s="30">
        <v>84</v>
      </c>
      <c r="B88" s="21">
        <v>86</v>
      </c>
      <c r="C88" s="1">
        <v>76</v>
      </c>
      <c r="D88" s="4">
        <v>38603</v>
      </c>
      <c r="E88" s="1" t="s">
        <v>123</v>
      </c>
      <c r="H88" s="11" t="s">
        <v>316</v>
      </c>
      <c r="I88" s="11" t="s">
        <v>317</v>
      </c>
      <c r="J88" s="10">
        <f>30+16.871/60</f>
        <v>30.281183333333335</v>
      </c>
      <c r="K88" s="10">
        <f>-(87+32.175/60)</f>
        <v>-87.53625</v>
      </c>
      <c r="L88" s="1" t="s">
        <v>65</v>
      </c>
      <c r="M88" s="1" t="s">
        <v>73</v>
      </c>
      <c r="N88" s="11" t="s">
        <v>318</v>
      </c>
      <c r="O88" s="2" t="s">
        <v>175</v>
      </c>
      <c r="Q88" s="15" t="s">
        <v>270</v>
      </c>
    </row>
    <row r="89" spans="1:17" ht="12.75">
      <c r="A89" s="30">
        <v>85</v>
      </c>
      <c r="B89" s="21">
        <v>87</v>
      </c>
      <c r="C89" s="1">
        <v>77</v>
      </c>
      <c r="D89" s="4">
        <v>38603</v>
      </c>
      <c r="E89" s="1" t="s">
        <v>123</v>
      </c>
      <c r="H89" s="1" t="s">
        <v>240</v>
      </c>
      <c r="I89" s="1" t="s">
        <v>241</v>
      </c>
      <c r="J89" s="9">
        <v>30.284166666666668</v>
      </c>
      <c r="K89" s="9">
        <v>-87.6161111111111</v>
      </c>
      <c r="L89" s="1" t="s">
        <v>72</v>
      </c>
      <c r="M89" s="1" t="s">
        <v>66</v>
      </c>
      <c r="N89" s="1" t="s">
        <v>242</v>
      </c>
      <c r="O89" s="2" t="s">
        <v>243</v>
      </c>
      <c r="Q89" s="15" t="s">
        <v>270</v>
      </c>
    </row>
    <row r="90" spans="1:17" ht="12.75">
      <c r="A90" s="30">
        <v>86</v>
      </c>
      <c r="B90" s="21">
        <v>88</v>
      </c>
      <c r="C90" s="1">
        <v>78</v>
      </c>
      <c r="D90" s="4">
        <v>38603</v>
      </c>
      <c r="E90" s="1" t="s">
        <v>123</v>
      </c>
      <c r="H90" s="11" t="s">
        <v>312</v>
      </c>
      <c r="I90" s="11" t="s">
        <v>313</v>
      </c>
      <c r="J90" s="10">
        <f>30+16.65/60</f>
        <v>30.2775</v>
      </c>
      <c r="K90" s="10">
        <f>-(87+32.108/60)</f>
        <v>-87.53513333333333</v>
      </c>
      <c r="L90" s="1" t="s">
        <v>72</v>
      </c>
      <c r="M90" s="1" t="s">
        <v>87</v>
      </c>
      <c r="N90" s="1" t="s">
        <v>74</v>
      </c>
      <c r="O90" s="2" t="s">
        <v>244</v>
      </c>
      <c r="Q90" s="15" t="s">
        <v>270</v>
      </c>
    </row>
    <row r="91" spans="1:17" ht="12.75">
      <c r="A91" s="30">
        <v>87</v>
      </c>
      <c r="B91" s="21">
        <v>89</v>
      </c>
      <c r="C91" s="1">
        <v>78</v>
      </c>
      <c r="D91" s="4">
        <v>38603</v>
      </c>
      <c r="E91" s="1" t="s">
        <v>123</v>
      </c>
      <c r="H91" s="11" t="s">
        <v>312</v>
      </c>
      <c r="I91" s="11" t="s">
        <v>313</v>
      </c>
      <c r="J91" s="10">
        <f>30+16.65/60</f>
        <v>30.2775</v>
      </c>
      <c r="K91" s="10">
        <f>-(87+32.108/60)</f>
        <v>-87.53513333333333</v>
      </c>
      <c r="L91" s="1" t="s">
        <v>65</v>
      </c>
      <c r="M91" s="1" t="s">
        <v>87</v>
      </c>
      <c r="N91" s="1" t="s">
        <v>128</v>
      </c>
      <c r="O91" s="2" t="s">
        <v>213</v>
      </c>
      <c r="Q91" s="15" t="s">
        <v>270</v>
      </c>
    </row>
    <row r="92" spans="1:17" ht="12.75">
      <c r="A92" s="30">
        <v>88</v>
      </c>
      <c r="B92" s="21">
        <v>91</v>
      </c>
      <c r="C92" s="1">
        <v>80</v>
      </c>
      <c r="D92" s="4">
        <v>38603</v>
      </c>
      <c r="E92" s="1" t="s">
        <v>123</v>
      </c>
      <c r="H92" s="11" t="s">
        <v>333</v>
      </c>
      <c r="I92" s="11" t="s">
        <v>334</v>
      </c>
      <c r="J92" s="10">
        <f>30+24.52/60</f>
        <v>30.408666666666665</v>
      </c>
      <c r="K92" s="10">
        <f>-(87+26.19/60)</f>
        <v>-87.4365</v>
      </c>
      <c r="L92" s="1" t="s">
        <v>65</v>
      </c>
      <c r="M92" s="1" t="s">
        <v>66</v>
      </c>
      <c r="N92" s="1" t="s">
        <v>93</v>
      </c>
      <c r="O92" s="2" t="s">
        <v>245</v>
      </c>
      <c r="P92" s="25" t="s">
        <v>336</v>
      </c>
      <c r="Q92" s="15" t="s">
        <v>270</v>
      </c>
    </row>
    <row r="93" spans="1:17" ht="12.75">
      <c r="A93" s="30">
        <v>89</v>
      </c>
      <c r="B93" s="21">
        <v>92</v>
      </c>
      <c r="C93" s="1">
        <v>81</v>
      </c>
      <c r="D93" s="4">
        <v>38603</v>
      </c>
      <c r="E93" s="1" t="s">
        <v>123</v>
      </c>
      <c r="H93" s="11" t="s">
        <v>331</v>
      </c>
      <c r="I93" s="11" t="s">
        <v>332</v>
      </c>
      <c r="J93" s="10">
        <f>30+21.652/60</f>
        <v>30.360866666666666</v>
      </c>
      <c r="K93" s="10">
        <f>-(87+28.087/60)</f>
        <v>-87.46811666666666</v>
      </c>
      <c r="L93" s="1" t="s">
        <v>65</v>
      </c>
      <c r="M93" s="1" t="s">
        <v>73</v>
      </c>
      <c r="N93" s="1" t="s">
        <v>246</v>
      </c>
      <c r="O93" s="2" t="s">
        <v>175</v>
      </c>
      <c r="Q93" s="15" t="s">
        <v>270</v>
      </c>
    </row>
    <row r="94" spans="1:17" ht="12" customHeight="1">
      <c r="A94" s="30">
        <v>90</v>
      </c>
      <c r="B94" s="21">
        <v>93</v>
      </c>
      <c r="C94" s="1">
        <v>82</v>
      </c>
      <c r="D94" s="4">
        <v>38603</v>
      </c>
      <c r="E94" s="1" t="s">
        <v>123</v>
      </c>
      <c r="H94" s="11" t="s">
        <v>328</v>
      </c>
      <c r="I94" s="11" t="s">
        <v>329</v>
      </c>
      <c r="J94" s="10">
        <f>30+20.75/60</f>
        <v>30.345833333333335</v>
      </c>
      <c r="K94" s="10">
        <f>-(87+28.373/60)</f>
        <v>-87.47288333333333</v>
      </c>
      <c r="L94" s="1" t="s">
        <v>173</v>
      </c>
      <c r="M94" s="1" t="s">
        <v>66</v>
      </c>
      <c r="N94" s="1" t="s">
        <v>74</v>
      </c>
      <c r="O94" s="12">
        <v>-9999</v>
      </c>
      <c r="P94" s="29" t="s">
        <v>330</v>
      </c>
      <c r="Q94" s="15" t="s">
        <v>270</v>
      </c>
    </row>
    <row r="95" spans="1:24" ht="51" customHeight="1">
      <c r="A95" s="30">
        <v>91</v>
      </c>
      <c r="B95" s="21">
        <v>99</v>
      </c>
      <c r="D95" s="4">
        <v>38601</v>
      </c>
      <c r="E95" s="1" t="s">
        <v>61</v>
      </c>
      <c r="F95" s="1" t="s">
        <v>342</v>
      </c>
      <c r="G95" s="34" t="s">
        <v>62</v>
      </c>
      <c r="H95" s="3" t="s">
        <v>343</v>
      </c>
      <c r="I95" s="3" t="s">
        <v>344</v>
      </c>
      <c r="J95" s="3">
        <v>30.674357</v>
      </c>
      <c r="K95" s="3">
        <v>-87.964996</v>
      </c>
      <c r="L95" s="1" t="s">
        <v>173</v>
      </c>
      <c r="M95" s="1" t="s">
        <v>66</v>
      </c>
      <c r="N95" s="1" t="s">
        <v>345</v>
      </c>
      <c r="O95" s="31">
        <v>12.6</v>
      </c>
      <c r="P95"/>
      <c r="Q95" s="30" t="s">
        <v>270</v>
      </c>
      <c r="R95" s="2" t="s">
        <v>690</v>
      </c>
      <c r="T95" s="2">
        <v>4</v>
      </c>
      <c r="U95" s="37" t="s">
        <v>50</v>
      </c>
      <c r="V95" s="37" t="s">
        <v>51</v>
      </c>
      <c r="W95" s="37" t="s">
        <v>52</v>
      </c>
      <c r="X95" s="37" t="s">
        <v>53</v>
      </c>
    </row>
    <row r="96" spans="1:24" ht="51" customHeight="1">
      <c r="A96" s="30">
        <v>92</v>
      </c>
      <c r="B96" s="21">
        <v>100</v>
      </c>
      <c r="D96" s="4">
        <v>38601</v>
      </c>
      <c r="E96" s="1" t="s">
        <v>61</v>
      </c>
      <c r="F96" s="1" t="s">
        <v>342</v>
      </c>
      <c r="G96" s="34" t="s">
        <v>62</v>
      </c>
      <c r="H96" s="3" t="s">
        <v>343</v>
      </c>
      <c r="I96" s="3" t="s">
        <v>344</v>
      </c>
      <c r="J96" s="3">
        <v>30.674357</v>
      </c>
      <c r="K96" s="3">
        <v>-87.964996</v>
      </c>
      <c r="L96" s="1" t="s">
        <v>72</v>
      </c>
      <c r="M96" s="1" t="s">
        <v>66</v>
      </c>
      <c r="N96" s="1" t="s">
        <v>345</v>
      </c>
      <c r="O96" s="31">
        <v>12.7</v>
      </c>
      <c r="P96"/>
      <c r="Q96" s="30" t="s">
        <v>270</v>
      </c>
      <c r="R96" s="2" t="s">
        <v>690</v>
      </c>
      <c r="U96" s="37" t="s">
        <v>50</v>
      </c>
      <c r="V96" s="37" t="s">
        <v>51</v>
      </c>
      <c r="W96" s="37" t="s">
        <v>52</v>
      </c>
      <c r="X96" s="37" t="s">
        <v>53</v>
      </c>
    </row>
    <row r="97" spans="1:24" ht="51" customHeight="1">
      <c r="A97" s="30">
        <v>93</v>
      </c>
      <c r="B97" s="21">
        <v>101</v>
      </c>
      <c r="D97" s="4">
        <v>38601</v>
      </c>
      <c r="E97" s="1" t="s">
        <v>61</v>
      </c>
      <c r="F97" s="1" t="s">
        <v>342</v>
      </c>
      <c r="G97" s="34" t="s">
        <v>62</v>
      </c>
      <c r="H97" s="3" t="s">
        <v>343</v>
      </c>
      <c r="I97" s="3" t="s">
        <v>344</v>
      </c>
      <c r="J97" s="3">
        <v>30.674357</v>
      </c>
      <c r="K97" s="3">
        <v>-87.964996</v>
      </c>
      <c r="L97" s="1" t="s">
        <v>72</v>
      </c>
      <c r="M97" s="1" t="s">
        <v>66</v>
      </c>
      <c r="N97" s="1" t="s">
        <v>345</v>
      </c>
      <c r="O97" s="31">
        <v>13</v>
      </c>
      <c r="P97"/>
      <c r="Q97" s="30" t="s">
        <v>270</v>
      </c>
      <c r="R97" s="2" t="s">
        <v>690</v>
      </c>
      <c r="U97" s="37" t="s">
        <v>50</v>
      </c>
      <c r="V97" s="37" t="s">
        <v>51</v>
      </c>
      <c r="W97" s="37" t="s">
        <v>52</v>
      </c>
      <c r="X97" s="37" t="s">
        <v>53</v>
      </c>
    </row>
    <row r="98" spans="1:21" ht="51" customHeight="1">
      <c r="A98" s="30">
        <v>94</v>
      </c>
      <c r="B98" s="21">
        <v>102</v>
      </c>
      <c r="D98" s="4">
        <v>38601</v>
      </c>
      <c r="E98" s="1" t="s">
        <v>61</v>
      </c>
      <c r="F98" s="1" t="s">
        <v>342</v>
      </c>
      <c r="G98" s="34" t="s">
        <v>62</v>
      </c>
      <c r="H98" s="3" t="s">
        <v>346</v>
      </c>
      <c r="I98" s="3" t="s">
        <v>347</v>
      </c>
      <c r="J98" s="3">
        <v>30.673246</v>
      </c>
      <c r="K98" s="3">
        <v>-87.954718</v>
      </c>
      <c r="L98" s="1" t="s">
        <v>65</v>
      </c>
      <c r="M98" s="1" t="s">
        <v>73</v>
      </c>
      <c r="N98" s="1" t="s">
        <v>345</v>
      </c>
      <c r="O98" s="33">
        <v>9</v>
      </c>
      <c r="P98"/>
      <c r="Q98" s="30" t="s">
        <v>270</v>
      </c>
      <c r="R98" s="2" t="s">
        <v>691</v>
      </c>
      <c r="T98" s="2">
        <v>1</v>
      </c>
      <c r="U98" s="37" t="s">
        <v>54</v>
      </c>
    </row>
    <row r="99" spans="1:21" ht="51" customHeight="1">
      <c r="A99" s="30">
        <v>95</v>
      </c>
      <c r="B99" s="21">
        <v>103</v>
      </c>
      <c r="D99" s="4">
        <v>38601</v>
      </c>
      <c r="E99" s="1" t="s">
        <v>61</v>
      </c>
      <c r="F99" s="1" t="s">
        <v>342</v>
      </c>
      <c r="G99" s="34" t="s">
        <v>62</v>
      </c>
      <c r="H99" s="3" t="s">
        <v>348</v>
      </c>
      <c r="I99" s="3" t="s">
        <v>349</v>
      </c>
      <c r="J99" s="3">
        <v>30.672135</v>
      </c>
      <c r="K99" s="3">
        <v>-87.958329</v>
      </c>
      <c r="L99" s="1" t="s">
        <v>65</v>
      </c>
      <c r="M99" s="1" t="s">
        <v>73</v>
      </c>
      <c r="N99" s="1" t="s">
        <v>345</v>
      </c>
      <c r="O99" s="31">
        <v>9</v>
      </c>
      <c r="P99"/>
      <c r="Q99" s="30" t="s">
        <v>270</v>
      </c>
      <c r="R99" s="2" t="s">
        <v>692</v>
      </c>
      <c r="T99" s="2">
        <v>1</v>
      </c>
      <c r="U99" s="37" t="s">
        <v>55</v>
      </c>
    </row>
    <row r="100" spans="1:24" ht="51" customHeight="1">
      <c r="A100" s="30">
        <v>96</v>
      </c>
      <c r="B100" s="21">
        <v>104</v>
      </c>
      <c r="D100" s="4">
        <v>38601</v>
      </c>
      <c r="E100" s="1" t="s">
        <v>61</v>
      </c>
      <c r="F100" s="1" t="s">
        <v>342</v>
      </c>
      <c r="G100" s="34" t="s">
        <v>62</v>
      </c>
      <c r="H100" s="3" t="s">
        <v>350</v>
      </c>
      <c r="I100" s="3" t="s">
        <v>351</v>
      </c>
      <c r="J100" s="3">
        <v>30.670746</v>
      </c>
      <c r="K100" s="3">
        <v>-87.93944</v>
      </c>
      <c r="L100" s="1" t="s">
        <v>72</v>
      </c>
      <c r="M100" s="11" t="s">
        <v>66</v>
      </c>
      <c r="N100" s="11" t="s">
        <v>352</v>
      </c>
      <c r="O100" s="33">
        <v>-9999</v>
      </c>
      <c r="P100" s="12" t="s">
        <v>353</v>
      </c>
      <c r="Q100" s="30" t="s">
        <v>270</v>
      </c>
      <c r="R100" s="2" t="s">
        <v>693</v>
      </c>
      <c r="T100" s="2">
        <v>4</v>
      </c>
      <c r="U100" s="37" t="s">
        <v>56</v>
      </c>
      <c r="V100" s="37" t="s">
        <v>57</v>
      </c>
      <c r="W100" s="37" t="s">
        <v>58</v>
      </c>
      <c r="X100" s="37" t="s">
        <v>59</v>
      </c>
    </row>
    <row r="101" spans="1:24" ht="51" customHeight="1">
      <c r="A101" s="30">
        <v>97</v>
      </c>
      <c r="B101" s="21">
        <v>105</v>
      </c>
      <c r="D101" s="4">
        <v>38601</v>
      </c>
      <c r="E101" s="1" t="s">
        <v>61</v>
      </c>
      <c r="F101" s="1" t="s">
        <v>342</v>
      </c>
      <c r="G101" s="34" t="s">
        <v>62</v>
      </c>
      <c r="H101" s="3" t="s">
        <v>350</v>
      </c>
      <c r="I101" s="3" t="s">
        <v>351</v>
      </c>
      <c r="J101" s="3">
        <v>30.670746</v>
      </c>
      <c r="K101" s="3">
        <v>-87.93944</v>
      </c>
      <c r="L101" s="1" t="s">
        <v>72</v>
      </c>
      <c r="M101" s="1" t="s">
        <v>66</v>
      </c>
      <c r="N101" s="11" t="s">
        <v>354</v>
      </c>
      <c r="O101" s="33">
        <v>-9999</v>
      </c>
      <c r="P101" s="12" t="s">
        <v>355</v>
      </c>
      <c r="Q101" s="30" t="s">
        <v>270</v>
      </c>
      <c r="R101" s="2" t="s">
        <v>693</v>
      </c>
      <c r="U101" s="37" t="s">
        <v>56</v>
      </c>
      <c r="V101" s="37" t="s">
        <v>57</v>
      </c>
      <c r="W101" s="37" t="s">
        <v>58</v>
      </c>
      <c r="X101" s="37" t="s">
        <v>59</v>
      </c>
    </row>
    <row r="102" spans="1:24" ht="51" customHeight="1">
      <c r="A102" s="30">
        <v>98</v>
      </c>
      <c r="B102" s="21">
        <v>106</v>
      </c>
      <c r="D102" s="4">
        <v>38601</v>
      </c>
      <c r="E102" s="1" t="s">
        <v>61</v>
      </c>
      <c r="F102" s="1" t="s">
        <v>342</v>
      </c>
      <c r="G102" s="34" t="s">
        <v>62</v>
      </c>
      <c r="H102" s="3" t="s">
        <v>350</v>
      </c>
      <c r="I102" s="3" t="s">
        <v>351</v>
      </c>
      <c r="J102" s="3">
        <v>30.670746</v>
      </c>
      <c r="K102" s="3">
        <v>-87.93944</v>
      </c>
      <c r="L102" s="1" t="s">
        <v>173</v>
      </c>
      <c r="M102" s="1" t="s">
        <v>66</v>
      </c>
      <c r="N102" s="11" t="s">
        <v>352</v>
      </c>
      <c r="O102" s="31">
        <v>-9999</v>
      </c>
      <c r="P102" s="12" t="s">
        <v>356</v>
      </c>
      <c r="Q102" s="30" t="s">
        <v>270</v>
      </c>
      <c r="R102" s="2" t="s">
        <v>693</v>
      </c>
      <c r="U102" s="37" t="s">
        <v>56</v>
      </c>
      <c r="V102" s="37" t="s">
        <v>57</v>
      </c>
      <c r="W102" s="37" t="s">
        <v>58</v>
      </c>
      <c r="X102" s="37" t="s">
        <v>59</v>
      </c>
    </row>
    <row r="103" spans="1:23" ht="51" customHeight="1">
      <c r="A103" s="30">
        <v>99</v>
      </c>
      <c r="B103" s="12">
        <v>107</v>
      </c>
      <c r="D103" s="4">
        <v>38601</v>
      </c>
      <c r="E103" s="1" t="s">
        <v>357</v>
      </c>
      <c r="F103" s="1" t="s">
        <v>358</v>
      </c>
      <c r="G103" s="34" t="s">
        <v>339</v>
      </c>
      <c r="H103" s="3" t="s">
        <v>359</v>
      </c>
      <c r="I103" s="3" t="s">
        <v>360</v>
      </c>
      <c r="J103" s="3">
        <v>30.419583</v>
      </c>
      <c r="K103" s="3">
        <v>-88.106333</v>
      </c>
      <c r="L103" s="3" t="s">
        <v>65</v>
      </c>
      <c r="M103" s="3" t="s">
        <v>66</v>
      </c>
      <c r="N103" s="3" t="s">
        <v>361</v>
      </c>
      <c r="O103" s="31">
        <v>3.5</v>
      </c>
      <c r="P103"/>
      <c r="Q103" s="30" t="s">
        <v>270</v>
      </c>
      <c r="R103" s="35" t="s">
        <v>440</v>
      </c>
      <c r="S103" s="35" t="s">
        <v>441</v>
      </c>
      <c r="T103" s="2" t="s">
        <v>397</v>
      </c>
      <c r="U103" s="37" t="s">
        <v>659</v>
      </c>
      <c r="V103" s="37" t="s">
        <v>660</v>
      </c>
      <c r="W103" s="37" t="s">
        <v>661</v>
      </c>
    </row>
    <row r="104" spans="1:24" ht="51" customHeight="1">
      <c r="A104" s="30">
        <v>100</v>
      </c>
      <c r="B104" s="12">
        <v>108</v>
      </c>
      <c r="D104" s="4">
        <v>38601</v>
      </c>
      <c r="E104" s="1" t="s">
        <v>357</v>
      </c>
      <c r="F104" s="1" t="s">
        <v>358</v>
      </c>
      <c r="G104" s="3" t="s">
        <v>339</v>
      </c>
      <c r="H104" s="3" t="s">
        <v>362</v>
      </c>
      <c r="I104" s="3" t="s">
        <v>363</v>
      </c>
      <c r="J104" s="3">
        <v>30.398889</v>
      </c>
      <c r="K104" s="3">
        <v>-88.108611</v>
      </c>
      <c r="L104" s="3" t="s">
        <v>65</v>
      </c>
      <c r="M104" s="3" t="s">
        <v>66</v>
      </c>
      <c r="N104" s="3" t="s">
        <v>364</v>
      </c>
      <c r="O104" s="32"/>
      <c r="P104"/>
      <c r="Q104" s="30">
        <v>8.9</v>
      </c>
      <c r="R104" s="35" t="s">
        <v>442</v>
      </c>
      <c r="S104" s="35" t="s">
        <v>443</v>
      </c>
      <c r="T104" s="2" t="s">
        <v>395</v>
      </c>
      <c r="U104" s="37" t="s">
        <v>662</v>
      </c>
      <c r="V104" s="37" t="s">
        <v>663</v>
      </c>
      <c r="W104" s="37" t="s">
        <v>664</v>
      </c>
      <c r="X104" s="37" t="s">
        <v>665</v>
      </c>
    </row>
    <row r="105" spans="1:24" ht="51" customHeight="1">
      <c r="A105" s="30">
        <v>101</v>
      </c>
      <c r="B105" s="12">
        <v>109</v>
      </c>
      <c r="D105" s="4">
        <v>38601</v>
      </c>
      <c r="E105" s="1" t="s">
        <v>357</v>
      </c>
      <c r="F105" s="1" t="s">
        <v>358</v>
      </c>
      <c r="G105" s="3" t="s">
        <v>339</v>
      </c>
      <c r="H105" s="3" t="s">
        <v>365</v>
      </c>
      <c r="I105" s="3" t="s">
        <v>366</v>
      </c>
      <c r="J105" s="3">
        <v>30.394722</v>
      </c>
      <c r="K105" s="3">
        <v>-88.109444</v>
      </c>
      <c r="L105" s="3" t="s">
        <v>65</v>
      </c>
      <c r="M105" s="3" t="s">
        <v>66</v>
      </c>
      <c r="N105" s="3" t="s">
        <v>361</v>
      </c>
      <c r="O105" s="32"/>
      <c r="P105"/>
      <c r="Q105" s="30">
        <v>8.8</v>
      </c>
      <c r="R105" s="35" t="s">
        <v>444</v>
      </c>
      <c r="S105" s="35" t="s">
        <v>445</v>
      </c>
      <c r="T105" s="2" t="s">
        <v>395</v>
      </c>
      <c r="U105" s="37" t="s">
        <v>666</v>
      </c>
      <c r="V105" s="37" t="s">
        <v>667</v>
      </c>
      <c r="W105" s="37" t="s">
        <v>668</v>
      </c>
      <c r="X105" s="37" t="s">
        <v>669</v>
      </c>
    </row>
    <row r="106" spans="1:26" ht="51" customHeight="1">
      <c r="A106" s="30">
        <v>102</v>
      </c>
      <c r="B106" s="12">
        <v>110</v>
      </c>
      <c r="D106" s="4">
        <v>38601</v>
      </c>
      <c r="E106" s="1" t="s">
        <v>357</v>
      </c>
      <c r="F106" s="1" t="s">
        <v>358</v>
      </c>
      <c r="G106" s="34" t="s">
        <v>339</v>
      </c>
      <c r="H106" s="3" t="s">
        <v>367</v>
      </c>
      <c r="I106" s="3" t="s">
        <v>363</v>
      </c>
      <c r="J106" s="3">
        <v>30.374444</v>
      </c>
      <c r="K106" s="3">
        <v>-88.108611</v>
      </c>
      <c r="L106" s="3" t="s">
        <v>65</v>
      </c>
      <c r="M106" s="3" t="s">
        <v>87</v>
      </c>
      <c r="N106" s="3"/>
      <c r="O106" s="32">
        <v>1</v>
      </c>
      <c r="P106"/>
      <c r="Q106" s="30" t="s">
        <v>270</v>
      </c>
      <c r="R106" s="35" t="s">
        <v>446</v>
      </c>
      <c r="S106" s="35" t="s">
        <v>447</v>
      </c>
      <c r="T106" s="2" t="s">
        <v>392</v>
      </c>
      <c r="U106" s="37" t="s">
        <v>670</v>
      </c>
      <c r="V106" s="37" t="s">
        <v>671</v>
      </c>
      <c r="W106" s="37" t="s">
        <v>672</v>
      </c>
      <c r="X106" s="37" t="s">
        <v>673</v>
      </c>
      <c r="Y106" s="37" t="s">
        <v>674</v>
      </c>
      <c r="Z106" s="37" t="s">
        <v>675</v>
      </c>
    </row>
    <row r="107" spans="1:25" ht="51" customHeight="1">
      <c r="A107" s="30">
        <v>103</v>
      </c>
      <c r="B107" s="21">
        <v>111</v>
      </c>
      <c r="D107" s="4">
        <v>38601</v>
      </c>
      <c r="E107" s="1" t="s">
        <v>368</v>
      </c>
      <c r="F107" s="1" t="s">
        <v>369</v>
      </c>
      <c r="G107" s="34" t="s">
        <v>339</v>
      </c>
      <c r="H107" s="3" t="s">
        <v>370</v>
      </c>
      <c r="I107" s="3" t="s">
        <v>371</v>
      </c>
      <c r="J107" s="3">
        <v>30.230633</v>
      </c>
      <c r="K107" s="3">
        <v>-88.0202</v>
      </c>
      <c r="L107" s="1" t="s">
        <v>173</v>
      </c>
      <c r="M107" s="1" t="s">
        <v>73</v>
      </c>
      <c r="N107" s="3" t="s">
        <v>372</v>
      </c>
      <c r="O107" s="32">
        <v>0</v>
      </c>
      <c r="P107"/>
      <c r="Q107" s="30" t="s">
        <v>270</v>
      </c>
      <c r="R107" s="2" t="s">
        <v>694</v>
      </c>
      <c r="T107" s="2">
        <v>5</v>
      </c>
      <c r="U107" s="37" t="s">
        <v>38</v>
      </c>
      <c r="V107" s="37" t="s">
        <v>39</v>
      </c>
      <c r="W107" s="37" t="s">
        <v>40</v>
      </c>
      <c r="X107" s="37" t="s">
        <v>41</v>
      </c>
      <c r="Y107" s="37" t="s">
        <v>42</v>
      </c>
    </row>
    <row r="108" spans="1:25" ht="51" customHeight="1">
      <c r="A108" s="30">
        <v>104</v>
      </c>
      <c r="B108" s="21">
        <v>112</v>
      </c>
      <c r="D108" s="4">
        <v>38601</v>
      </c>
      <c r="E108" s="1" t="s">
        <v>368</v>
      </c>
      <c r="F108" s="1" t="s">
        <v>369</v>
      </c>
      <c r="G108" s="34" t="s">
        <v>339</v>
      </c>
      <c r="H108" s="3" t="s">
        <v>373</v>
      </c>
      <c r="I108" s="3" t="s">
        <v>374</v>
      </c>
      <c r="J108" s="3">
        <v>30.2294</v>
      </c>
      <c r="K108" s="3">
        <v>-88.021633</v>
      </c>
      <c r="L108" s="1" t="s">
        <v>173</v>
      </c>
      <c r="M108" s="1" t="s">
        <v>73</v>
      </c>
      <c r="N108" s="3" t="s">
        <v>67</v>
      </c>
      <c r="O108" s="32">
        <v>0</v>
      </c>
      <c r="P108"/>
      <c r="Q108" s="30" t="s">
        <v>270</v>
      </c>
      <c r="R108" s="2" t="s">
        <v>694</v>
      </c>
      <c r="U108" s="37" t="s">
        <v>38</v>
      </c>
      <c r="V108" s="37" t="s">
        <v>39</v>
      </c>
      <c r="W108" s="37" t="s">
        <v>40</v>
      </c>
      <c r="X108" s="37" t="s">
        <v>41</v>
      </c>
      <c r="Y108" s="37" t="s">
        <v>42</v>
      </c>
    </row>
    <row r="109" spans="1:25" ht="51" customHeight="1">
      <c r="A109" s="30">
        <v>105</v>
      </c>
      <c r="B109" s="21">
        <v>113</v>
      </c>
      <c r="D109" s="4">
        <v>38601</v>
      </c>
      <c r="E109" s="1" t="s">
        <v>368</v>
      </c>
      <c r="F109" s="1" t="s">
        <v>369</v>
      </c>
      <c r="G109" s="34" t="s">
        <v>339</v>
      </c>
      <c r="H109" s="3" t="s">
        <v>375</v>
      </c>
      <c r="I109" s="3" t="s">
        <v>376</v>
      </c>
      <c r="J109" s="3">
        <v>30.229967</v>
      </c>
      <c r="K109" s="3">
        <v>-88.0196</v>
      </c>
      <c r="L109" s="3" t="s">
        <v>173</v>
      </c>
      <c r="M109" s="3" t="s">
        <v>73</v>
      </c>
      <c r="N109" s="3" t="s">
        <v>345</v>
      </c>
      <c r="O109" s="32">
        <v>1</v>
      </c>
      <c r="P109"/>
      <c r="Q109" s="30" t="s">
        <v>270</v>
      </c>
      <c r="R109" s="2" t="s">
        <v>694</v>
      </c>
      <c r="U109" s="37" t="s">
        <v>38</v>
      </c>
      <c r="V109" s="37" t="s">
        <v>39</v>
      </c>
      <c r="W109" s="37" t="s">
        <v>40</v>
      </c>
      <c r="X109" s="37" t="s">
        <v>41</v>
      </c>
      <c r="Y109" s="37" t="s">
        <v>42</v>
      </c>
    </row>
  </sheetData>
  <mergeCells count="2">
    <mergeCell ref="B1:K1"/>
    <mergeCell ref="B2:E2"/>
  </mergeCells>
  <hyperlinks>
    <hyperlink ref="U45" r:id="rId1" display="http://marine.er.usgs.gov/response/katrina/stormsurge/alabama/photos/KABFAL01/MVC-001F.JPG"/>
    <hyperlink ref="V45" r:id="rId2" display="http://marine.er.usgs.gov/response/katrina/stormsurge/alabama/photos/KABFAL01/MVC-002F.JPG"/>
    <hyperlink ref="W45" r:id="rId3" display="http://marine.er.usgs.gov/response/katrina/stormsurge/alabama/photos/KABFAL01/MVC-003F.JPG"/>
    <hyperlink ref="X45" r:id="rId4" display="http://marine.er.usgs.gov/response/katrina/stormsurge/alabama/photos/KABFAL01/MVC-005F.JPG"/>
    <hyperlink ref="Y45" r:id="rId5" display="http://marine.er.usgs.gov/response/katrina/stormsurge/alabama/photos/KABFAL01/MVC-006F.JPG"/>
    <hyperlink ref="U46" r:id="rId6" display="http://marine.er.usgs.gov/response/katrina/stormsurge/alabama/photos/KABFAL02/MVC-001F.JPG"/>
    <hyperlink ref="V46" r:id="rId7" display="http://marine.er.usgs.gov/response/katrina/stormsurge/alabama/photos/KABFAL02/MVC-002F.JPG"/>
    <hyperlink ref="W46" r:id="rId8" display="http://marine.er.usgs.gov/response/katrina/stormsurge/alabama/photos/KABFAL02/MVC-003F.JPG"/>
    <hyperlink ref="X46" r:id="rId9" display="http://marine.er.usgs.gov/response/katrina/stormsurge/alabama/photos/KABFAL02/MVC-004F.JPG"/>
    <hyperlink ref="Y46" r:id="rId10" display="http://marine.er.usgs.gov/response/katrina/stormsurge/alabama/photos/KABFAL02/MVC-005F.JPG"/>
    <hyperlink ref="Z46" r:id="rId11" display="http://marine.er.usgs.gov/response/katrina/stormsurge/alabama/photos/KABFAL02/MVC-006F.JPG"/>
    <hyperlink ref="AA46" r:id="rId12" display="http://marine.er.usgs.gov/response/katrina/stormsurge/alabama/photos/KABFAL02/MVC-007F.JPG"/>
    <hyperlink ref="U47" r:id="rId13" display="http://marine.er.usgs.gov/response/katrina/stormsurge/alabama/photos/KABFAL03/MVC-006F.JPG"/>
    <hyperlink ref="V47" r:id="rId14" display="http://marine.er.usgs.gov/response/katrina/stormsurge/alabama/photos/KABFAL03/MVC-007F.JPG"/>
    <hyperlink ref="W47" r:id="rId15" display="http://marine.er.usgs.gov/response/katrina/stormsurge/alabama/photos/KABFAL03/MVC-008F.JPG"/>
    <hyperlink ref="X47" r:id="rId16" display="http://marine.er.usgs.gov/response/katrina/stormsurge/alabama/photos/KABFAL03/MVC-009F.JPG"/>
    <hyperlink ref="Y47" r:id="rId17" display="http://marine.er.usgs.gov/response/katrina/stormsurge/alabama/photos/KABFAL03/MVC-010F.JPG"/>
    <hyperlink ref="U48" r:id="rId18" display="http://marine.er.usgs.gov/response/katrina/stormsurge/alabama/photos/KABFAL04/HWM4.JPG"/>
    <hyperlink ref="V48" r:id="rId19" display="http://marine.er.usgs.gov/response/katrina/stormsurge/alabama/photos/KABFAL04/HWM4_OUT.JPG"/>
    <hyperlink ref="W48" r:id="rId20" display="http://marine.er.usgs.gov/response/katrina/stormsurge/alabama/photos/KABFAL04/PELICAN_REEF.JPG"/>
    <hyperlink ref="X48" r:id="rId21" display="http://marine.er.usgs.gov/response/katrina/stormsurge/alabama/photos/KABFAL04/RR_SPICK_IN_PP.JPG"/>
    <hyperlink ref="Y48" r:id="rId22" display="http://marine.er.usgs.gov/response/katrina/stormsurge/alabama/photos/KABFAL04/RR_SPIKE.JPG"/>
    <hyperlink ref="U49" r:id="rId23" display="http://marine.er.usgs.gov/response/katrina/stormsurge/alabama/photos/KABFAL05/MVC-001F.JPG"/>
    <hyperlink ref="V49" r:id="rId24" display="http://marine.er.usgs.gov/response/katrina/stormsurge/alabama/photos/KABFAL05/MVC-002F.JPG"/>
    <hyperlink ref="W49" r:id="rId25" display="http://marine.er.usgs.gov/response/katrina/stormsurge/alabama/photos/KABFAL05/MVC-003F.JPG"/>
    <hyperlink ref="X49" r:id="rId26" display="http://marine.er.usgs.gov/response/katrina/stormsurge/alabama/photos/KABFAL05/MVC-004F.JPG"/>
    <hyperlink ref="Y49" r:id="rId27" display="http://marine.er.usgs.gov/response/katrina/stormsurge/alabama/photos/KABFAL05/MVC-005F.JPG"/>
    <hyperlink ref="U50" r:id="rId28" display="http://marine.er.usgs.gov/response/katrina/stormsurge/alabama/photos/KABFAL05/MVC-006F.JPG"/>
    <hyperlink ref="V50" r:id="rId29" display="http://marine.er.usgs.gov/response/katrina/stormsurge/alabama/photos/KABFAL05/MVC-007F.JPG"/>
    <hyperlink ref="W50" r:id="rId30" display="http://marine.er.usgs.gov/response/katrina/stormsurge/alabama/photos/KABFAL05/MVC-008F.JPG"/>
    <hyperlink ref="X50" r:id="rId31" display="http://marine.er.usgs.gov/response/katrina/stormsurge/alabama/photos/KABFAL05/MVC-009F.JPG"/>
    <hyperlink ref="U55" r:id="rId32" display="http://marine.er.usgs.gov/response/katrina/stormsurge/alabama/photos/KALDAL04/DSC00566.JPG"/>
    <hyperlink ref="V55" r:id="rId33" display="http://marine.er.usgs.gov/response/katrina/stormsurge/alabama/photos/KALDAL04/DSC00567.JPG"/>
    <hyperlink ref="W55" r:id="rId34" display="http://marine.er.usgs.gov/response/katrina/stormsurge/alabama/photos/KALDAL04/DSC00568.JPG"/>
    <hyperlink ref="X55" r:id="rId35" display="http://marine.er.usgs.gov/response/katrina/stormsurge/alabama/photos/KALDAL04/DSC00569.JPG"/>
    <hyperlink ref="Y55" r:id="rId36" display="http://marine.er.usgs.gov/response/katrina/stormsurge/alabama/photos/KALDAL04/DSC00570.JPG"/>
    <hyperlink ref="Z55" r:id="rId37" display="http://marine.er.usgs.gov/response/katrina/stormsurge/alabama/photos/KALDAL04/DSC00571.JPG"/>
    <hyperlink ref="AA55" r:id="rId38" display="http://marine.er.usgs.gov/response/katrina/stormsurge/alabama/photos/KALDAL04/DSC00572.JPG"/>
    <hyperlink ref="U56" r:id="rId39" display="http://marine.er.usgs.gov/response/katrina/stormsurge/alabama/photos/KAHBAL03/DSC00559.JPG"/>
    <hyperlink ref="V56" r:id="rId40" display="http://marine.er.usgs.gov/response/katrina/stormsurge/alabama/photos/KAHBAL03/DSC00560.JPG"/>
    <hyperlink ref="W56" r:id="rId41" display="http://marine.er.usgs.gov/response/katrina/stormsurge/alabama/photos/KAHBAL03/DSC00561.JPG"/>
    <hyperlink ref="U57" r:id="rId42" display="http://marine.er.usgs.gov/response/katrina/stormsurge/alabama/photos/KAFMAL01/DSC00577.JPG"/>
    <hyperlink ref="V57" r:id="rId43" display="http://marine.er.usgs.gov/response/katrina/stormsurge/alabama/photos/KAFMAL01/DSC00578.JPG"/>
    <hyperlink ref="W57" r:id="rId44" display="http://marine.er.usgs.gov/response/katrina/stormsurge/alabama/photos/KAFMAL01/DSC00579.JPG"/>
    <hyperlink ref="X57" r:id="rId45" display="http://marine.er.usgs.gov/response/katrina/stormsurge/alabama/photos/KAFMAL01/DSC00580.JPG"/>
    <hyperlink ref="Y57" r:id="rId46" display="http://marine.er.usgs.gov/response/katrina/stormsurge/alabama/photos/KAFMAL01/DSC00581.JPG"/>
    <hyperlink ref="U58" r:id="rId47" display="http://marine.er.usgs.gov/response/katrina/stormsurge/alabama/photos/KALDAL03/DSC00573.JPG"/>
    <hyperlink ref="V58" r:id="rId48" display="http://marine.er.usgs.gov/response/katrina/stormsurge/alabama/photos/KALDAL03/DSC00574.JPG"/>
    <hyperlink ref="W58" r:id="rId49" display="http://marine.er.usgs.gov/response/katrina/stormsurge/alabama/photos/KALDAL03/DSC00575.JPG"/>
    <hyperlink ref="X58" r:id="rId50" display="http://marine.er.usgs.gov/response/katrina/stormsurge/alabama/photos/KALDAL03/DSC00576.JPG"/>
    <hyperlink ref="U59" r:id="rId51" display="http://marine.er.usgs.gov/response/katrina/stormsurge/alabama/photos/KAHBAL02/DSC00562.JPG"/>
    <hyperlink ref="V59" r:id="rId52" display="http://marine.er.usgs.gov/response/katrina/stormsurge/alabama/photos/KAHBAL02/DSC00563.JPG"/>
    <hyperlink ref="W59" r:id="rId53" display="http://marine.er.usgs.gov/response/katrina/stormsurge/alabama/photos/KAHBAL02/DSC00564.JPG"/>
    <hyperlink ref="X59" r:id="rId54" display="http://marine.er.usgs.gov/response/katrina/stormsurge/alabama/photos/KAHBAL02/DSC00565.JPG"/>
    <hyperlink ref="U60" r:id="rId55" display="http://marine.er.usgs.gov/response/katrina/stormsurge/alabama/photos/KAHBAL01/DSC00582.JPG"/>
    <hyperlink ref="V60" r:id="rId56" display="http://marine.er.usgs.gov/response/katrina/stormsurge/alabama/photos/KAHBAL01/DSC00583.JPG"/>
    <hyperlink ref="W60" r:id="rId57" display="http://marine.er.usgs.gov/response/katrina/stormsurge/alabama/photos/KAHBAL01/DSC00584.JPG"/>
    <hyperlink ref="X60" r:id="rId58" display="http://marine.er.usgs.gov/response/katrina/stormsurge/alabama/photos/KAHBAL01/DSC00585.JPG"/>
    <hyperlink ref="U61" r:id="rId59" display="http://marine.er.usgs.gov/response/katrina/stormsurge/alabama/photos/KALDAL02/DSC00554.JPG"/>
    <hyperlink ref="V61" r:id="rId60" display="http://marine.er.usgs.gov/response/katrina/stormsurge/alabama/photos/KALDAL02/DSC00555.JPG"/>
    <hyperlink ref="W61" r:id="rId61" display="http://marine.er.usgs.gov/response/katrina/stormsurge/alabama/photos/KALDAL02/DSC00556.JPG"/>
    <hyperlink ref="X61" r:id="rId62" display="http://marine.er.usgs.gov/response/katrina/stormsurge/alabama/photos/KALDAL02/DSC00557.JPG"/>
    <hyperlink ref="Y61" r:id="rId63" display="http://marine.er.usgs.gov/response/katrina/stormsurge/alabama/photos/KALDAL02/DSC00558.JPG"/>
    <hyperlink ref="U62" r:id="rId64" display="http://marine.er.usgs.gov/response/katrina/stormsurge/alabama/photos/KAGBAL04/DSC00550.JPG"/>
    <hyperlink ref="V62" r:id="rId65" display="http://marine.er.usgs.gov/response/katrina/stormsurge/alabama/photos/KAGBAL04/DSC00551.JPG"/>
    <hyperlink ref="W62" r:id="rId66" display="http://marine.er.usgs.gov/response/katrina/stormsurge/alabama/photos/KAGBAL04/DSC00552.JPG"/>
    <hyperlink ref="X62" r:id="rId67" display="http://marine.er.usgs.gov/response/katrina/stormsurge/alabama/photos/KAGBAL04/DSC00553.JPG"/>
    <hyperlink ref="U63" r:id="rId68" display="http://marine.er.usgs.gov/response/katrina/stormsurge/alabama/photos/KAGBAL01/DSC00376.jpg"/>
    <hyperlink ref="V63" r:id="rId69" display="http://marine.er.usgs.gov/response/katrina/stormsurge/alabama/photos/KAGBAL01/DSC00377.jpg"/>
    <hyperlink ref="W63" r:id="rId70" display="http://marine.er.usgs.gov/response/katrina/stormsurge/alabama/photos/KAGBAL01/DSC00378.jpg"/>
    <hyperlink ref="Y63" r:id="rId71" display="http://marine.er.usgs.gov/response/katrina/stormsurge/alabama/photos/KAGBAL01/DSC00380.jpg"/>
    <hyperlink ref="X63" r:id="rId72" display="http://marine.er.usgs.gov/response/katrina/stormsurge/alabama/photos/KAGBAL01/DSC00379.jpg"/>
    <hyperlink ref="U64" r:id="rId73" display="http://marine.er.usgs.gov/response/katrina/stormsurge/alabama/photos/KAGBAL03/DSC00385.jpg"/>
    <hyperlink ref="V64" r:id="rId74" display="http://marine.er.usgs.gov/response/katrina/stormsurge/alabama/photos/KAGBAL03/DSC00386.jpg"/>
    <hyperlink ref="W64" r:id="rId75" display="http://marine.er.usgs.gov/response/katrina/stormsurge/alabama/photos/KAGBAL03/DSC00387.jpg"/>
    <hyperlink ref="X64" r:id="rId76" display="http://marine.er.usgs.gov/response/katrina/stormsurge/alabama/photos/KAGBAL03/DSC00388.jpg"/>
    <hyperlink ref="Y64" r:id="rId77" display="http://marine.er.usgs.gov/response/katrina/stormsurge/alabama/photos/KAGBAL03/DSC00389.jpg"/>
    <hyperlink ref="Z64" r:id="rId78" display="http://marine.er.usgs.gov/response/katrina/stormsurge/alabama/photos/KAGBAL03/DSC00390.jpg"/>
    <hyperlink ref="U65" r:id="rId79" display="http://marine.er.usgs.gov/response/katrina/stormsurge/alabama/photos/KAGBAL02/DSC00381.jpg"/>
    <hyperlink ref="V65" r:id="rId80" display="http://marine.er.usgs.gov/response/katrina/stormsurge/alabama/photos/KAGBAL02/DSC00382.jpg"/>
    <hyperlink ref="W65" r:id="rId81" display="http://marine.er.usgs.gov/response/katrina/stormsurge/alabama/photos/KAGBAL02/DSC00383.jpg"/>
    <hyperlink ref="X65" r:id="rId82" display="http://marine.er.usgs.gov/response/katrina/stormsurge/alabama/photos/KAGBAL02/DSC00384.jpg"/>
    <hyperlink ref="U66" r:id="rId83" display="http://marine.er.usgs.gov/response/katrina/stormsurge/alabama/photos/KAGBAL02/DSC00381.jpg"/>
    <hyperlink ref="V66" r:id="rId84" display="http://marine.er.usgs.gov/response/katrina/stormsurge/alabama/photos/KAGBAL02/DSC00382.jpg"/>
    <hyperlink ref="W66" r:id="rId85" display="http://marine.er.usgs.gov/response/katrina/stormsurge/alabama/photos/KAGBAL02/DSC00383.jpg"/>
    <hyperlink ref="X66" r:id="rId86" display="http://marine.er.usgs.gov/response/katrina/stormsurge/alabama/photos/KAGBAL02/DSC00384.jpg"/>
    <hyperlink ref="U67" r:id="rId87" display="http://marine.er.usgs.gov/response/katrina/stormsurge/alabama/photos/KAMOAL03/MVC-001F.JPG"/>
    <hyperlink ref="V67" r:id="rId88" display="http://marine.er.usgs.gov/response/katrina/stormsurge/alabama/photos/KAMOAL03/MVC-002F.JPG"/>
    <hyperlink ref="W67" r:id="rId89" display="http://marine.er.usgs.gov/response/katrina/stormsurge/alabama/photos/KAMOAL03/MVC-003F.JPG"/>
    <hyperlink ref="X67" r:id="rId90" display="http://marine.er.usgs.gov/response/katrina/stormsurge/alabama/photos/KAMOAL03/MVC-004F.JPG"/>
    <hyperlink ref="Y67" r:id="rId91" display="http://marine.er.usgs.gov/response/katrina/stormsurge/alabama/photos/KAMOAL03/MVC-005F.JPG"/>
    <hyperlink ref="U68" r:id="rId92" display="http://marine.er.usgs.gov/response/katrina/stormsurge/alabama/photos/KAMOAL02/MVC-001F.JPG"/>
    <hyperlink ref="V68" r:id="rId93" display="http://marine.er.usgs.gov/response/katrina/stormsurge/alabama/photos/KAMOAL02/MVC-002F.JPG"/>
    <hyperlink ref="X68" r:id="rId94" display="http://marine.er.usgs.gov/response/katrina/stormsurge/alabama/photos/KAMOAL02/MVC-004F.JPG"/>
    <hyperlink ref="U69" r:id="rId95" display="http://marine.er.usgs.gov/response/katrina/stormsurge/alabama/photos/KAMOAL01/MVC-001F.JPG"/>
    <hyperlink ref="V69" r:id="rId96" display="http://marine.er.usgs.gov/response/katrina/stormsurge/alabama/photos/KAMOAL01/MVC-002F.JPG"/>
    <hyperlink ref="W68" r:id="rId97" display="http://marine.er.usgs.gov/response/katrina/stormsurge/alabama/photos/KAMOAL02/MVC-003F.JPG"/>
    <hyperlink ref="W69" r:id="rId98" display="http://marine.er.usgs.gov/response/katrina/stormsurge/alabama/photos/KAMOAL01/MVC-003F.JPG"/>
    <hyperlink ref="X69" r:id="rId99" display="http://marine.er.usgs.gov/response/katrina/stormsurge/alabama/photos/KAMOAL01/MVC-004F.JPG"/>
    <hyperlink ref="Y69" r:id="rId100" display="http://marine.er.usgs.gov/response/katrina/stormsurge/alabama/photos/KAMOAL01/MVC-005F.JPG"/>
    <hyperlink ref="U70" r:id="rId101" display="http://marine.er.usgs.gov/response/katrina/stormsurge/alabama/photos/KACHAL01/MVC-001F.JPG"/>
    <hyperlink ref="V70" r:id="rId102" display="http://marine.er.usgs.gov/response/katrina/stormsurge/alabama/photos/KACHAL01/MVC-002F.JPG"/>
    <hyperlink ref="W70" r:id="rId103" display="http://marine.er.usgs.gov/response/katrina/stormsurge/alabama/photos/KACHAL01/MVC-003F.JPG"/>
    <hyperlink ref="X70" r:id="rId104" display="http://marine.er.usgs.gov/response/katrina/stormsurge/alabama/photos/KACHAL01/MVC-004F.JPG"/>
    <hyperlink ref="Y70" r:id="rId105" display="http://marine.er.usgs.gov/response/katrina/stormsurge/alabama/photos/KACHAL01/MVC-005F.JPG"/>
    <hyperlink ref="U35" r:id="rId106" display="http://marine.er.usgs.gov/response/katrina/stormsurge/alabama/photos/KAMOAL04/MVC-001F.JPG"/>
    <hyperlink ref="V35" r:id="rId107" display="http://marine.er.usgs.gov/response/katrina/stormsurge/alabama/photos/KAMOAL04/MVC-002F.JPG"/>
    <hyperlink ref="W35" r:id="rId108" display="http://marine.er.usgs.gov/response/katrina/stormsurge/alabama/photos/KAMOAL04/MVC-003F.JPG"/>
    <hyperlink ref="U36" r:id="rId109" display="http://marine.er.usgs.gov/response/katrina/stormsurge/alabama/photos/KAMOAL05/MVC-001F.JPG"/>
    <hyperlink ref="V36" r:id="rId110" display="http://marine.er.usgs.gov/response/katrina/stormsurge/alabama/photos/KAMOAL05/MVC-002F.JPG"/>
    <hyperlink ref="W36" r:id="rId111" display="http://marine.er.usgs.gov/response/katrina/stormsurge/alabama/photos/KAMOAL05/MVC-003F.JPG"/>
    <hyperlink ref="X36" r:id="rId112" display="http://marine.er.usgs.gov/response/katrina/stormsurge/alabama/photos/KAMOAL05/MVC-004F.JPG"/>
    <hyperlink ref="Y36" r:id="rId113" display="http://marine.er.usgs.gov/response/katrina/stormsurge/alabama/photos/KAMOAL05/MVC-005F.JPG"/>
    <hyperlink ref="U37" r:id="rId114" display="http://marine.er.usgs.gov/response/katrina/stormsurge/alabama/photos/KAMOAL06/MVC-001F.JPG"/>
    <hyperlink ref="V37" r:id="rId115" display="http://marine.er.usgs.gov/response/katrina/stormsurge/alabama/photos/KAMOAL06/MVC-002F.JPG"/>
    <hyperlink ref="W37" r:id="rId116" display="http://marine.er.usgs.gov/response/katrina/stormsurge/alabama/photos/KAMOAL06/MVC-003F.JPG"/>
    <hyperlink ref="X37" r:id="rId117" display="http://marine.er.usgs.gov/response/katrina/stormsurge/alabama/photos/KAMOAL06/MVC-004F.JPG"/>
    <hyperlink ref="Y37" r:id="rId118" display="http://marine.er.usgs.gov/response/katrina/stormsurge/alabama/photos/KAMOAL06/MVC-005F.JPG"/>
    <hyperlink ref="Z37" r:id="rId119" display="http://marine.er.usgs.gov/response/katrina/stormsurge/alabama/photos/KAMOAL06/MVC-006F.JPG"/>
    <hyperlink ref="U38" r:id="rId120" display="http://marine.er.usgs.gov/response/katrina/stormsurge/alabama/photos/KAHIAL01/MVC-001F.JPG"/>
    <hyperlink ref="V38" r:id="rId121" display="http://marine.er.usgs.gov/response/katrina/stormsurge/alabama/photos/KAHIAL01/MVC-004F.JPG"/>
    <hyperlink ref="W38" r:id="rId122" display="http://marine.er.usgs.gov/response/katrina/stormsurge/alabama/photos/KAHIAL01/MVC-005F.JPG"/>
    <hyperlink ref="X38" r:id="rId123" display="http://marine.er.usgs.gov/response/katrina/stormsurge/alabama/photos/KAHIAL01/MVC-006F.JPG"/>
    <hyperlink ref="Y38" r:id="rId124" display="http://marine.er.usgs.gov/response/katrina/stormsurge/alabama/photos/KAHIAL01/MVC-007F.JPG"/>
    <hyperlink ref="Z38" r:id="rId125" display="http://marine.er.usgs.gov/response/katrina/stormsurge/alabama/photos/KAHIAL01/MVC-008F.JPG"/>
    <hyperlink ref="U39" r:id="rId126" display="http://marine.er.usgs.gov/response/katrina/stormsurge/alabama/photos/KAHIAL02/MVC-001F.JPG"/>
    <hyperlink ref="V39" r:id="rId127" display="http://marine.er.usgs.gov/response/katrina/stormsurge/alabama/photos/KAHIAL02/MVC-002F.JPG"/>
    <hyperlink ref="W39" r:id="rId128" display="http://marine.er.usgs.gov/response/katrina/stormsurge/alabama/photos/KAHIAL02/MVC-003F.JPG"/>
    <hyperlink ref="X39" r:id="rId129" display="http://marine.er.usgs.gov/response/katrina/stormsurge/alabama/photos/KAHIAL02/MVC-004F.JPG"/>
    <hyperlink ref="Y39" r:id="rId130" display="http://marine.er.usgs.gov/response/katrina/stormsurge/alabama/photos/KAHIAL02/MVC-005F.JPG"/>
    <hyperlink ref="U40" r:id="rId131" display="http://marine.er.usgs.gov/response/katrina/stormsurge/alabama/photos/KAHIAL03/MVC-001F.JPG"/>
    <hyperlink ref="V40" r:id="rId132" display="http://marine.er.usgs.gov/response/katrina/stormsurge/alabama/photos/KAHIAL03/MVC-002F.JPG"/>
    <hyperlink ref="W40" r:id="rId133" display="http://marine.er.usgs.gov/response/katrina/stormsurge/alabama/photos/KAHIAL03/MVC-003F.JPG"/>
    <hyperlink ref="X40" r:id="rId134" display="http://marine.er.usgs.gov/response/katrina/stormsurge/alabama/photos/KAHIAL03/MVC-004F.JPG"/>
    <hyperlink ref="Y40" r:id="rId135" display="http://marine.er.usgs.gov/response/katrina/stormsurge/alabama/photos/KAHIAL03/MVC-005F.JPG"/>
    <hyperlink ref="Z40" r:id="rId136" display="http://marine.er.usgs.gov/response/katrina/stormsurge/alabama/photos/KAHIAL03/MVC-006F.JPG"/>
    <hyperlink ref="AA40" r:id="rId137" display="http://marine.er.usgs.gov/response/katrina/stormsurge/alabama/photos/KAHIAL03/MVC-007F.JPG"/>
    <hyperlink ref="AB40" r:id="rId138" display="http://marine.er.usgs.gov/response/katrina/stormsurge/alabama/photos/KAHIAL03/MVC-008F.JPG"/>
    <hyperlink ref="AC40" r:id="rId139" display="http://marine.er.usgs.gov/response/katrina/stormsurge/alabama/photos/KAHIAL03/MVC-009F.JPG"/>
    <hyperlink ref="U41" r:id="rId140" display="http://marine.er.usgs.gov/response/katrina/stormsurge/alabama/photos/KAHIAL04/MVC-001F.JPG"/>
    <hyperlink ref="V41" r:id="rId141" display="http://marine.er.usgs.gov/response/katrina/stormsurge/alabama/photos/KAHIAL04/MVC-002F.JPG"/>
    <hyperlink ref="W41" r:id="rId142" display="http://marine.er.usgs.gov/response/katrina/stormsurge/alabama/photos/KAHIAL04/MVC-003F.JPG"/>
    <hyperlink ref="X41" r:id="rId143" display="http://marine.er.usgs.gov/response/katrina/stormsurge/alabama/photos/KAHIAL04/MVC-004F.JPG"/>
    <hyperlink ref="Y41" r:id="rId144" display="http://marine.er.usgs.gov/response/katrina/stormsurge/alabama/photos/KAHIAL04/MVC-005F.JPG"/>
    <hyperlink ref="U42" r:id="rId145" display="http://marine.er.usgs.gov/response/katrina/stormsurge/alabama/photos/KAHIAL05/MVC-001F.JPG"/>
    <hyperlink ref="V42" r:id="rId146" display="http://marine.er.usgs.gov/response/katrina/stormsurge/alabama/photos/KAHIAL05/MVC-002F.JPG"/>
    <hyperlink ref="W42" r:id="rId147" display="http://marine.er.usgs.gov/response/katrina/stormsurge/alabama/photos/KAHIAL05/MVC-003F.JPG"/>
    <hyperlink ref="X42" r:id="rId148" display="http://marine.er.usgs.gov/response/katrina/stormsurge/alabama/photos/KAHIAL05/MVC-004F.JPG"/>
    <hyperlink ref="Y42" r:id="rId149" display="http://marine.er.usgs.gov/response/katrina/stormsurge/alabama/photos/KAHIAL05/MVC-005F.JPG"/>
    <hyperlink ref="Z42" r:id="rId150" display="http://marine.er.usgs.gov/response/katrina/stormsurge/alabama/photos/KAHIAL05/MVC-006F.JPG"/>
    <hyperlink ref="U43" r:id="rId151" display="http://marine.er.usgs.gov/response/katrina/stormsurge/alabama/photos/KAHIAL06/MVC-001F.JPG"/>
    <hyperlink ref="V43" r:id="rId152" display="http://marine.er.usgs.gov/response/katrina/stormsurge/alabama/photos/KAHIAL06/MVC-002F.JPG"/>
    <hyperlink ref="W43" r:id="rId153" display="http://marine.er.usgs.gov/response/katrina/stormsurge/alabama/photos/KAHIAL06/MVC-003F.JPG"/>
    <hyperlink ref="X43" r:id="rId154" display="http://marine.er.usgs.gov/response/katrina/stormsurge/alabama/photos/KAHIAL06/MVC-004F.JPG"/>
    <hyperlink ref="Y43" r:id="rId155" display="http://marine.er.usgs.gov/response/katrina/stormsurge/alabama/photos/KAHIAL06/MVC-005F.JPG"/>
    <hyperlink ref="U44" r:id="rId156" display="http://marine.er.usgs.gov/response/katrina/stormsurge/alabama/photos/KAHIL07/MVC-001F.JPG"/>
    <hyperlink ref="V44" r:id="rId157" display="http://marine.er.usgs.gov/response/katrina/stormsurge/alabama/photos/KAHIL07/MVC-002F.JPG"/>
    <hyperlink ref="W44" r:id="rId158" display="http://marine.er.usgs.gov/response/katrina/stormsurge/alabama/photos/KAHIL07/MVC-003F.JPG"/>
    <hyperlink ref="X44" r:id="rId159" display="http://marine.er.usgs.gov/response/katrina/stormsurge/alabama/photos/KAHIL07/MVC-004F.JPG"/>
    <hyperlink ref="Y44" r:id="rId160" display="http://marine.er.usgs.gov/response/katrina/stormsurge/alabama/photos/KAHIL07/MVC-005F.JPG"/>
    <hyperlink ref="U17" r:id="rId161" display="http://marine.er.usgs.gov/response/katrina/stormsurge/alabama/photos/KACOAL02/DSC00335.jpg"/>
    <hyperlink ref="V17" r:id="rId162" display="http://marine.er.usgs.gov/response/katrina/stormsurge/alabama/photos/KACOAL02/DSC00336.jpg"/>
    <hyperlink ref="W17" r:id="rId163" display="http://marine.er.usgs.gov/response/katrina/stormsurge/alabama/photos/KACOAL02/DSC00337.jpg"/>
    <hyperlink ref="X17" r:id="rId164" display="http://marine.er.usgs.gov/response/katrina/stormsurge/alabama/photos/KACOAL02/DSC00338.jpg"/>
    <hyperlink ref="Y17" r:id="rId165" display="http://marine.er.usgs.gov/response/katrina/stormsurge/alabama/photos/KACOAL02/DSC00339.jpg"/>
    <hyperlink ref="Z17" r:id="rId166" display="http://marine.er.usgs.gov/response/katrina/stormsurge/alabama/photos/KACOAL02/DSC00340.jpg"/>
    <hyperlink ref="AA17" r:id="rId167" display="http://marine.er.usgs.gov/response/katrina/stormsurge/alabama/photos/KACOAL02/DSC00341.jpg"/>
    <hyperlink ref="AB17" r:id="rId168" display="http://marine.er.usgs.gov/response/katrina/stormsurge/alabama/photos/KACOAL02/DSC00342.jpg"/>
    <hyperlink ref="U18" r:id="rId169" display="http://marine.er.usgs.gov/response/katrina/stormsurge/alabama/photos/KACOAL04/DSC00349.jpg"/>
    <hyperlink ref="V18" r:id="rId170" display="http://marine.er.usgs.gov/response/katrina/stormsurge/alabama/photos/KACOAL04/DSC00350.jpg"/>
    <hyperlink ref="W18" r:id="rId171" display="http://marine.er.usgs.gov/response/katrina/stormsurge/alabama/photos/KACOAL04/DSC00351.jpg"/>
    <hyperlink ref="X18" r:id="rId172" display="http://marine.er.usgs.gov/response/katrina/stormsurge/alabama/photos/KACOAL04/DSC00352.jpg"/>
    <hyperlink ref="Y18" r:id="rId173" display="http://marine.er.usgs.gov/response/katrina/stormsurge/alabama/photos/KACOAL04/DSC00353.jpg"/>
    <hyperlink ref="U19" r:id="rId174" display="http://marine.er.usgs.gov/response/katrina/stormsurge/alabama/photos/KACOAL06/DSC00363.jpg"/>
    <hyperlink ref="V19" r:id="rId175" display="http://marine.er.usgs.gov/response/katrina/stormsurge/alabama/photos/KACOAL06/DSC00364.jpg"/>
    <hyperlink ref="W19" r:id="rId176" display="http://marine.er.usgs.gov/response/katrina/stormsurge/alabama/photos/KACOAL06/DSC00365.jpg"/>
    <hyperlink ref="X19" r:id="rId177" display="http://marine.er.usgs.gov/response/katrina/stormsurge/alabama/photos/KACOAL06/DSC00366.jpg"/>
    <hyperlink ref="Y19" r:id="rId178" display="http://marine.er.usgs.gov/response/katrina/stormsurge/alabama/photos/KACOAL06/DSC00367.jpg"/>
    <hyperlink ref="Z19" r:id="rId179" display="http://marine.er.usgs.gov/response/katrina/stormsurge/alabama/photos/KACOAL06/DSC00368.jpg"/>
    <hyperlink ref="AA19" r:id="rId180" display="http://marine.er.usgs.gov/response/katrina/stormsurge/alabama/photos/KACOAL06/DSC00369.jpg"/>
    <hyperlink ref="AB19" r:id="rId181" display="http://marine.er.usgs.gov/response/katrina/stormsurge/alabama/photos/KACOAL06/DSC00370.jpg"/>
    <hyperlink ref="AC19" r:id="rId182" display="http://marine.er.usgs.gov/response/katrina/stormsurge/alabama/photos/KACOAL06/DSC00371.jpg"/>
    <hyperlink ref="AD19" r:id="rId183" display="http://marine.er.usgs.gov/response/katrina/stormsurge/alabama/photos/KACOAL06/DSC00372.jpg"/>
    <hyperlink ref="AE19" r:id="rId184" display="http://marine.er.usgs.gov/response/katrina/stormsurge/alabama/photos/KACOAL06/DSC00373.jpg"/>
    <hyperlink ref="AF19" r:id="rId185" display="http://marine.er.usgs.gov/response/katrina/stormsurge/alabama/photos/KACOAL06/DSC00374.jpg"/>
    <hyperlink ref="AG19" r:id="rId186" display="http://marine.er.usgs.gov/response/katrina/stormsurge/alabama/photos/KACOAL06/DSC00375.jpg"/>
    <hyperlink ref="U20" r:id="rId187" display="http://marine.er.usgs.gov/response/katrina/stormsurge/alabama/photos/KACOAL05/DSC00358.jpg"/>
    <hyperlink ref="V20" r:id="rId188" display="http://marine.er.usgs.gov/response/katrina/stormsurge/alabama/photos/KACOAL05/DSC00359.jpg"/>
    <hyperlink ref="W20" r:id="rId189" display="http://marine.er.usgs.gov/response/katrina/stormsurge/alabama/photos/KACOAL05/DSC00360.jpg"/>
    <hyperlink ref="X20" r:id="rId190" display="http://marine.er.usgs.gov/response/katrina/stormsurge/alabama/photos/KACOAL05/DSC00361.jpg"/>
    <hyperlink ref="Y20" r:id="rId191" display="http://marine.er.usgs.gov/response/katrina/stormsurge/alabama/photos/KACOAL05/DSC00362.jpg"/>
    <hyperlink ref="U21" r:id="rId192" display="http://marine.er.usgs.gov/response/katrina/stormsurge/alabama/photos/KACOAL01/DSC00343.jpg"/>
    <hyperlink ref="V21" r:id="rId193" display="http://marine.er.usgs.gov/response/katrina/stormsurge/alabama/photos/KACOAL01/DSC00344.jpg"/>
    <hyperlink ref="W21" r:id="rId194" display="http://marine.er.usgs.gov/response/katrina/stormsurge/alabama/photos/KACOAL01/DSC00345.jpg"/>
    <hyperlink ref="X21" r:id="rId195" display="http://marine.er.usgs.gov/response/katrina/stormsurge/alabama/photos/KACOAL01/DSC00346.jpg"/>
    <hyperlink ref="Y21" r:id="rId196" display="http://marine.er.usgs.gov/response/katrina/stormsurge/alabama/photos/KACOAL01/DSC00347.jpg"/>
    <hyperlink ref="Z21" r:id="rId197" display="http://marine.er.usgs.gov/response/katrina/stormsurge/alabama/photos/KACOAL01/DSC00348.jpg"/>
    <hyperlink ref="U22" r:id="rId198" display="http://marine.er.usgs.gov/response/katrina/stormsurge/alabama/photos/KACOAL03/DSC00354.jpg"/>
    <hyperlink ref="V22" r:id="rId199" display="http://marine.er.usgs.gov/response/katrina/stormsurge/alabama/photos/KACOAL03/DSC00355.jpg"/>
    <hyperlink ref="W22" r:id="rId200" display="http://marine.er.usgs.gov/response/katrina/stormsurge/alabama/photos/KACOAL03/DSC00356.jpg"/>
    <hyperlink ref="X22" r:id="rId201" display="http://marine.er.usgs.gov/response/katrina/stormsurge/alabama/photos/KACOAL03/DSC00357.jpg"/>
    <hyperlink ref="U103" r:id="rId202" display="http://marine.er.usgs.gov/response/katrina/stormsurge/alabama/photos/KABFAL06/DSC00318.jpg"/>
    <hyperlink ref="V103" r:id="rId203" display="http://marine.er.usgs.gov/response/katrina/stormsurge/alabama/photos/KABFAL06/DSC00319.jpg"/>
    <hyperlink ref="W103" r:id="rId204" display="http://marine.er.usgs.gov/response/katrina/stormsurge/alabama/photos/KABFAL06/DSC00320.jpg"/>
    <hyperlink ref="U104" r:id="rId205" display="http://marine.er.usgs.gov/response/katrina/stormsurge/alabama/photos/KABFAL07/DSC00321.jpg"/>
    <hyperlink ref="V104" r:id="rId206" display="http://marine.er.usgs.gov/response/katrina/stormsurge/alabama/photos/KABFAL07/DSC00322.jpg"/>
    <hyperlink ref="W104" r:id="rId207" display="http://marine.er.usgs.gov/response/katrina/stormsurge/alabama/photos/KABFAL07/DSC00323.jpg"/>
    <hyperlink ref="X104" r:id="rId208" display="http://marine.er.usgs.gov/response/katrina/stormsurge/alabama/photos/KABFAL07/DSC00324.jpg"/>
    <hyperlink ref="U105" r:id="rId209" display="http://marine.er.usgs.gov/response/katrina/stormsurge/alabama/photos/KABFAL08/DSC00325.jpg"/>
    <hyperlink ref="V105" r:id="rId210" display="http://marine.er.usgs.gov/response/katrina/stormsurge/alabama/photos/KABFAL08/DSC00326.jpg"/>
    <hyperlink ref="W105" r:id="rId211" display="http://marine.er.usgs.gov/response/katrina/stormsurge/alabama/photos/KABFAL08/DSC00327.jpg"/>
    <hyperlink ref="X105" r:id="rId212" display="http://marine.er.usgs.gov/response/katrina/stormsurge/alabama/photos/KABFAL08/DSC00328.jpg"/>
    <hyperlink ref="U106" r:id="rId213" display="http://marine.er.usgs.gov/response/katrina/stormsurge/alabama/photos/KALDAL01/DSC00329.jpg"/>
    <hyperlink ref="V106" r:id="rId214" display="http://marine.er.usgs.gov/response/katrina/stormsurge/alabama/photos/KALDAL01/DSC00330.jpg"/>
    <hyperlink ref="W106" r:id="rId215" display="http://marine.er.usgs.gov/response/katrina/stormsurge/alabama/photos/KALDAL01/DSC00331.jpg"/>
    <hyperlink ref="X106" r:id="rId216" display="http://marine.er.usgs.gov/response/katrina/stormsurge/alabama/photos/KALDAL01/DSC00332.jpg"/>
    <hyperlink ref="Y106" r:id="rId217" display="http://marine.er.usgs.gov/response/katrina/stormsurge/alabama/photos/KALDAL01/DSC00333.jpg"/>
    <hyperlink ref="Z106" r:id="rId218" display="http://marine.er.usgs.gov/response/katrina/stormsurge/alabama/photos/KALDAL01/DSC00334.jpg"/>
    <hyperlink ref="U5" r:id="rId219" display="http://stpfiles.er.usgs.gov/rpeterson/hwm_picts/katrina_baldwin_cnty_al_grdphotos/KADAAL01/kadaal01.JPG"/>
    <hyperlink ref="V5" r:id="rId220" display="http://stpfiles.er.usgs.gov/rpeterson/hwm_picts/katrina_baldwin_cnty_al_grdphotos/KADAAL01/kadaal01_2.JPG"/>
    <hyperlink ref="V6" r:id="rId221" display="http://stpfiles.er.usgs.gov/rpeterson/hwm_picts/katrina_baldwin_cnty_al_grdphotos/KADAAL02/kadaal02_2.JPG"/>
    <hyperlink ref="U7" r:id="rId222" display="http://stpfiles.er.usgs.gov/rpeterson/hwm_picts/katrina_baldwin_cnty_al_grdphotos/KADAALO3/kadaal03.JPG"/>
    <hyperlink ref="V7" r:id="rId223" display="http://stpfiles.er.usgs.gov/rpeterson/hwm_picts/katrina_baldwin_cnty_al_grdphotos/KADAALO3/kadaal03_2.JPG"/>
    <hyperlink ref="V8" r:id="rId224" display="http://stpfiles.er.usgs.gov/rpeterson/hwm_picts/katrina_baldwin_cnty_al_grdphotos/KAPCAL01/kapcal01_2.JPG"/>
    <hyperlink ref="W8" r:id="rId225" display="http://stpfiles.er.usgs.gov/rpeterson/hwm_picts/katrina_baldwin_cnty_al_grdphotos/KAPCAL01/kapcal01_3.JPG"/>
    <hyperlink ref="X8" r:id="rId226" display="http://stpfiles.er.usgs.gov/rpeterson/hwm_picts/katrina_baldwin_cnty_al_grdphotos/KAPCAL01/kapcal01_4.JPG"/>
    <hyperlink ref="V9" r:id="rId227" display="http://stpfiles.er.usgs.gov/rpeterson/hwm_picts/katrina_baldwin_cnty_al_grdphotos/KAPCAL01/kapcal01_2.JPG"/>
    <hyperlink ref="W9" r:id="rId228" display="http://stpfiles.er.usgs.gov/rpeterson/hwm_picts/katrina_baldwin_cnty_al_grdphotos/KAPCAL01/kapcal01_3.JPG"/>
    <hyperlink ref="X9" r:id="rId229" display="http://stpfiles.er.usgs.gov/rpeterson/hwm_picts/katrina_baldwin_cnty_al_grdphotos/KAPCAL01/kapcal01_4.JPG"/>
    <hyperlink ref="U10" r:id="rId230" display="http://stpfiles.er.usgs.gov/rpeterson/hwm_picts/katrina_baldwin_cnty_al_grdphotos/KAPCAL02/kapcal02.JPG"/>
    <hyperlink ref="V10" r:id="rId231" display="http://stpfiles.er.usgs.gov/rpeterson/hwm_picts/katrina_baldwin_cnty_al_grdphotos/KAPCAL02/kapcal02_2.JPG"/>
    <hyperlink ref="W10" r:id="rId232" display="http://stpfiles.er.usgs.gov/rpeterson/hwm_picts/katrina_baldwin_cnty_al_grdphotos/KAPCAL02/kapcal02_3.JPG"/>
    <hyperlink ref="X10" r:id="rId233" display="http://stpfiles.er.usgs.gov/rpeterson/hwm_picts/katrina_baldwin_cnty_al_grdphotos/KAPCAL02/kapcal02_4.JPG"/>
    <hyperlink ref="U11" r:id="rId234" display="http://stpfiles.er.usgs.gov/rpeterson/hwm_picts/katrina_baldwin_cnty_al_grdphotos/KAPCAL02/kapcal02.JPG"/>
    <hyperlink ref="V11" r:id="rId235" display="http://stpfiles.er.usgs.gov/rpeterson/hwm_picts/katrina_baldwin_cnty_al_grdphotos/KAPCAL02/kapcal02_2.JPG"/>
    <hyperlink ref="W11" r:id="rId236" display="http://stpfiles.er.usgs.gov/rpeterson/hwm_picts/katrina_baldwin_cnty_al_grdphotos/KAPCAL02/kapcal02_3.JPG"/>
    <hyperlink ref="X11" r:id="rId237" display="http://stpfiles.er.usgs.gov/rpeterson/hwm_picts/katrina_baldwin_cnty_al_grdphotos/KAPCAL02/kapcal02_4.JPG"/>
    <hyperlink ref="U12" r:id="rId238" display="http://stpfiles.er.usgs.gov/rpeterson/hwm_picts/katrina_baldwin_cnty_al_grdphotos/KAMSAL01/kamsal01.JPG"/>
    <hyperlink ref="V12" r:id="rId239" display="http://stpfiles.er.usgs.gov/rpeterson/hwm_picts/katrina_baldwin_cnty_al_grdphotos/KAMSAL01/kamsal01_2.JPG"/>
    <hyperlink ref="W12" r:id="rId240" display="http://stpfiles.er.usgs.gov/rpeterson/hwm_picts/katrina_baldwin_cnty_al_grdphotos/KAMSAL01/kamsal01_3.JPG"/>
    <hyperlink ref="U13" r:id="rId241" display="http://stpfiles.er.usgs.gov/rpeterson/hwm_picts/katrina_baldwin_cnty_al_grdphotos/KAMSAL01/kamsal01.JPG"/>
    <hyperlink ref="V13" r:id="rId242" display="http://stpfiles.er.usgs.gov/rpeterson/hwm_picts/katrina_baldwin_cnty_al_grdphotos/KAMSAL01/kamsal01_2.JPG"/>
    <hyperlink ref="W13" r:id="rId243" display="http://stpfiles.er.usgs.gov/rpeterson/hwm_picts/katrina_baldwin_cnty_al_grdphotos/KAMSAL01/kamsal01_3.JPG"/>
    <hyperlink ref="U14" r:id="rId244" display="http://stpfiles.er.usgs.gov/rpeterson/hwm_picts/katrina_baldwin_cnty_al_grdphotos/KAMSAL04/kamsal04.JPG"/>
    <hyperlink ref="V14" r:id="rId245" display="http://stpfiles.er.usgs.gov/rpeterson/hwm_picts/katrina_baldwin_cnty_al_grdphotos/KAMSAL04/kamsal04_2.JPG"/>
    <hyperlink ref="U15" r:id="rId246" display="http://stpfiles.er.usgs.gov/rpeterson/hwm_picts/katrina_baldwin_cnty_al_grdphotos/KAMSAL02/kamsal02.JPG"/>
    <hyperlink ref="V15" r:id="rId247" display="http://stpfiles.er.usgs.gov/rpeterson/hwm_picts/katrina_baldwin_cnty_al_grdphotos/KAMSAL02/kamsal02_2.JPG"/>
    <hyperlink ref="U16" r:id="rId248" display="http://stpfiles.er.usgs.gov/rpeterson/hwm_picts/katrina_baldwin_cnty_al_grdphotos/KAMSAL03/kamsal03.JPG"/>
    <hyperlink ref="V16" r:id="rId249" display="http://stpfiles.er.usgs.gov/rpeterson/hwm_picts/katrina_baldwin_cnty_al_grdphotos/KAMSAL03/kamsal03_2.JPG"/>
    <hyperlink ref="W16" r:id="rId250" display="http://stpfiles.er.usgs.gov/rpeterson/hwm_picts/katrina_baldwin_cnty_al_grdphotos/KAMSAL03/kamsal03_3.JPG"/>
    <hyperlink ref="U29" r:id="rId251" display="http://stpfiles.er.usgs.gov/rpeterson/hwm_picts/katrina_baldwin_cnty_al_grdphotos/KASBAL02/KASBAL02_1.JPG"/>
    <hyperlink ref="V29" r:id="rId252" display="http://stpfiles.er.usgs.gov/rpeterson/hwm_picts/katrina_baldwin_cnty_al_grdphotos/KASBAL02/KASBAL02_2.JPG"/>
    <hyperlink ref="U30" r:id="rId253" display="http://stpfiles.er.usgs.gov/rpeterson/hwm_picts/katrina_baldwin_cnty_al_grdphotos/KASBAL03/KASBAL03_1.JPG"/>
    <hyperlink ref="V30" r:id="rId254" display="http://stpfiles.er.usgs.gov/rpeterson/hwm_picts/katrina_baldwin_cnty_al_grdphotos/KASBAL03/KASBAL03_2.JPG"/>
    <hyperlink ref="W30" r:id="rId255" display="http://stpfiles.er.usgs.gov/rpeterson/hwm_picts/katrina_baldwin_cnty_al_grdphotos/KASBAL03/KASBAL03_3.JPG"/>
    <hyperlink ref="U31" r:id="rId256" display="http://stpfiles.er.usgs.gov/rpeterson/hwm_picts/katrina_baldwin_cnty_al_grdphotos/KASBAL03/KASBAL03_1.JPG"/>
    <hyperlink ref="V31" r:id="rId257" display="http://stpfiles.er.usgs.gov/rpeterson/hwm_picts/katrina_baldwin_cnty_al_grdphotos/KASBAL03/KASBAL03_2.JPG"/>
    <hyperlink ref="W31" r:id="rId258" display="http://stpfiles.er.usgs.gov/rpeterson/hwm_picts/katrina_baldwin_cnty_al_grdphotos/KASBAL03/KASBAL03_3.JPG"/>
    <hyperlink ref="U32" r:id="rId259" display="http://stpfiles.er.usgs.gov/rpeterson/hwm_picts/katrina_baldwin_cnty_al_grdphotos/KAPEAL01/KAPEAL01_1.JPG"/>
    <hyperlink ref="V32" r:id="rId260" display="http://stpfiles.er.usgs.gov/rpeterson/hwm_picts/katrina_baldwin_cnty_al_grdphotos/KAPEAL01/KAPEAL01_2.JPG"/>
    <hyperlink ref="U33" r:id="rId261" display="http://stpfiles.er.usgs.gov/rpeterson/hwm_picts/katrina_baldwin_cnty_al_grdphotos/KAPEAL02/KAPEAL02_1.JPG"/>
    <hyperlink ref="V33" r:id="rId262" display="http://stpfiles.er.usgs.gov/rpeterson/hwm_picts/katrina_baldwin_cnty_al_grdphotos/KAPEAL02/KAPEAL02_2.JPG"/>
    <hyperlink ref="U34" r:id="rId263" display="http://stpfiles.er.usgs.gov/rpeterson/hwm_picts/katrina_baldwin_cnty_al_grdphotos/KAPEAL03/KAPEAL03_1.JPG"/>
    <hyperlink ref="V34" r:id="rId264" display="http://stpfiles.er.usgs.gov/rpeterson/hwm_picts/katrina_baldwin_cnty_al_grdphotos/KAPEAL03/KAPEAL03_2.JPG"/>
    <hyperlink ref="U51" r:id="rId265" display="http://stpfiles.er.usgs.gov/rpeterson/hwm_picts/katrina_baldwin_cnty_al_grdphotos/KAPBFL06/kapbfl06.JPG"/>
    <hyperlink ref="V51:X51" r:id="rId266" display="http://stpfiles.er.usgs.gov/rpeterson/hwm_picts/katrina_baldwin_cnty_al_grdphotos/KAPBFL06/kapbfl06.JPG"/>
    <hyperlink ref="V51" r:id="rId267" display="http://stpfiles.er.usgs.gov/rpeterson/hwm_picts/katrina_baldwin_cnty_al_grdphotos/KAPBFL06/kapbfl06_2.JPG"/>
    <hyperlink ref="W51" r:id="rId268" display="http://stpfiles.er.usgs.gov/rpeterson/hwm_picts/katrina_baldwin_cnty_al_grdphotos/KAPBFL06/kapbfl06_3.JPG"/>
    <hyperlink ref="X51" r:id="rId269" display="http://stpfiles.er.usgs.gov/rpeterson/hwm_picts/katrina_baldwin_cnty_al_grdphotos/KAPBFL06/kapbfl06_4.JPG"/>
    <hyperlink ref="U52" r:id="rId270" display="http://stpfiles.er.usgs.gov/rpeterson/hwm_picts/katrina_baldwin_cnty_al_grdphotos/KAPFL02/KAPFL02.JPG"/>
    <hyperlink ref="U53" r:id="rId271" display="http://stpfiles.er.usgs.gov/rpeterson/hwm_picts/katrina_baldwin_cnty_al_grdphotos/KAPBFL05/kapbfl05.JPG"/>
    <hyperlink ref="V53:W53" r:id="rId272" display="http://stpfiles.er.usgs.gov/rpeterson/hwm_picts/katrina_baldwin_cnty_al_grdphotos/KAPBFL05/kapbfl05.JPG"/>
    <hyperlink ref="V53" r:id="rId273" display="http://stpfiles.er.usgs.gov/rpeterson/hwm_picts/katrina_baldwin_cnty_al_grdphotos/KAPBFL05/kapbfl05_2.JPG"/>
    <hyperlink ref="W53" r:id="rId274" display="http://stpfiles.er.usgs.gov/rpeterson/hwm_picts/katrina_baldwin_cnty_al_grdphotos/KAPBFL05/kapbfl05_3.JPG"/>
    <hyperlink ref="U54" r:id="rId275" display="http://stpfiles.er.usgs.gov/rpeterson/hwm_picts/katrina_baldwin_cnty_al_grdphotos/KAPBFL07/kapbfl07.JPG"/>
    <hyperlink ref="V54:X54" r:id="rId276" display="http://stpfiles.er.usgs.gov/rpeterson/hwm_picts/katrina_baldwin_cnty_al_grdphotos/KAPBFL07/kapbfl07.JPG"/>
    <hyperlink ref="V54" r:id="rId277" display="http://stpfiles.er.usgs.gov/rpeterson/hwm_picts/katrina_baldwin_cnty_al_grdphotos/KAPBFL07/kapbfl07_2.JPG"/>
    <hyperlink ref="W54" r:id="rId278" display="http://stpfiles.er.usgs.gov/rpeterson/hwm_picts/katrina_baldwin_cnty_al_grdphotos/KAPBFL07/kapbfl07_3.JPG"/>
    <hyperlink ref="X54" r:id="rId279" display="http://stpfiles.er.usgs.gov/rpeterson/hwm_picts/katrina_baldwin_cnty_al_grdphotos/KAPBFL07/kapbfl07_4.JPG"/>
    <hyperlink ref="U71" r:id="rId280" display="http://stpfiles.er.usgs.gov/rpeterson/hwm_picts/katrina_baldwin_cnty_al_grdphotos/KABRAL05/kabral05.JPG"/>
    <hyperlink ref="V71" r:id="rId281" display="http://stpfiles.er.usgs.gov/rpeterson/hwm_picts/katrina_baldwin_cnty_al_grdphotos/KABRAL05/kabral05_1.JPG"/>
    <hyperlink ref="U72" r:id="rId282" display="http://stpfiles.er.usgs.gov/rpeterson/hwm_picts/katrina_baldwin_cnty_al_grdphotos/KABBAL02/kabbal02.JPG"/>
    <hyperlink ref="V72" r:id="rId283" display="http://stpfiles.er.usgs.gov/rpeterson/hwm_picts/katrina_baldwin_cnty_al_grdphotos/KABBAL02/kabbal02_2.JPG2"/>
    <hyperlink ref="U73" r:id="rId284" display="http://stpfiles.er.usgs.gov/rpeterson/hwm_picts/katrina_baldwin_cnty_al_grdphotos/KAGSAL03/kagsal03.JPG"/>
    <hyperlink ref="V73" r:id="rId285" display="http://stpfiles.er.usgs.gov/rpeterson/hwm_picts/katrina_baldwin_cnty_al_grdphotos/KAGSAL03/kagsal03_2.JPG"/>
    <hyperlink ref="U74" r:id="rId286" display="http://stpfiles.er.usgs.gov/rpeterson/hwm_picts/katrina_baldwin_cnty_al_grdphotos/KAGSAL02/kagsal02.JPG"/>
    <hyperlink ref="V74" r:id="rId287" display="http://stpfiles.er.usgs.gov/rpeterson/hwm_picts/katrina_baldwin_cnty_al_grdphotos/KAGSAL02/kagsal02_2.JPG"/>
    <hyperlink ref="U75" r:id="rId288" display="http://stpfiles.er.usgs.gov/rpeterson/hwm_picts/katrina_baldwin_cnty_al_grdphotos/KAGSAL01/kagsal01.JPG"/>
    <hyperlink ref="V75:X75" r:id="rId289" display="http://stpfiles.er.usgs.gov/rpeterson/hwm_picts/katrina_baldwin_cnty_al_grdphotos/KAGSAL01/kagsal01.JPG"/>
    <hyperlink ref="V75" r:id="rId290" display="http://stpfiles.er.usgs.gov/rpeterson/hwm_picts/katrina_baldwin_cnty_al_grdphotos/KAGSAL01/kagsal01_2.JPG"/>
    <hyperlink ref="W75" r:id="rId291" display="http://stpfiles.er.usgs.gov/rpeterson/hwm_picts/katrina_baldwin_cnty_al_grdphotos/KAGSAL01/kagsal01_3.JPG"/>
    <hyperlink ref="X75" r:id="rId292" display="http://stpfiles.er.usgs.gov/rpeterson/hwm_picts/katrina_baldwin_cnty_al_grdphotos/KAGSAL01/kagsal01_4.JPG"/>
    <hyperlink ref="U76" r:id="rId293" display="http://stpfiles.er.usgs.gov/rpeterson/hwm_picts/katrina_baldwin_cnty_al_grdphotos/KAGSAL02/kagsal02.JPG"/>
    <hyperlink ref="V76" r:id="rId294" display="http://stpfiles.er.usgs.gov/rpeterson/hwm_picts/katrina_baldwin_cnty_al_grdphotos/KAGSAL02/kagsal02_2.JPG"/>
    <hyperlink ref="U95" r:id="rId295" display="http://stpfiles.er.usgs.gov/rpeterson/hwm_picts/katrina_baldwin_cnty_al_grdphotos/KABRAL01/kabral01.JPG"/>
    <hyperlink ref="V95:X95" r:id="rId296" display="http://stpfiles.er.usgs.gov/rpeterson/hwm_picts/katrina_baldwin_cnty_al_grdphotos/KABRAL01/kabral01.JPG"/>
    <hyperlink ref="V95" r:id="rId297" display="http://stpfiles.er.usgs.gov/rpeterson/hwm_picts/katrina_baldwin_cnty_al_grdphotos/KABRAL01/kabral01_2.JPG"/>
    <hyperlink ref="W95" r:id="rId298" display="http://stpfiles.er.usgs.gov/rpeterson/hwm_picts/katrina_baldwin_cnty_al_grdphotos/KABRAL01/kabral01_3.JPG"/>
    <hyperlink ref="X95" r:id="rId299" display="http://stpfiles.er.usgs.gov/rpeterson/hwm_picts/katrina_baldwin_cnty_al_grdphotos/KABRAL01/kabral01_4.JPG"/>
    <hyperlink ref="U96" r:id="rId300" display="http://stpfiles.er.usgs.gov/rpeterson/hwm_picts/katrina_baldwin_cnty_al_grdphotos/KABRAL01/kabral01.JPG"/>
    <hyperlink ref="U97" r:id="rId301" display="http://stpfiles.er.usgs.gov/rpeterson/hwm_picts/katrina_baldwin_cnty_al_grdphotos/KABRAL01/kabral01.JPG"/>
    <hyperlink ref="V96:X96" r:id="rId302" display="http://stpfiles.er.usgs.gov/rpeterson/hwm_picts/katrina_baldwin_cnty_al_grdphotos/KABRAL01/kabral01.JPG"/>
    <hyperlink ref="V97:X97" r:id="rId303" display="http://stpfiles.er.usgs.gov/rpeterson/hwm_picts/katrina_baldwin_cnty_al_grdphotos/KABRAL01/kabral01.JPG"/>
    <hyperlink ref="V96" r:id="rId304" display="http://stpfiles.er.usgs.gov/rpeterson/hwm_picts/katrina_baldwin_cnty_al_grdphotos/KABRAL01/kabral01_2.JPG"/>
    <hyperlink ref="V97" r:id="rId305" display="http://stpfiles.er.usgs.gov/rpeterson/hwm_picts/katrina_baldwin_cnty_al_grdphotos/KABRAL01/kabral01_2.JPG"/>
    <hyperlink ref="W96" r:id="rId306" display="http://stpfiles.er.usgs.gov/rpeterson/hwm_picts/katrina_baldwin_cnty_al_grdphotos/KABRAL01/kabral01_3.JPG"/>
    <hyperlink ref="W97" r:id="rId307" display="http://stpfiles.er.usgs.gov/rpeterson/hwm_picts/katrina_baldwin_cnty_al_grdphotos/KABRAL01/kabral01_3.JPG"/>
    <hyperlink ref="X96" r:id="rId308" display="http://stpfiles.er.usgs.gov/rpeterson/hwm_picts/katrina_baldwin_cnty_al_grdphotos/KABRAL01/kabral01_4.JPG"/>
    <hyperlink ref="X97" r:id="rId309" display="http://stpfiles.er.usgs.gov/rpeterson/hwm_picts/katrina_baldwin_cnty_al_grdphotos/KABRAL01/kabral01_4.JPG"/>
    <hyperlink ref="U98" r:id="rId310" display="http://stpfiles.er.usgs.gov/rpeterson/hwm_picts/katrina_baldwin_cnty_al_grdphotos/KABRAL02/kabral02.JPG"/>
    <hyperlink ref="U99" r:id="rId311" display="http://stpfiles.er.usgs.gov/rpeterson/hwm_picts/katrina_baldwin_cnty_al_grdphotos/KABRAL03/kabral03.JPG"/>
    <hyperlink ref="U100" r:id="rId312" display="http://stpfiles.er.usgs.gov/rpeterson/hwm_picts/katrina_baldwin_cnty_al_grdphotos/KABRAL04/kabral04.JPG"/>
    <hyperlink ref="V100:X100" r:id="rId313" display="http://stpfiles.er.usgs.gov/rpeterson/hwm_picts/katrina_baldwin_cnty_al_grdphotos/KABRAL04/kabral04.JPG"/>
    <hyperlink ref="V100" r:id="rId314" display="http://stpfiles.er.usgs.gov/rpeterson/hwm_picts/katrina_baldwin_cnty_al_grdphotos/KABRAL04/kabral04_2.JPG"/>
    <hyperlink ref="W100" r:id="rId315" display="http://stpfiles.er.usgs.gov/rpeterson/hwm_picts/katrina_baldwin_cnty_al_grdphotos/KABRAL04/kabral04_3.JPG"/>
    <hyperlink ref="X100" r:id="rId316" display="http://stpfiles.er.usgs.gov/rpeterson/hwm_picts/katrina_baldwin_cnty_al_grdphotos/KABRAL04/kabral04_4.JPG"/>
    <hyperlink ref="U101" r:id="rId317" display="http://stpfiles.er.usgs.gov/rpeterson/hwm_picts/katrina_baldwin_cnty_al_grdphotos/KABRAL04/kabral04.JPG"/>
    <hyperlink ref="V101:X101" r:id="rId318" display="http://stpfiles.er.usgs.gov/rpeterson/hwm_picts/katrina_baldwin_cnty_al_grdphotos/KABRAL04/kabral04.JPG"/>
    <hyperlink ref="V101" r:id="rId319" display="http://stpfiles.er.usgs.gov/rpeterson/hwm_picts/katrina_baldwin_cnty_al_grdphotos/KABRAL04/kabral04_2.JPG"/>
    <hyperlink ref="W101" r:id="rId320" display="http://stpfiles.er.usgs.gov/rpeterson/hwm_picts/katrina_baldwin_cnty_al_grdphotos/KABRAL04/kabral04_3.JPG"/>
    <hyperlink ref="X101" r:id="rId321" display="http://stpfiles.er.usgs.gov/rpeterson/hwm_picts/katrina_baldwin_cnty_al_grdphotos/KABRAL04/kabral04_4.JPG"/>
    <hyperlink ref="U102" r:id="rId322" display="http://stpfiles.er.usgs.gov/rpeterson/hwm_picts/katrina_baldwin_cnty_al_grdphotos/KABRAL04/kabral04.JPG"/>
    <hyperlink ref="V102:X102" r:id="rId323" display="http://stpfiles.er.usgs.gov/rpeterson/hwm_picts/katrina_baldwin_cnty_al_grdphotos/KABRAL04/kabral04.JPG"/>
    <hyperlink ref="V102" r:id="rId324" display="http://stpfiles.er.usgs.gov/rpeterson/hwm_picts/katrina_baldwin_cnty_al_grdphotos/KABRAL04/kabral04_2.JPG"/>
    <hyperlink ref="W102" r:id="rId325" display="http://stpfiles.er.usgs.gov/rpeterson/hwm_picts/katrina_baldwin_cnty_al_grdphotos/KABRAL04/kabral04_3.JPG"/>
    <hyperlink ref="X102" r:id="rId326" display="http://stpfiles.er.usgs.gov/rpeterson/hwm_picts/katrina_baldwin_cnty_al_grdphotos/KABRAL04/kabral04_4.JPG"/>
    <hyperlink ref="U107" r:id="rId327" display="http://stpfiles.er.usgs.gov/rpeterson/hwm_picts/katrina_baldwin_cnty_al_grdphotos/KAFMAL02/KAFMAL02_1.JPG"/>
    <hyperlink ref="V107:Y107" r:id="rId328" display="http://stpfiles.er.usgs.gov/rpeterson/hwm_picts/katrina_baldwin_cnty_al_grdphotos/KAFMAL02/KAFMAL02_1.JPG"/>
    <hyperlink ref="V107" r:id="rId329" display="http://stpfiles.er.usgs.gov/rpeterson/hwm_picts/katrina_baldwin_cnty_al_grdphotos/KAFMAL02/KAFMAL02_2.JPG"/>
    <hyperlink ref="W107" r:id="rId330" display="http://stpfiles.er.usgs.gov/rpeterson/hwm_picts/katrina_baldwin_cnty_al_grdphotos/KAFMAL02/KAFMAL02_3.JPG"/>
    <hyperlink ref="X107" r:id="rId331" display="http://stpfiles.er.usgs.gov/rpeterson/hwm_picts/katrina_baldwin_cnty_al_grdphotos/KAFMAL02/KAFMAL02_4.JPG"/>
    <hyperlink ref="Y107" r:id="rId332" display="http://stpfiles.er.usgs.gov/rpeterson/hwm_picts/katrina_baldwin_cnty_al_grdphotos/KAFMAL02/KAFMAL02_5.JPG"/>
    <hyperlink ref="U108" r:id="rId333" display="http://stpfiles.er.usgs.gov/rpeterson/hwm_picts/katrina_baldwin_cnty_al_grdphotos/KAFMAL02/KAFMAL02_1.JPG"/>
    <hyperlink ref="V108:Y108" r:id="rId334" display="http://stpfiles.er.usgs.gov/rpeterson/hwm_picts/katrina_baldwin_cnty_al_grdphotos/KAFMAL02/KAFMAL02_1.JPG"/>
    <hyperlink ref="V108" r:id="rId335" display="http://stpfiles.er.usgs.gov/rpeterson/hwm_picts/katrina_baldwin_cnty_al_grdphotos/KAFMAL02/KAFMAL02_2.JPG"/>
    <hyperlink ref="W108" r:id="rId336" display="http://stpfiles.er.usgs.gov/rpeterson/hwm_picts/katrina_baldwin_cnty_al_grdphotos/KAFMAL02/KAFMAL02_3.JPG"/>
    <hyperlink ref="X108" r:id="rId337" display="http://stpfiles.er.usgs.gov/rpeterson/hwm_picts/katrina_baldwin_cnty_al_grdphotos/KAFMAL02/KAFMAL02_4.JPG"/>
    <hyperlink ref="Y108" r:id="rId338" display="http://stpfiles.er.usgs.gov/rpeterson/hwm_picts/katrina_baldwin_cnty_al_grdphotos/KAFMAL02/KAFMAL02_5.JPG"/>
    <hyperlink ref="U109" r:id="rId339" display="http://stpfiles.er.usgs.gov/rpeterson/hwm_picts/katrina_baldwin_cnty_al_grdphotos/KAFMAL02/KAFMAL02_1.JPG"/>
    <hyperlink ref="V109:Y109" r:id="rId340" display="http://stpfiles.er.usgs.gov/rpeterson/hwm_picts/katrina_baldwin_cnty_al_grdphotos/KAFMAL02/KAFMAL02_1.JPG"/>
    <hyperlink ref="V109" r:id="rId341" display="http://stpfiles.er.usgs.gov/rpeterson/hwm_picts/katrina_baldwin_cnty_al_grdphotos/KAFMAL02/KAFMAL02_2.JPG"/>
    <hyperlink ref="W109" r:id="rId342" display="http://stpfiles.er.usgs.gov/rpeterson/hwm_picts/katrina_baldwin_cnty_al_grdphotos/KAFMAL02/KAFMAL02_3.JPG"/>
    <hyperlink ref="X109" r:id="rId343" display="http://stpfiles.er.usgs.gov/rpeterson/hwm_picts/katrina_baldwin_cnty_al_grdphotos/KAFMAL02/KAFMAL02_4.JPG"/>
    <hyperlink ref="Y109" r:id="rId344" display="http://stpfiles.er.usgs.gov/rpeterson/hwm_picts/katrina_baldwin_cnty_al_grdphotos/KAFMAL02/KAFMAL02_5.JPG"/>
  </hyperlinks>
  <printOptions gridLines="1"/>
  <pageMargins left="0.75" right="0.75" top="1" bottom="1" header="0.5" footer="0.5"/>
  <pageSetup fitToHeight="3" fitToWidth="1" horizontalDpi="600" verticalDpi="600" orientation="landscape" paperSize="3" scale="83" r:id="rId345"/>
  <headerFooter alignWithMargins="0">
    <oddHeader>&amp;C&amp;F</oddHeader>
    <oddFooter>&amp;CPage &amp;P of &amp;N</oddFooter>
  </headerFooter>
  <ignoredErrors>
    <ignoredError sqref="J24:K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U2" sqref="U2"/>
    </sheetView>
  </sheetViews>
  <sheetFormatPr defaultColWidth="9.140625" defaultRowHeight="12.75"/>
  <cols>
    <col min="1" max="6" width="9.140625" style="2" customWidth="1"/>
    <col min="7" max="8" width="8.8515625" style="0" customWidth="1"/>
    <col min="9" max="9" width="14.57421875" style="8" customWidth="1"/>
    <col min="10" max="10" width="15.28125" style="8" customWidth="1"/>
    <col min="11" max="16384" width="8.8515625" style="0" customWidth="1"/>
  </cols>
  <sheetData>
    <row r="1" spans="1:10" ht="12.75">
      <c r="A1" s="2" t="s">
        <v>247</v>
      </c>
      <c r="B1" s="2" t="s">
        <v>248</v>
      </c>
      <c r="C1" s="2" t="s">
        <v>249</v>
      </c>
      <c r="D1" s="2" t="s">
        <v>250</v>
      </c>
      <c r="E1" s="2" t="s">
        <v>251</v>
      </c>
      <c r="F1" s="2" t="s">
        <v>252</v>
      </c>
      <c r="I1" s="7" t="s">
        <v>253</v>
      </c>
      <c r="J1" s="7" t="s">
        <v>254</v>
      </c>
    </row>
    <row r="2" spans="1:10" ht="12.75">
      <c r="A2" s="2">
        <v>30</v>
      </c>
      <c r="B2" s="2">
        <v>35</v>
      </c>
      <c r="C2" s="2">
        <v>56</v>
      </c>
      <c r="D2" s="2">
        <v>87</v>
      </c>
      <c r="E2" s="2">
        <v>54</v>
      </c>
      <c r="F2" s="2">
        <v>49</v>
      </c>
      <c r="I2" s="8">
        <f>(C2/60+B2)/60+A2</f>
        <v>30.59888888888889</v>
      </c>
      <c r="J2" s="8">
        <f>(F2/60+E2)/60+D2</f>
        <v>87.91361111111111</v>
      </c>
    </row>
    <row r="3" spans="1:10" ht="12.75">
      <c r="A3" s="2">
        <v>30</v>
      </c>
      <c r="B3" s="2">
        <v>34</v>
      </c>
      <c r="C3" s="2">
        <v>32</v>
      </c>
      <c r="D3" s="2">
        <v>87</v>
      </c>
      <c r="E3" s="2">
        <v>54</v>
      </c>
      <c r="F3" s="2">
        <v>32</v>
      </c>
      <c r="I3" s="8">
        <f aca="true" t="shared" si="0" ref="I3:I66">(C3/60+B3)/60+A3</f>
        <v>30.575555555555557</v>
      </c>
      <c r="J3" s="8">
        <f aca="true" t="shared" si="1" ref="J3:J66">(F3/60+E3)/60+D3</f>
        <v>87.9088888888889</v>
      </c>
    </row>
    <row r="4" spans="1:10" ht="12.75">
      <c r="A4" s="2">
        <v>30</v>
      </c>
      <c r="B4" s="2">
        <v>33</v>
      </c>
      <c r="C4" s="2">
        <v>28</v>
      </c>
      <c r="D4" s="2">
        <v>87</v>
      </c>
      <c r="E4" s="2">
        <v>53</v>
      </c>
      <c r="F4" s="2">
        <v>59</v>
      </c>
      <c r="I4" s="8">
        <f t="shared" si="0"/>
        <v>30.557777777777776</v>
      </c>
      <c r="J4" s="8">
        <f t="shared" si="1"/>
        <v>87.89972222222222</v>
      </c>
    </row>
    <row r="5" spans="1:10" ht="51" customHeight="1">
      <c r="A5" s="2">
        <v>30</v>
      </c>
      <c r="B5" s="2">
        <v>29</v>
      </c>
      <c r="C5" s="2">
        <v>11</v>
      </c>
      <c r="D5" s="2">
        <v>87</v>
      </c>
      <c r="E5" s="2">
        <v>55</v>
      </c>
      <c r="F5" s="2">
        <v>58</v>
      </c>
      <c r="I5" s="8">
        <f t="shared" si="0"/>
        <v>30.48638888888889</v>
      </c>
      <c r="J5" s="8">
        <f t="shared" si="1"/>
        <v>87.93277777777777</v>
      </c>
    </row>
    <row r="6" spans="1:10" ht="51" customHeight="1">
      <c r="A6" s="2">
        <v>30</v>
      </c>
      <c r="B6" s="2">
        <v>24</v>
      </c>
      <c r="C6" s="2">
        <v>59</v>
      </c>
      <c r="D6" s="2">
        <v>87</v>
      </c>
      <c r="E6" s="2">
        <v>54</v>
      </c>
      <c r="F6" s="2">
        <v>29</v>
      </c>
      <c r="I6" s="8">
        <f t="shared" si="0"/>
        <v>30.41638888888889</v>
      </c>
      <c r="J6" s="8">
        <f t="shared" si="1"/>
        <v>87.90805555555555</v>
      </c>
    </row>
    <row r="7" spans="1:10" ht="51" customHeight="1">
      <c r="A7" s="2">
        <v>30</v>
      </c>
      <c r="B7" s="2">
        <v>24</v>
      </c>
      <c r="C7" s="2">
        <v>57</v>
      </c>
      <c r="D7" s="2">
        <v>87</v>
      </c>
      <c r="E7" s="2">
        <v>54</v>
      </c>
      <c r="F7" s="2">
        <v>27</v>
      </c>
      <c r="I7" s="8">
        <f t="shared" si="0"/>
        <v>30.41583333333333</v>
      </c>
      <c r="J7" s="8">
        <f t="shared" si="1"/>
        <v>87.9075</v>
      </c>
    </row>
    <row r="8" spans="1:10" ht="51" customHeight="1">
      <c r="A8" s="2">
        <v>30</v>
      </c>
      <c r="B8" s="2">
        <v>24</v>
      </c>
      <c r="C8" s="2">
        <v>59</v>
      </c>
      <c r="D8" s="2">
        <v>87</v>
      </c>
      <c r="E8" s="2">
        <v>49</v>
      </c>
      <c r="F8" s="2">
        <v>30</v>
      </c>
      <c r="I8" s="8">
        <f t="shared" si="0"/>
        <v>30.41638888888889</v>
      </c>
      <c r="J8" s="8">
        <f t="shared" si="1"/>
        <v>87.825</v>
      </c>
    </row>
    <row r="9" spans="1:10" ht="51" customHeight="1">
      <c r="A9" s="2">
        <v>30</v>
      </c>
      <c r="B9" s="2">
        <v>24</v>
      </c>
      <c r="C9" s="2">
        <v>59</v>
      </c>
      <c r="D9" s="2">
        <v>87</v>
      </c>
      <c r="E9" s="2">
        <v>49</v>
      </c>
      <c r="F9" s="2">
        <v>30</v>
      </c>
      <c r="I9" s="8">
        <f t="shared" si="0"/>
        <v>30.41638888888889</v>
      </c>
      <c r="J9" s="8">
        <f t="shared" si="1"/>
        <v>87.825</v>
      </c>
    </row>
    <row r="10" spans="1:10" ht="51" customHeight="1">
      <c r="A10" s="2">
        <v>30</v>
      </c>
      <c r="B10" s="2">
        <v>22</v>
      </c>
      <c r="C10" s="2">
        <v>48</v>
      </c>
      <c r="D10" s="2">
        <v>87</v>
      </c>
      <c r="E10" s="2">
        <v>51</v>
      </c>
      <c r="F10" s="2">
        <v>10</v>
      </c>
      <c r="I10" s="8">
        <f t="shared" si="0"/>
        <v>30.38</v>
      </c>
      <c r="J10" s="8">
        <f t="shared" si="1"/>
        <v>87.85277777777777</v>
      </c>
    </row>
    <row r="11" spans="1:10" ht="51" customHeight="1">
      <c r="A11" s="2">
        <v>30</v>
      </c>
      <c r="B11" s="2">
        <v>23</v>
      </c>
      <c r="C11" s="2">
        <v>29</v>
      </c>
      <c r="D11" s="2">
        <v>87</v>
      </c>
      <c r="E11" s="2">
        <v>48</v>
      </c>
      <c r="F11" s="2">
        <v>25</v>
      </c>
      <c r="I11" s="8">
        <f t="shared" si="0"/>
        <v>30.39138888888889</v>
      </c>
      <c r="J11" s="8">
        <f t="shared" si="1"/>
        <v>87.80694444444444</v>
      </c>
    </row>
    <row r="12" spans="1:10" ht="51" customHeight="1">
      <c r="A12" s="2">
        <v>30</v>
      </c>
      <c r="B12" s="2">
        <v>23</v>
      </c>
      <c r="C12" s="2">
        <v>39</v>
      </c>
      <c r="D12" s="2">
        <v>87</v>
      </c>
      <c r="E12" s="2">
        <v>46</v>
      </c>
      <c r="F12" s="2">
        <v>34</v>
      </c>
      <c r="I12" s="8">
        <f t="shared" si="0"/>
        <v>30.394166666666667</v>
      </c>
      <c r="J12" s="8">
        <f t="shared" si="1"/>
        <v>87.7761111111111</v>
      </c>
    </row>
    <row r="13" spans="1:10" ht="51" customHeight="1">
      <c r="A13" s="2">
        <v>30</v>
      </c>
      <c r="B13" s="2">
        <v>24</v>
      </c>
      <c r="C13" s="2">
        <v>25</v>
      </c>
      <c r="D13" s="2">
        <v>88</v>
      </c>
      <c r="E13" s="2">
        <v>14</v>
      </c>
      <c r="F13" s="2">
        <v>47</v>
      </c>
      <c r="I13" s="8">
        <f t="shared" si="0"/>
        <v>30.406944444444445</v>
      </c>
      <c r="J13" s="8">
        <f t="shared" si="1"/>
        <v>88.24638888888889</v>
      </c>
    </row>
    <row r="14" spans="1:10" ht="51" customHeight="1">
      <c r="A14" s="2">
        <v>30</v>
      </c>
      <c r="B14" s="2">
        <v>24</v>
      </c>
      <c r="C14" s="2">
        <v>25</v>
      </c>
      <c r="D14" s="2">
        <v>88</v>
      </c>
      <c r="E14" s="2">
        <v>14</v>
      </c>
      <c r="F14" s="2">
        <v>15</v>
      </c>
      <c r="I14" s="8">
        <f t="shared" si="0"/>
        <v>30.406944444444445</v>
      </c>
      <c r="J14" s="8">
        <f t="shared" si="1"/>
        <v>88.2375</v>
      </c>
    </row>
    <row r="15" spans="1:10" ht="51" customHeight="1">
      <c r="A15" s="2">
        <v>30</v>
      </c>
      <c r="B15" s="2">
        <v>22</v>
      </c>
      <c r="C15" s="2">
        <v>36</v>
      </c>
      <c r="D15" s="2">
        <v>88</v>
      </c>
      <c r="E15" s="2">
        <v>9</v>
      </c>
      <c r="F15" s="2">
        <v>35</v>
      </c>
      <c r="I15" s="8">
        <f t="shared" si="0"/>
        <v>30.376666666666665</v>
      </c>
      <c r="J15" s="8">
        <f t="shared" si="1"/>
        <v>88.15972222222223</v>
      </c>
    </row>
    <row r="16" spans="1:10" ht="51" customHeight="1">
      <c r="A16" s="2">
        <v>30</v>
      </c>
      <c r="B16" s="2">
        <v>22</v>
      </c>
      <c r="C16" s="2">
        <v>59</v>
      </c>
      <c r="D16" s="2">
        <v>88</v>
      </c>
      <c r="E16" s="2">
        <v>14</v>
      </c>
      <c r="F16" s="2">
        <v>17</v>
      </c>
      <c r="I16" s="8">
        <f t="shared" si="0"/>
        <v>30.383055555555554</v>
      </c>
      <c r="J16" s="8">
        <f t="shared" si="1"/>
        <v>88.23805555555556</v>
      </c>
    </row>
    <row r="17" spans="1:10" ht="12.75">
      <c r="A17" s="2">
        <v>30</v>
      </c>
      <c r="B17" s="2">
        <v>24</v>
      </c>
      <c r="C17" s="2">
        <v>37</v>
      </c>
      <c r="D17" s="2">
        <v>88</v>
      </c>
      <c r="E17" s="2">
        <v>14</v>
      </c>
      <c r="F17" s="2">
        <v>42</v>
      </c>
      <c r="I17" s="8">
        <f t="shared" si="0"/>
        <v>30.41027777777778</v>
      </c>
      <c r="J17" s="8">
        <f t="shared" si="1"/>
        <v>88.245</v>
      </c>
    </row>
    <row r="18" spans="1:10" ht="12.75">
      <c r="A18" s="2">
        <v>30</v>
      </c>
      <c r="B18" s="2">
        <v>24</v>
      </c>
      <c r="C18" s="2">
        <v>16</v>
      </c>
      <c r="D18" s="2">
        <v>88</v>
      </c>
      <c r="E18" s="2">
        <v>14</v>
      </c>
      <c r="F18" s="2">
        <v>54</v>
      </c>
      <c r="I18" s="8">
        <f t="shared" si="0"/>
        <v>30.404444444444444</v>
      </c>
      <c r="J18" s="8">
        <f t="shared" si="1"/>
        <v>88.24833333333333</v>
      </c>
    </row>
    <row r="19" spans="1:10" ht="12.75">
      <c r="A19" s="2">
        <v>30</v>
      </c>
      <c r="B19" s="2">
        <v>14</v>
      </c>
      <c r="C19" s="2">
        <v>557</v>
      </c>
      <c r="D19" s="2">
        <v>87</v>
      </c>
      <c r="E19" s="2">
        <v>44</v>
      </c>
      <c r="F19" s="2">
        <v>313</v>
      </c>
      <c r="I19" s="8">
        <f t="shared" si="0"/>
        <v>30.388055555555557</v>
      </c>
      <c r="J19" s="8">
        <f t="shared" si="1"/>
        <v>87.82027777777778</v>
      </c>
    </row>
    <row r="20" spans="1:10" ht="12.75">
      <c r="A20" s="2">
        <v>30</v>
      </c>
      <c r="B20" s="2">
        <v>14</v>
      </c>
      <c r="C20" s="2">
        <v>49</v>
      </c>
      <c r="D20" s="2">
        <v>87</v>
      </c>
      <c r="E20" s="2">
        <v>42</v>
      </c>
      <c r="F20" s="2">
        <v>14</v>
      </c>
      <c r="I20" s="8">
        <f t="shared" si="0"/>
        <v>30.246944444444445</v>
      </c>
      <c r="J20" s="8">
        <f t="shared" si="1"/>
        <v>87.70388888888888</v>
      </c>
    </row>
    <row r="21" spans="1:10" ht="12.75">
      <c r="A21" s="2">
        <v>30</v>
      </c>
      <c r="B21" s="2">
        <v>14</v>
      </c>
      <c r="C21" s="2">
        <v>106</v>
      </c>
      <c r="D21" s="2">
        <v>87</v>
      </c>
      <c r="E21" s="2">
        <v>42</v>
      </c>
      <c r="F21" s="2">
        <v>263</v>
      </c>
      <c r="I21" s="8">
        <f t="shared" si="0"/>
        <v>30.262777777777778</v>
      </c>
      <c r="J21" s="8">
        <f t="shared" si="1"/>
        <v>87.77305555555556</v>
      </c>
    </row>
    <row r="22" spans="1:10" ht="12.75">
      <c r="A22" s="2">
        <v>30</v>
      </c>
      <c r="B22" s="2">
        <v>13</v>
      </c>
      <c r="C22" s="2">
        <v>952</v>
      </c>
      <c r="D22" s="2">
        <v>87</v>
      </c>
      <c r="E22" s="2">
        <v>59</v>
      </c>
      <c r="F22" s="2">
        <v>638</v>
      </c>
      <c r="I22" s="8">
        <f t="shared" si="0"/>
        <v>30.48111111111111</v>
      </c>
      <c r="J22" s="8">
        <f t="shared" si="1"/>
        <v>88.16055555555556</v>
      </c>
    </row>
    <row r="23" spans="1:10" ht="12.75">
      <c r="A23" s="2">
        <v>30</v>
      </c>
      <c r="B23" s="2">
        <v>13</v>
      </c>
      <c r="C23" s="2">
        <v>943</v>
      </c>
      <c r="D23" s="2">
        <v>87</v>
      </c>
      <c r="E23" s="2">
        <v>59</v>
      </c>
      <c r="F23" s="2">
        <v>634</v>
      </c>
      <c r="I23" s="8">
        <f t="shared" si="0"/>
        <v>30.47861111111111</v>
      </c>
      <c r="J23" s="8">
        <f t="shared" si="1"/>
        <v>88.15944444444445</v>
      </c>
    </row>
    <row r="24" spans="1:10" ht="24" customHeight="1">
      <c r="A24" s="2">
        <v>30</v>
      </c>
      <c r="B24" s="2">
        <v>13</v>
      </c>
      <c r="C24" s="2">
        <v>970</v>
      </c>
      <c r="D24" s="2">
        <v>87</v>
      </c>
      <c r="E24" s="2">
        <v>56</v>
      </c>
      <c r="F24" s="2">
        <v>591</v>
      </c>
      <c r="I24" s="8">
        <f t="shared" si="0"/>
        <v>30.48611111111111</v>
      </c>
      <c r="J24" s="8">
        <f t="shared" si="1"/>
        <v>88.0975</v>
      </c>
    </row>
    <row r="25" spans="1:10" ht="12.75">
      <c r="A25" s="2">
        <v>30</v>
      </c>
      <c r="B25" s="2">
        <v>13</v>
      </c>
      <c r="C25" s="2">
        <v>972</v>
      </c>
      <c r="D25" s="2">
        <v>87</v>
      </c>
      <c r="E25" s="2">
        <v>56</v>
      </c>
      <c r="F25" s="2">
        <v>590</v>
      </c>
      <c r="I25" s="8">
        <f t="shared" si="0"/>
        <v>30.486666666666668</v>
      </c>
      <c r="J25" s="8">
        <f t="shared" si="1"/>
        <v>88.09722222222223</v>
      </c>
    </row>
    <row r="26" spans="1:10" ht="12.75">
      <c r="A26" s="2">
        <v>30</v>
      </c>
      <c r="B26" s="2">
        <v>13</v>
      </c>
      <c r="C26" s="2">
        <v>901</v>
      </c>
      <c r="D26" s="2">
        <v>87</v>
      </c>
      <c r="E26" s="2">
        <v>54</v>
      </c>
      <c r="F26" s="2">
        <v>449</v>
      </c>
      <c r="I26" s="8">
        <f t="shared" si="0"/>
        <v>30.466944444444444</v>
      </c>
      <c r="J26" s="8">
        <f t="shared" si="1"/>
        <v>88.02472222222222</v>
      </c>
    </row>
    <row r="27" spans="1:10" ht="12.75">
      <c r="A27" s="2">
        <v>30</v>
      </c>
      <c r="B27" s="2">
        <v>13</v>
      </c>
      <c r="C27" s="2">
        <v>901</v>
      </c>
      <c r="D27" s="2">
        <v>87</v>
      </c>
      <c r="E27" s="2">
        <v>54</v>
      </c>
      <c r="F27" s="2">
        <v>449</v>
      </c>
      <c r="I27" s="8">
        <f t="shared" si="0"/>
        <v>30.466944444444444</v>
      </c>
      <c r="J27" s="8">
        <f t="shared" si="1"/>
        <v>88.02472222222222</v>
      </c>
    </row>
    <row r="28" spans="1:10" ht="12.75">
      <c r="A28" s="2">
        <v>30</v>
      </c>
      <c r="B28" s="2">
        <v>13</v>
      </c>
      <c r="C28" s="2">
        <v>795</v>
      </c>
      <c r="D28" s="2">
        <v>87</v>
      </c>
      <c r="E28" s="2">
        <v>52</v>
      </c>
      <c r="F28" s="2">
        <v>408</v>
      </c>
      <c r="I28" s="8">
        <f t="shared" si="0"/>
        <v>30.4375</v>
      </c>
      <c r="J28" s="8">
        <f t="shared" si="1"/>
        <v>87.98</v>
      </c>
    </row>
    <row r="29" spans="1:10" ht="51" customHeight="1">
      <c r="A29" s="2">
        <v>30</v>
      </c>
      <c r="B29" s="2">
        <v>14</v>
      </c>
      <c r="C29" s="2">
        <v>314</v>
      </c>
      <c r="D29" s="2">
        <v>87</v>
      </c>
      <c r="E29" s="2">
        <v>53</v>
      </c>
      <c r="F29" s="2">
        <v>62</v>
      </c>
      <c r="I29" s="8">
        <f t="shared" si="0"/>
        <v>30.320555555555554</v>
      </c>
      <c r="J29" s="8">
        <f t="shared" si="1"/>
        <v>87.90055555555556</v>
      </c>
    </row>
    <row r="30" spans="1:10" ht="51" customHeight="1">
      <c r="A30" s="2">
        <v>30</v>
      </c>
      <c r="B30" s="2">
        <v>13</v>
      </c>
      <c r="C30" s="2">
        <v>929</v>
      </c>
      <c r="D30" s="2">
        <v>87</v>
      </c>
      <c r="E30" s="2">
        <v>47</v>
      </c>
      <c r="F30" s="2">
        <v>33</v>
      </c>
      <c r="I30" s="8">
        <f t="shared" si="0"/>
        <v>30.474722222222223</v>
      </c>
      <c r="J30" s="8">
        <f t="shared" si="1"/>
        <v>87.7925</v>
      </c>
    </row>
    <row r="31" spans="1:10" ht="51" customHeight="1">
      <c r="A31" s="2">
        <v>30</v>
      </c>
      <c r="B31" s="2">
        <v>41</v>
      </c>
      <c r="C31" s="2">
        <v>12</v>
      </c>
      <c r="D31" s="2">
        <v>88</v>
      </c>
      <c r="E31" s="2">
        <v>1</v>
      </c>
      <c r="F31" s="2">
        <v>3</v>
      </c>
      <c r="I31" s="8">
        <f t="shared" si="0"/>
        <v>30.686666666666667</v>
      </c>
      <c r="J31" s="8">
        <f t="shared" si="1"/>
        <v>88.0175</v>
      </c>
    </row>
    <row r="32" spans="1:10" ht="51" customHeight="1">
      <c r="A32" s="2">
        <v>30</v>
      </c>
      <c r="B32" s="2">
        <v>40</v>
      </c>
      <c r="C32" s="2">
        <v>3</v>
      </c>
      <c r="D32" s="2">
        <v>88</v>
      </c>
      <c r="E32" s="2">
        <v>2</v>
      </c>
      <c r="F32" s="2">
        <v>40</v>
      </c>
      <c r="I32" s="8">
        <f t="shared" si="0"/>
        <v>30.6675</v>
      </c>
      <c r="J32" s="8">
        <f t="shared" si="1"/>
        <v>88.04444444444445</v>
      </c>
    </row>
    <row r="33" spans="1:10" ht="51" customHeight="1">
      <c r="A33" s="2">
        <v>30</v>
      </c>
      <c r="B33" s="2">
        <v>36</v>
      </c>
      <c r="C33" s="2">
        <v>36</v>
      </c>
      <c r="D33" s="2">
        <v>88</v>
      </c>
      <c r="E33" s="2">
        <v>5</v>
      </c>
      <c r="F33" s="2">
        <v>12</v>
      </c>
      <c r="I33" s="8">
        <f t="shared" si="0"/>
        <v>30.61</v>
      </c>
      <c r="J33" s="8">
        <f t="shared" si="1"/>
        <v>88.08666666666667</v>
      </c>
    </row>
    <row r="34" spans="1:10" ht="51" customHeight="1">
      <c r="A34" s="2">
        <v>30</v>
      </c>
      <c r="B34" s="2">
        <v>35</v>
      </c>
      <c r="C34" s="2">
        <v>55</v>
      </c>
      <c r="D34" s="2">
        <v>88</v>
      </c>
      <c r="E34" s="2">
        <v>3</v>
      </c>
      <c r="F34" s="2">
        <v>42</v>
      </c>
      <c r="I34" s="8">
        <f t="shared" si="0"/>
        <v>30.59861111111111</v>
      </c>
      <c r="J34" s="8">
        <f t="shared" si="1"/>
        <v>88.06166666666667</v>
      </c>
    </row>
    <row r="35" spans="1:10" ht="12.75">
      <c r="A35" s="2">
        <v>30</v>
      </c>
      <c r="B35" s="2">
        <v>35</v>
      </c>
      <c r="C35" s="2">
        <v>3</v>
      </c>
      <c r="D35" s="2">
        <v>88</v>
      </c>
      <c r="E35" s="2">
        <v>4</v>
      </c>
      <c r="F35" s="2">
        <v>54</v>
      </c>
      <c r="I35" s="8">
        <f t="shared" si="0"/>
        <v>30.58416666666667</v>
      </c>
      <c r="J35" s="8">
        <f t="shared" si="1"/>
        <v>88.08166666666666</v>
      </c>
    </row>
    <row r="36" spans="1:10" ht="12.75">
      <c r="A36" s="2">
        <v>30</v>
      </c>
      <c r="B36" s="2">
        <v>33</v>
      </c>
      <c r="C36" s="2">
        <v>48</v>
      </c>
      <c r="D36" s="2">
        <v>88</v>
      </c>
      <c r="E36" s="2">
        <v>5</v>
      </c>
      <c r="F36" s="2">
        <v>18</v>
      </c>
      <c r="I36" s="8">
        <f t="shared" si="0"/>
        <v>30.563333333333333</v>
      </c>
      <c r="J36" s="8">
        <f t="shared" si="1"/>
        <v>88.08833333333334</v>
      </c>
    </row>
    <row r="37" spans="1:10" ht="12.75">
      <c r="A37" s="2">
        <v>30</v>
      </c>
      <c r="B37" s="2">
        <v>33</v>
      </c>
      <c r="C37" s="2">
        <v>28</v>
      </c>
      <c r="D37" s="2">
        <v>88</v>
      </c>
      <c r="E37" s="2">
        <v>6</v>
      </c>
      <c r="F37" s="2">
        <v>32</v>
      </c>
      <c r="I37" s="8">
        <f t="shared" si="0"/>
        <v>30.557777777777776</v>
      </c>
      <c r="J37" s="8">
        <f t="shared" si="1"/>
        <v>88.10888888888888</v>
      </c>
    </row>
    <row r="38" spans="1:10" ht="12.75">
      <c r="A38" s="2">
        <v>30</v>
      </c>
      <c r="B38" s="2">
        <v>32</v>
      </c>
      <c r="C38" s="2">
        <v>58</v>
      </c>
      <c r="D38" s="2">
        <v>88</v>
      </c>
      <c r="E38" s="2">
        <v>4</v>
      </c>
      <c r="F38" s="2">
        <v>59</v>
      </c>
      <c r="I38" s="8">
        <f t="shared" si="0"/>
        <v>30.549444444444443</v>
      </c>
      <c r="J38" s="8">
        <f t="shared" si="1"/>
        <v>88.08305555555556</v>
      </c>
    </row>
    <row r="39" spans="1:10" ht="12.75">
      <c r="A39" s="2">
        <v>30</v>
      </c>
      <c r="B39" s="2">
        <v>31</v>
      </c>
      <c r="C39" s="2">
        <v>57</v>
      </c>
      <c r="D39" s="2">
        <v>88</v>
      </c>
      <c r="E39" s="2">
        <v>6</v>
      </c>
      <c r="F39" s="2">
        <v>28</v>
      </c>
      <c r="I39" s="8">
        <f t="shared" si="0"/>
        <v>30.5325</v>
      </c>
      <c r="J39" s="8">
        <f t="shared" si="1"/>
        <v>88.10777777777778</v>
      </c>
    </row>
    <row r="40" spans="1:10" ht="12.75">
      <c r="A40" s="2">
        <v>30</v>
      </c>
      <c r="B40" s="2">
        <v>31</v>
      </c>
      <c r="C40" s="2">
        <v>3</v>
      </c>
      <c r="D40" s="2">
        <v>88</v>
      </c>
      <c r="E40" s="2">
        <v>6</v>
      </c>
      <c r="F40" s="2">
        <v>26</v>
      </c>
      <c r="I40" s="8">
        <f t="shared" si="0"/>
        <v>30.5175</v>
      </c>
      <c r="J40" s="8">
        <f t="shared" si="1"/>
        <v>88.10722222222222</v>
      </c>
    </row>
    <row r="41" spans="1:10" ht="12.75">
      <c r="A41" s="2">
        <v>30</v>
      </c>
      <c r="B41" s="2">
        <v>29</v>
      </c>
      <c r="C41" s="2">
        <v>36</v>
      </c>
      <c r="D41" s="2">
        <v>88</v>
      </c>
      <c r="E41" s="2">
        <v>6</v>
      </c>
      <c r="F41" s="2">
        <v>16</v>
      </c>
      <c r="I41" s="8">
        <f t="shared" si="0"/>
        <v>30.493333333333332</v>
      </c>
      <c r="J41" s="8">
        <f t="shared" si="1"/>
        <v>88.10444444444444</v>
      </c>
    </row>
    <row r="42" spans="1:10" ht="12.75">
      <c r="A42" s="2">
        <v>30</v>
      </c>
      <c r="B42" s="2">
        <v>29</v>
      </c>
      <c r="C42" s="2">
        <v>16</v>
      </c>
      <c r="D42" s="2">
        <v>88</v>
      </c>
      <c r="E42" s="2">
        <v>6</v>
      </c>
      <c r="F42" s="2">
        <v>10</v>
      </c>
      <c r="I42" s="8">
        <f t="shared" si="0"/>
        <v>30.48777777777778</v>
      </c>
      <c r="J42" s="8">
        <f t="shared" si="1"/>
        <v>88.10277777777777</v>
      </c>
    </row>
    <row r="43" spans="1:10" ht="12.75">
      <c r="A43" s="2">
        <v>30</v>
      </c>
      <c r="B43" s="2">
        <v>28</v>
      </c>
      <c r="C43" s="2">
        <v>14</v>
      </c>
      <c r="D43" s="2">
        <v>88</v>
      </c>
      <c r="E43" s="2">
        <v>5</v>
      </c>
      <c r="F43" s="2">
        <v>54</v>
      </c>
      <c r="I43" s="8">
        <f t="shared" si="0"/>
        <v>30.470555555555556</v>
      </c>
      <c r="J43" s="8">
        <f t="shared" si="1"/>
        <v>88.09833333333333</v>
      </c>
    </row>
    <row r="44" spans="1:10" ht="12.75">
      <c r="A44" s="2">
        <v>30</v>
      </c>
      <c r="B44" s="2">
        <v>26</v>
      </c>
      <c r="C44" s="2">
        <v>42</v>
      </c>
      <c r="D44" s="2">
        <v>88</v>
      </c>
      <c r="E44" s="2">
        <v>6</v>
      </c>
      <c r="F44" s="2">
        <v>49</v>
      </c>
      <c r="I44" s="8">
        <f t="shared" si="0"/>
        <v>30.445</v>
      </c>
      <c r="J44" s="8">
        <f t="shared" si="1"/>
        <v>88.11361111111111</v>
      </c>
    </row>
    <row r="45" spans="1:10" ht="12.75">
      <c r="A45" s="2">
        <v>30</v>
      </c>
      <c r="B45" s="2">
        <v>26</v>
      </c>
      <c r="C45" s="2">
        <v>7</v>
      </c>
      <c r="D45" s="2">
        <v>88</v>
      </c>
      <c r="E45" s="2">
        <v>6</v>
      </c>
      <c r="F45" s="2">
        <v>54</v>
      </c>
      <c r="I45" s="8">
        <f t="shared" si="0"/>
        <v>30.435277777777777</v>
      </c>
      <c r="J45" s="8">
        <f t="shared" si="1"/>
        <v>88.115</v>
      </c>
    </row>
    <row r="46" spans="1:10" ht="12.75">
      <c r="A46" s="2">
        <v>30</v>
      </c>
      <c r="B46" s="2">
        <v>26</v>
      </c>
      <c r="C46" s="2">
        <v>7</v>
      </c>
      <c r="D46" s="2">
        <v>88</v>
      </c>
      <c r="E46" s="2">
        <v>6</v>
      </c>
      <c r="F46" s="2">
        <v>54</v>
      </c>
      <c r="I46" s="8">
        <f t="shared" si="0"/>
        <v>30.435277777777777</v>
      </c>
      <c r="J46" s="8">
        <f t="shared" si="1"/>
        <v>88.115</v>
      </c>
    </row>
    <row r="47" spans="1:10" ht="12.75">
      <c r="A47" s="2">
        <v>30</v>
      </c>
      <c r="B47" s="2">
        <v>17</v>
      </c>
      <c r="C47" s="2">
        <v>19</v>
      </c>
      <c r="D47" s="2">
        <v>87</v>
      </c>
      <c r="E47" s="2">
        <v>28</v>
      </c>
      <c r="F47" s="2">
        <v>50</v>
      </c>
      <c r="I47" s="8">
        <f t="shared" si="0"/>
        <v>30.288611111111113</v>
      </c>
      <c r="J47" s="8">
        <f t="shared" si="1"/>
        <v>87.48055555555555</v>
      </c>
    </row>
    <row r="48" spans="9:10" ht="12.75">
      <c r="I48" s="8">
        <f t="shared" si="0"/>
        <v>0</v>
      </c>
      <c r="J48" s="8">
        <f t="shared" si="1"/>
        <v>0</v>
      </c>
    </row>
    <row r="49" spans="1:10" ht="12.75">
      <c r="A49" s="2">
        <v>30</v>
      </c>
      <c r="B49" s="2">
        <v>17</v>
      </c>
      <c r="C49" s="2">
        <v>761</v>
      </c>
      <c r="D49" s="2">
        <v>87</v>
      </c>
      <c r="E49" s="2">
        <v>26</v>
      </c>
      <c r="F49" s="2">
        <v>214</v>
      </c>
      <c r="I49" s="8">
        <f t="shared" si="0"/>
        <v>30.494722222222222</v>
      </c>
      <c r="J49" s="8">
        <f t="shared" si="1"/>
        <v>87.49277777777777</v>
      </c>
    </row>
    <row r="50" spans="1:10" ht="12.75">
      <c r="A50" s="2">
        <v>30</v>
      </c>
      <c r="B50" s="2">
        <v>16</v>
      </c>
      <c r="C50" s="2">
        <v>58</v>
      </c>
      <c r="D50" s="2">
        <v>87</v>
      </c>
      <c r="E50" s="2">
        <v>30</v>
      </c>
      <c r="F50" s="2">
        <v>36</v>
      </c>
      <c r="I50" s="8">
        <f t="shared" si="0"/>
        <v>30.282777777777778</v>
      </c>
      <c r="J50" s="8">
        <f t="shared" si="1"/>
        <v>87.51</v>
      </c>
    </row>
    <row r="51" spans="1:10" ht="12.75">
      <c r="A51" s="2">
        <v>30</v>
      </c>
      <c r="B51" s="2">
        <v>17</v>
      </c>
      <c r="C51" s="2">
        <v>37</v>
      </c>
      <c r="D51" s="2">
        <v>87</v>
      </c>
      <c r="E51" s="2">
        <v>27</v>
      </c>
      <c r="F51" s="2">
        <v>3</v>
      </c>
      <c r="I51" s="8">
        <f t="shared" si="0"/>
        <v>30.29361111111111</v>
      </c>
      <c r="J51" s="8">
        <f t="shared" si="1"/>
        <v>87.45083333333334</v>
      </c>
    </row>
    <row r="52" spans="1:10" ht="12.75">
      <c r="A52" s="2">
        <v>30</v>
      </c>
      <c r="B52" s="2">
        <v>15</v>
      </c>
      <c r="C52" s="2">
        <v>11</v>
      </c>
      <c r="D52" s="2">
        <v>88</v>
      </c>
      <c r="E52" s="2">
        <v>7</v>
      </c>
      <c r="F52" s="2">
        <v>16</v>
      </c>
      <c r="I52" s="8">
        <f t="shared" si="0"/>
        <v>30.253055555555555</v>
      </c>
      <c r="J52" s="8">
        <f t="shared" si="1"/>
        <v>88.1211111111111</v>
      </c>
    </row>
    <row r="53" spans="1:10" ht="12.75">
      <c r="A53" s="2">
        <v>30</v>
      </c>
      <c r="B53" s="2">
        <v>15</v>
      </c>
      <c r="C53" s="2">
        <v>12</v>
      </c>
      <c r="D53" s="2">
        <v>88</v>
      </c>
      <c r="E53" s="2">
        <v>8</v>
      </c>
      <c r="F53" s="2">
        <v>24</v>
      </c>
      <c r="I53" s="8">
        <f t="shared" si="0"/>
        <v>30.253333333333334</v>
      </c>
      <c r="J53" s="8">
        <f t="shared" si="1"/>
        <v>88.14</v>
      </c>
    </row>
    <row r="54" spans="1:10" ht="12.75">
      <c r="A54" s="2">
        <v>30</v>
      </c>
      <c r="B54" s="2">
        <v>14</v>
      </c>
      <c r="C54" s="2">
        <v>59</v>
      </c>
      <c r="D54" s="2">
        <v>88</v>
      </c>
      <c r="E54" s="2">
        <v>4</v>
      </c>
      <c r="F54" s="2">
        <v>32</v>
      </c>
      <c r="I54" s="8">
        <f t="shared" si="0"/>
        <v>30.24972222222222</v>
      </c>
      <c r="J54" s="8">
        <f t="shared" si="1"/>
        <v>88.07555555555555</v>
      </c>
    </row>
    <row r="55" spans="1:10" ht="12.75">
      <c r="A55" s="2">
        <v>30</v>
      </c>
      <c r="B55" s="2">
        <v>15</v>
      </c>
      <c r="C55" s="2">
        <v>26</v>
      </c>
      <c r="D55" s="2">
        <v>88</v>
      </c>
      <c r="E55" s="2">
        <v>6</v>
      </c>
      <c r="F55" s="2">
        <v>25</v>
      </c>
      <c r="I55" s="8">
        <f t="shared" si="0"/>
        <v>30.25722222222222</v>
      </c>
      <c r="J55" s="8">
        <f t="shared" si="1"/>
        <v>88.10694444444445</v>
      </c>
    </row>
    <row r="56" spans="1:10" ht="12.75">
      <c r="A56" s="2">
        <v>30</v>
      </c>
      <c r="B56" s="2">
        <v>15</v>
      </c>
      <c r="C56" s="2">
        <v>6</v>
      </c>
      <c r="D56" s="2">
        <v>88</v>
      </c>
      <c r="E56" s="2">
        <v>7</v>
      </c>
      <c r="F56" s="2">
        <v>35</v>
      </c>
      <c r="I56" s="8">
        <f t="shared" si="0"/>
        <v>30.251666666666665</v>
      </c>
      <c r="J56" s="8">
        <f t="shared" si="1"/>
        <v>88.12638888888888</v>
      </c>
    </row>
    <row r="57" spans="1:10" ht="12.75">
      <c r="A57" s="2">
        <v>30</v>
      </c>
      <c r="B57" s="2">
        <v>22</v>
      </c>
      <c r="C57" s="2">
        <v>2</v>
      </c>
      <c r="D57" s="2">
        <v>88</v>
      </c>
      <c r="E57" s="2">
        <v>8</v>
      </c>
      <c r="F57" s="2">
        <v>13</v>
      </c>
      <c r="I57" s="8">
        <f t="shared" si="0"/>
        <v>30.36722222222222</v>
      </c>
      <c r="J57" s="8">
        <f t="shared" si="1"/>
        <v>88.13694444444444</v>
      </c>
    </row>
    <row r="58" spans="1:10" ht="12.75">
      <c r="A58" s="2">
        <v>30</v>
      </c>
      <c r="B58" s="2">
        <v>21</v>
      </c>
      <c r="C58" s="2">
        <v>42</v>
      </c>
      <c r="D58" s="2">
        <v>88</v>
      </c>
      <c r="E58" s="2">
        <v>6</v>
      </c>
      <c r="F58" s="2">
        <v>51</v>
      </c>
      <c r="I58" s="8">
        <f t="shared" si="0"/>
        <v>30.361666666666668</v>
      </c>
      <c r="J58" s="8">
        <f t="shared" si="1"/>
        <v>88.11416666666666</v>
      </c>
    </row>
    <row r="59" spans="1:10" ht="12.75">
      <c r="A59" s="2">
        <v>30</v>
      </c>
      <c r="B59" s="2">
        <v>23</v>
      </c>
      <c r="C59" s="2">
        <v>15</v>
      </c>
      <c r="D59" s="2">
        <v>88</v>
      </c>
      <c r="E59" s="2">
        <v>16</v>
      </c>
      <c r="F59" s="2">
        <v>4</v>
      </c>
      <c r="I59" s="8">
        <f t="shared" si="0"/>
        <v>30.3875</v>
      </c>
      <c r="J59" s="8">
        <f t="shared" si="1"/>
        <v>88.26777777777778</v>
      </c>
    </row>
    <row r="60" spans="1:10" ht="12.75">
      <c r="A60" s="2">
        <v>30</v>
      </c>
      <c r="B60" s="2">
        <v>23</v>
      </c>
      <c r="C60" s="2">
        <v>55</v>
      </c>
      <c r="D60" s="2">
        <v>88</v>
      </c>
      <c r="E60" s="2">
        <v>15</v>
      </c>
      <c r="F60" s="2">
        <v>23</v>
      </c>
      <c r="I60" s="8">
        <f t="shared" si="0"/>
        <v>30.398611111111112</v>
      </c>
      <c r="J60" s="8">
        <f t="shared" si="1"/>
        <v>88.25638888888889</v>
      </c>
    </row>
    <row r="61" spans="1:10" ht="12.75">
      <c r="A61" s="2">
        <v>30</v>
      </c>
      <c r="B61" s="2">
        <v>23</v>
      </c>
      <c r="C61" s="2">
        <v>55</v>
      </c>
      <c r="D61" s="2">
        <v>88</v>
      </c>
      <c r="E61" s="2">
        <v>15</v>
      </c>
      <c r="F61" s="2">
        <v>23</v>
      </c>
      <c r="I61" s="8">
        <f t="shared" si="0"/>
        <v>30.398611111111112</v>
      </c>
      <c r="J61" s="8">
        <f t="shared" si="1"/>
        <v>88.25638888888889</v>
      </c>
    </row>
    <row r="62" spans="1:10" ht="12.75">
      <c r="A62" s="2">
        <v>30</v>
      </c>
      <c r="B62" s="2">
        <v>23</v>
      </c>
      <c r="C62" s="2">
        <v>55</v>
      </c>
      <c r="D62" s="2">
        <v>88</v>
      </c>
      <c r="E62" s="2">
        <v>15</v>
      </c>
      <c r="F62" s="2">
        <v>23</v>
      </c>
      <c r="I62" s="8">
        <f t="shared" si="0"/>
        <v>30.398611111111112</v>
      </c>
      <c r="J62" s="8">
        <f t="shared" si="1"/>
        <v>88.25638888888889</v>
      </c>
    </row>
    <row r="63" spans="1:10" ht="12.75">
      <c r="A63" s="2">
        <v>30</v>
      </c>
      <c r="B63" s="2">
        <v>41</v>
      </c>
      <c r="C63" s="2">
        <v>24</v>
      </c>
      <c r="D63" s="2">
        <v>88</v>
      </c>
      <c r="E63" s="2">
        <v>2</v>
      </c>
      <c r="F63" s="2">
        <v>17</v>
      </c>
      <c r="I63" s="8">
        <f t="shared" si="0"/>
        <v>30.69</v>
      </c>
      <c r="J63" s="8">
        <f t="shared" si="1"/>
        <v>88.03805555555556</v>
      </c>
    </row>
    <row r="64" spans="1:10" ht="12.75">
      <c r="A64" s="2">
        <v>30</v>
      </c>
      <c r="B64" s="2">
        <v>41</v>
      </c>
      <c r="C64" s="2">
        <v>57</v>
      </c>
      <c r="D64" s="2">
        <v>88</v>
      </c>
      <c r="E64" s="2">
        <v>2</v>
      </c>
      <c r="F64" s="2">
        <v>27</v>
      </c>
      <c r="I64" s="8">
        <f t="shared" si="0"/>
        <v>30.699166666666667</v>
      </c>
      <c r="J64" s="8">
        <f t="shared" si="1"/>
        <v>88.04083333333334</v>
      </c>
    </row>
    <row r="65" spans="1:10" ht="12.75">
      <c r="A65" s="2">
        <v>30</v>
      </c>
      <c r="B65" s="2">
        <v>43</v>
      </c>
      <c r="C65" s="2">
        <v>31</v>
      </c>
      <c r="D65" s="2">
        <v>88</v>
      </c>
      <c r="E65" s="2">
        <v>3</v>
      </c>
      <c r="F65" s="2">
        <v>31</v>
      </c>
      <c r="I65" s="8">
        <f t="shared" si="0"/>
        <v>30.725277777777777</v>
      </c>
      <c r="J65" s="8">
        <f t="shared" si="1"/>
        <v>88.0586111111111</v>
      </c>
    </row>
    <row r="66" spans="1:10" ht="12.75">
      <c r="A66" s="2">
        <v>30</v>
      </c>
      <c r="B66" s="2">
        <v>47</v>
      </c>
      <c r="C66" s="2">
        <v>0</v>
      </c>
      <c r="D66" s="2">
        <v>88</v>
      </c>
      <c r="E66" s="2">
        <v>4</v>
      </c>
      <c r="F66" s="2">
        <v>22</v>
      </c>
      <c r="I66" s="8">
        <f t="shared" si="0"/>
        <v>30.783333333333335</v>
      </c>
      <c r="J66" s="8">
        <f t="shared" si="1"/>
        <v>88.07277777777777</v>
      </c>
    </row>
    <row r="67" spans="1:10" ht="12.75">
      <c r="A67" s="2">
        <v>30</v>
      </c>
      <c r="B67" s="2">
        <v>40</v>
      </c>
      <c r="C67" s="2">
        <v>7</v>
      </c>
      <c r="D67" s="2">
        <v>87</v>
      </c>
      <c r="E67" s="2">
        <v>55</v>
      </c>
      <c r="F67" s="2">
        <v>40</v>
      </c>
      <c r="I67" s="8">
        <f aca="true" t="shared" si="2" ref="I67:I99">(C67/60+B67)/60+A67</f>
        <v>30.66861111111111</v>
      </c>
      <c r="J67" s="8">
        <f aca="true" t="shared" si="3" ref="J67:J99">(F67/60+E67)/60+D67</f>
        <v>87.92777777777778</v>
      </c>
    </row>
    <row r="68" spans="1:10" ht="12.75">
      <c r="A68" s="2">
        <v>30</v>
      </c>
      <c r="B68" s="2">
        <v>22</v>
      </c>
      <c r="C68" s="2">
        <v>7</v>
      </c>
      <c r="D68" s="2">
        <v>87</v>
      </c>
      <c r="E68" s="2">
        <v>50</v>
      </c>
      <c r="F68" s="2">
        <v>12</v>
      </c>
      <c r="I68" s="8">
        <f t="shared" si="2"/>
        <v>30.36861111111111</v>
      </c>
      <c r="J68" s="8">
        <f t="shared" si="3"/>
        <v>87.83666666666667</v>
      </c>
    </row>
    <row r="69" spans="1:10" ht="12.75">
      <c r="A69" s="2">
        <v>30</v>
      </c>
      <c r="B69" s="2">
        <v>18</v>
      </c>
      <c r="C69" s="2">
        <v>4</v>
      </c>
      <c r="D69" s="2">
        <v>87</v>
      </c>
      <c r="E69" s="2">
        <v>44</v>
      </c>
      <c r="F69" s="2">
        <v>15</v>
      </c>
      <c r="I69" s="8">
        <f t="shared" si="2"/>
        <v>30.301111111111112</v>
      </c>
      <c r="J69" s="8">
        <f t="shared" si="3"/>
        <v>87.7375</v>
      </c>
    </row>
    <row r="70" spans="1:10" ht="12.75">
      <c r="A70" s="2">
        <v>30</v>
      </c>
      <c r="B70" s="2">
        <v>17</v>
      </c>
      <c r="C70" s="2">
        <v>6</v>
      </c>
      <c r="D70" s="2">
        <v>87</v>
      </c>
      <c r="E70" s="2">
        <v>44</v>
      </c>
      <c r="F70" s="2">
        <v>57</v>
      </c>
      <c r="I70" s="8">
        <f t="shared" si="2"/>
        <v>30.285</v>
      </c>
      <c r="J70" s="8">
        <f t="shared" si="3"/>
        <v>87.74916666666667</v>
      </c>
    </row>
    <row r="71" spans="1:10" ht="51" customHeight="1">
      <c r="A71" s="2">
        <v>30</v>
      </c>
      <c r="B71" s="2">
        <v>17</v>
      </c>
      <c r="C71" s="2">
        <v>6</v>
      </c>
      <c r="D71" s="2">
        <v>87</v>
      </c>
      <c r="E71" s="2">
        <v>44</v>
      </c>
      <c r="F71" s="2">
        <v>56</v>
      </c>
      <c r="I71" s="8">
        <f t="shared" si="2"/>
        <v>30.285</v>
      </c>
      <c r="J71" s="8">
        <f t="shared" si="3"/>
        <v>87.74888888888889</v>
      </c>
    </row>
    <row r="72" spans="1:10" ht="51" customHeight="1">
      <c r="A72" s="2">
        <v>30</v>
      </c>
      <c r="B72" s="2">
        <v>17</v>
      </c>
      <c r="C72" s="2">
        <v>6</v>
      </c>
      <c r="D72" s="2">
        <v>87</v>
      </c>
      <c r="E72" s="2">
        <v>44</v>
      </c>
      <c r="F72" s="2">
        <v>57</v>
      </c>
      <c r="I72" s="8">
        <f t="shared" si="2"/>
        <v>30.285</v>
      </c>
      <c r="J72" s="8">
        <f t="shared" si="3"/>
        <v>87.74916666666667</v>
      </c>
    </row>
    <row r="73" spans="1:10" ht="51" customHeight="1">
      <c r="A73" s="2">
        <v>30</v>
      </c>
      <c r="B73" s="2">
        <v>15</v>
      </c>
      <c r="C73" s="2">
        <v>2</v>
      </c>
      <c r="D73" s="2">
        <v>87</v>
      </c>
      <c r="E73" s="2">
        <v>39</v>
      </c>
      <c r="F73" s="2">
        <v>46</v>
      </c>
      <c r="I73" s="8">
        <f t="shared" si="2"/>
        <v>30.250555555555554</v>
      </c>
      <c r="J73" s="8">
        <f t="shared" si="3"/>
        <v>87.66277777777778</v>
      </c>
    </row>
    <row r="74" spans="1:10" ht="51" customHeight="1">
      <c r="A74" s="2">
        <v>30</v>
      </c>
      <c r="B74" s="2">
        <v>14</v>
      </c>
      <c r="C74" s="2">
        <v>59</v>
      </c>
      <c r="D74" s="2">
        <v>87</v>
      </c>
      <c r="E74" s="2">
        <v>40</v>
      </c>
      <c r="F74" s="2">
        <v>56</v>
      </c>
      <c r="I74" s="8">
        <f t="shared" si="2"/>
        <v>30.24972222222222</v>
      </c>
      <c r="J74" s="8">
        <f t="shared" si="3"/>
        <v>87.68222222222222</v>
      </c>
    </row>
    <row r="75" spans="1:10" ht="51" customHeight="1">
      <c r="A75" s="2">
        <v>30</v>
      </c>
      <c r="B75" s="2">
        <v>14</v>
      </c>
      <c r="C75" s="2">
        <v>53</v>
      </c>
      <c r="D75" s="2">
        <v>87</v>
      </c>
      <c r="E75" s="2">
        <v>41</v>
      </c>
      <c r="F75" s="2">
        <v>26</v>
      </c>
      <c r="I75" s="8">
        <f t="shared" si="2"/>
        <v>30.248055555555556</v>
      </c>
      <c r="J75" s="8">
        <f t="shared" si="3"/>
        <v>87.69055555555556</v>
      </c>
    </row>
    <row r="76" spans="1:10" ht="51" customHeight="1">
      <c r="A76" s="2">
        <v>30</v>
      </c>
      <c r="B76" s="2">
        <v>17</v>
      </c>
      <c r="C76" s="2">
        <v>6</v>
      </c>
      <c r="D76" s="2">
        <v>87</v>
      </c>
      <c r="E76" s="2">
        <v>44</v>
      </c>
      <c r="F76" s="2">
        <v>57</v>
      </c>
      <c r="I76" s="8">
        <f t="shared" si="2"/>
        <v>30.285</v>
      </c>
      <c r="J76" s="8">
        <f t="shared" si="3"/>
        <v>87.74916666666667</v>
      </c>
    </row>
    <row r="77" spans="1:10" ht="12.75">
      <c r="A77" s="2">
        <v>30</v>
      </c>
      <c r="B77" s="2">
        <v>14</v>
      </c>
      <c r="C77" s="2">
        <v>58</v>
      </c>
      <c r="D77" s="2">
        <v>87</v>
      </c>
      <c r="E77" s="2">
        <v>41</v>
      </c>
      <c r="F77" s="2">
        <v>14</v>
      </c>
      <c r="I77" s="8">
        <f t="shared" si="2"/>
        <v>30.249444444444446</v>
      </c>
      <c r="J77" s="8">
        <f t="shared" si="3"/>
        <v>87.68722222222222</v>
      </c>
    </row>
    <row r="78" spans="1:10" ht="12.75">
      <c r="A78" s="2">
        <v>30</v>
      </c>
      <c r="B78" s="2">
        <v>14</v>
      </c>
      <c r="C78" s="2">
        <v>54</v>
      </c>
      <c r="D78" s="2">
        <v>87</v>
      </c>
      <c r="E78" s="2">
        <v>41</v>
      </c>
      <c r="F78" s="2">
        <v>15</v>
      </c>
      <c r="I78" s="8">
        <f t="shared" si="2"/>
        <v>30.248333333333335</v>
      </c>
      <c r="J78" s="8">
        <f t="shared" si="3"/>
        <v>87.6875</v>
      </c>
    </row>
    <row r="79" spans="1:10" ht="12.75">
      <c r="A79" s="2">
        <v>30</v>
      </c>
      <c r="B79" s="2">
        <v>15</v>
      </c>
      <c r="C79" s="2">
        <v>17</v>
      </c>
      <c r="D79" s="2">
        <v>87</v>
      </c>
      <c r="E79" s="2">
        <v>41</v>
      </c>
      <c r="F79" s="2">
        <v>22</v>
      </c>
      <c r="I79" s="8">
        <f t="shared" si="2"/>
        <v>30.254722222222224</v>
      </c>
      <c r="J79" s="8">
        <f t="shared" si="3"/>
        <v>87.68944444444445</v>
      </c>
    </row>
    <row r="80" spans="1:10" ht="12.75">
      <c r="A80" s="2">
        <v>30</v>
      </c>
      <c r="B80" s="2">
        <v>15</v>
      </c>
      <c r="C80" s="2">
        <v>17</v>
      </c>
      <c r="D80" s="2">
        <v>87</v>
      </c>
      <c r="E80" s="2">
        <v>41</v>
      </c>
      <c r="F80" s="2">
        <v>22</v>
      </c>
      <c r="I80" s="8">
        <f t="shared" si="2"/>
        <v>30.254722222222224</v>
      </c>
      <c r="J80" s="8">
        <f t="shared" si="3"/>
        <v>87.68944444444445</v>
      </c>
    </row>
    <row r="81" spans="1:10" ht="12.75">
      <c r="A81" s="2">
        <v>30</v>
      </c>
      <c r="B81" s="2">
        <v>15</v>
      </c>
      <c r="C81" s="2">
        <v>17</v>
      </c>
      <c r="D81" s="2">
        <v>87</v>
      </c>
      <c r="E81" s="2">
        <v>41</v>
      </c>
      <c r="F81" s="2">
        <v>22</v>
      </c>
      <c r="I81" s="8">
        <f t="shared" si="2"/>
        <v>30.254722222222224</v>
      </c>
      <c r="J81" s="8">
        <f t="shared" si="3"/>
        <v>87.68944444444445</v>
      </c>
    </row>
    <row r="82" spans="1:10" ht="12.75">
      <c r="A82" s="2">
        <v>30</v>
      </c>
      <c r="B82" s="2">
        <v>13</v>
      </c>
      <c r="C82" s="2">
        <v>952</v>
      </c>
      <c r="D82" s="2">
        <v>87</v>
      </c>
      <c r="E82" s="2">
        <v>59</v>
      </c>
      <c r="F82" s="2">
        <v>638</v>
      </c>
      <c r="I82" s="8">
        <f t="shared" si="2"/>
        <v>30.48111111111111</v>
      </c>
      <c r="J82" s="8">
        <f t="shared" si="3"/>
        <v>88.16055555555556</v>
      </c>
    </row>
    <row r="83" spans="1:10" ht="12.75">
      <c r="A83" s="2">
        <v>30</v>
      </c>
      <c r="B83" s="2">
        <v>13</v>
      </c>
      <c r="C83" s="2">
        <v>952</v>
      </c>
      <c r="D83" s="2">
        <v>87</v>
      </c>
      <c r="E83" s="2">
        <v>59</v>
      </c>
      <c r="F83" s="2">
        <v>638</v>
      </c>
      <c r="I83" s="8">
        <f t="shared" si="2"/>
        <v>30.48111111111111</v>
      </c>
      <c r="J83" s="8">
        <f t="shared" si="3"/>
        <v>88.16055555555556</v>
      </c>
    </row>
    <row r="84" spans="1:10" ht="12.75">
      <c r="A84" s="2">
        <v>30</v>
      </c>
      <c r="B84" s="2">
        <v>46</v>
      </c>
      <c r="C84" s="2">
        <v>717</v>
      </c>
      <c r="D84" s="2">
        <v>87</v>
      </c>
      <c r="E84" s="2">
        <v>33</v>
      </c>
      <c r="F84" s="2">
        <v>286</v>
      </c>
      <c r="I84" s="8">
        <f t="shared" si="2"/>
        <v>30.965833333333332</v>
      </c>
      <c r="J84" s="8">
        <f t="shared" si="3"/>
        <v>87.62944444444445</v>
      </c>
    </row>
    <row r="85" spans="1:10" ht="12.75">
      <c r="A85" s="2">
        <v>30</v>
      </c>
      <c r="B85" s="2">
        <v>16</v>
      </c>
      <c r="C85" s="2">
        <v>700</v>
      </c>
      <c r="D85" s="2">
        <v>87</v>
      </c>
      <c r="E85" s="2">
        <v>33</v>
      </c>
      <c r="F85" s="2">
        <v>299</v>
      </c>
      <c r="I85" s="8">
        <f t="shared" si="2"/>
        <v>30.461111111111112</v>
      </c>
      <c r="J85" s="8">
        <f t="shared" si="3"/>
        <v>87.63305555555556</v>
      </c>
    </row>
    <row r="86" spans="1:10" ht="12" customHeight="1">
      <c r="A86" s="2">
        <v>30</v>
      </c>
      <c r="B86" s="2">
        <v>16</v>
      </c>
      <c r="C86" s="2">
        <v>920</v>
      </c>
      <c r="D86" s="2">
        <v>87</v>
      </c>
      <c r="E86" s="2">
        <v>32</v>
      </c>
      <c r="F86" s="2">
        <v>49</v>
      </c>
      <c r="I86" s="8">
        <f t="shared" si="2"/>
        <v>30.522222222222222</v>
      </c>
      <c r="J86" s="8">
        <f t="shared" si="3"/>
        <v>87.54694444444445</v>
      </c>
    </row>
    <row r="87" spans="1:10" ht="12.75">
      <c r="A87" s="2">
        <v>30</v>
      </c>
      <c r="B87" s="2">
        <v>16</v>
      </c>
      <c r="C87" s="2">
        <v>871</v>
      </c>
      <c r="D87" s="2">
        <v>87</v>
      </c>
      <c r="E87" s="2">
        <v>32</v>
      </c>
      <c r="F87" s="2">
        <v>175</v>
      </c>
      <c r="I87" s="8">
        <f t="shared" si="2"/>
        <v>30.50861111111111</v>
      </c>
      <c r="J87" s="8">
        <f t="shared" si="3"/>
        <v>87.58194444444445</v>
      </c>
    </row>
    <row r="88" spans="1:10" ht="12.75">
      <c r="A88" s="2">
        <v>30</v>
      </c>
      <c r="B88" s="2">
        <v>17</v>
      </c>
      <c r="C88" s="2">
        <v>3</v>
      </c>
      <c r="D88" s="2">
        <v>87</v>
      </c>
      <c r="E88" s="2">
        <v>36</v>
      </c>
      <c r="F88" s="2">
        <v>58</v>
      </c>
      <c r="I88" s="8">
        <f t="shared" si="2"/>
        <v>30.284166666666668</v>
      </c>
      <c r="J88" s="8">
        <f t="shared" si="3"/>
        <v>87.61611111111111</v>
      </c>
    </row>
    <row r="89" spans="1:10" ht="12.75">
      <c r="A89" s="2">
        <v>30</v>
      </c>
      <c r="B89" s="2">
        <v>16</v>
      </c>
      <c r="C89" s="2">
        <v>650</v>
      </c>
      <c r="D89" s="2">
        <v>87</v>
      </c>
      <c r="E89" s="2">
        <v>32</v>
      </c>
      <c r="F89" s="2">
        <v>108</v>
      </c>
      <c r="I89" s="8">
        <f t="shared" si="2"/>
        <v>30.447222222222223</v>
      </c>
      <c r="J89" s="8">
        <f t="shared" si="3"/>
        <v>87.56333333333333</v>
      </c>
    </row>
    <row r="90" spans="1:10" ht="12.75">
      <c r="A90" s="2">
        <v>30</v>
      </c>
      <c r="B90" s="2">
        <v>16</v>
      </c>
      <c r="C90" s="2">
        <v>650</v>
      </c>
      <c r="D90" s="2">
        <v>87</v>
      </c>
      <c r="E90" s="2">
        <v>32</v>
      </c>
      <c r="F90" s="2">
        <v>108</v>
      </c>
      <c r="I90" s="8">
        <f t="shared" si="2"/>
        <v>30.447222222222223</v>
      </c>
      <c r="J90" s="8">
        <f t="shared" si="3"/>
        <v>87.56333333333333</v>
      </c>
    </row>
    <row r="91" spans="1:10" ht="12.75">
      <c r="A91" s="2">
        <v>30</v>
      </c>
      <c r="B91" s="2">
        <v>16</v>
      </c>
      <c r="C91" s="2">
        <v>10</v>
      </c>
      <c r="D91" s="2">
        <v>87</v>
      </c>
      <c r="E91" s="2">
        <v>34</v>
      </c>
      <c r="F91" s="2">
        <v>55</v>
      </c>
      <c r="I91" s="8">
        <f t="shared" si="2"/>
        <v>30.269444444444446</v>
      </c>
      <c r="J91" s="8">
        <f t="shared" si="3"/>
        <v>87.58194444444445</v>
      </c>
    </row>
    <row r="92" spans="1:10" ht="12.75">
      <c r="A92" s="2">
        <v>30</v>
      </c>
      <c r="B92" s="2">
        <v>24</v>
      </c>
      <c r="C92" s="2">
        <v>52</v>
      </c>
      <c r="D92" s="2">
        <v>87</v>
      </c>
      <c r="E92" s="2">
        <v>26</v>
      </c>
      <c r="F92" s="2">
        <v>19</v>
      </c>
      <c r="I92" s="8">
        <f t="shared" si="2"/>
        <v>30.414444444444445</v>
      </c>
      <c r="J92" s="8">
        <f t="shared" si="3"/>
        <v>87.43861111111111</v>
      </c>
    </row>
    <row r="93" spans="1:10" ht="12.75">
      <c r="A93" s="2">
        <v>30</v>
      </c>
      <c r="B93" s="2">
        <v>21</v>
      </c>
      <c r="C93" s="2">
        <v>652</v>
      </c>
      <c r="D93" s="2">
        <v>87</v>
      </c>
      <c r="E93" s="2">
        <v>28</v>
      </c>
      <c r="F93" s="2">
        <v>87</v>
      </c>
      <c r="I93" s="8">
        <f t="shared" si="2"/>
        <v>30.531111111111112</v>
      </c>
      <c r="J93" s="8">
        <f t="shared" si="3"/>
        <v>87.49083333333333</v>
      </c>
    </row>
    <row r="94" spans="1:10" ht="12" customHeight="1">
      <c r="A94" s="2">
        <v>30</v>
      </c>
      <c r="B94" s="2">
        <v>20</v>
      </c>
      <c r="C94" s="2">
        <v>750</v>
      </c>
      <c r="D94" s="2">
        <v>87</v>
      </c>
      <c r="E94" s="2">
        <v>28</v>
      </c>
      <c r="F94" s="2">
        <v>373</v>
      </c>
      <c r="I94" s="8">
        <f t="shared" si="2"/>
        <v>30.541666666666668</v>
      </c>
      <c r="J94" s="8">
        <f t="shared" si="3"/>
        <v>87.57027777777778</v>
      </c>
    </row>
    <row r="95" spans="1:10" ht="51" customHeight="1">
      <c r="A95" s="2">
        <v>30</v>
      </c>
      <c r="B95" s="2">
        <v>22</v>
      </c>
      <c r="C95" s="2">
        <v>1</v>
      </c>
      <c r="D95" s="2">
        <v>88</v>
      </c>
      <c r="E95" s="2">
        <v>33</v>
      </c>
      <c r="F95" s="2">
        <v>48</v>
      </c>
      <c r="I95" s="8">
        <f t="shared" si="2"/>
        <v>30.366944444444446</v>
      </c>
      <c r="J95" s="8">
        <f t="shared" si="3"/>
        <v>88.56333333333333</v>
      </c>
    </row>
    <row r="96" spans="1:10" ht="51" customHeight="1">
      <c r="A96" s="2">
        <v>30</v>
      </c>
      <c r="B96" s="2">
        <v>20</v>
      </c>
      <c r="C96" s="2">
        <v>45.8</v>
      </c>
      <c r="D96" s="2">
        <v>88</v>
      </c>
      <c r="E96" s="2">
        <v>32</v>
      </c>
      <c r="F96" s="2">
        <v>32.3</v>
      </c>
      <c r="I96" s="8">
        <f t="shared" si="2"/>
        <v>30.346055555555555</v>
      </c>
      <c r="J96" s="8">
        <f t="shared" si="3"/>
        <v>88.54230555555556</v>
      </c>
    </row>
    <row r="97" spans="1:10" ht="51" customHeight="1">
      <c r="A97" s="2">
        <v>30</v>
      </c>
      <c r="B97" s="2">
        <v>20</v>
      </c>
      <c r="C97" s="2">
        <v>47.6</v>
      </c>
      <c r="D97" s="2">
        <v>88</v>
      </c>
      <c r="E97" s="2">
        <v>32</v>
      </c>
      <c r="F97" s="2">
        <v>5.4</v>
      </c>
      <c r="I97" s="8">
        <f t="shared" si="2"/>
        <v>30.346555555555554</v>
      </c>
      <c r="J97" s="8">
        <f t="shared" si="3"/>
        <v>88.53483333333334</v>
      </c>
    </row>
    <row r="98" spans="1:10" ht="51" customHeight="1">
      <c r="A98" s="2">
        <v>30</v>
      </c>
      <c r="B98" s="2">
        <v>21</v>
      </c>
      <c r="C98" s="2">
        <v>11.3</v>
      </c>
      <c r="D98" s="2">
        <v>88</v>
      </c>
      <c r="E98" s="2">
        <v>30</v>
      </c>
      <c r="F98" s="2">
        <v>39.4</v>
      </c>
      <c r="I98" s="8">
        <f t="shared" si="2"/>
        <v>30.35313888888889</v>
      </c>
      <c r="J98" s="8">
        <f t="shared" si="3"/>
        <v>88.51094444444445</v>
      </c>
    </row>
    <row r="99" spans="1:10" ht="51" customHeight="1">
      <c r="A99" s="2">
        <v>30</v>
      </c>
      <c r="B99" s="2">
        <v>20</v>
      </c>
      <c r="C99" s="2">
        <v>38.3</v>
      </c>
      <c r="D99" s="2">
        <v>88</v>
      </c>
      <c r="E99" s="2">
        <v>31</v>
      </c>
      <c r="F99" s="2">
        <v>38.8</v>
      </c>
      <c r="I99" s="8">
        <f t="shared" si="2"/>
        <v>30.343972222222224</v>
      </c>
      <c r="J99" s="8">
        <f t="shared" si="3"/>
        <v>88.52744444444444</v>
      </c>
    </row>
    <row r="100" ht="51" customHeight="1"/>
    <row r="101" ht="51" customHeight="1"/>
    <row r="102" ht="51" customHeight="1"/>
    <row r="107" ht="51" customHeight="1"/>
    <row r="108" ht="51" customHeight="1"/>
    <row r="109" ht="51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2005-09-30T16:49:15Z</cp:lastPrinted>
  <dcterms:created xsi:type="dcterms:W3CDTF">2005-09-08T20:34:58Z</dcterms:created>
  <dcterms:modified xsi:type="dcterms:W3CDTF">2005-10-31T18:49:21Z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