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2000" windowHeight="5580" tabRatio="240" activeTab="0"/>
  </bookViews>
  <sheets>
    <sheet name="FCM-0009" sheetId="1" r:id="rId1"/>
  </sheets>
  <definedNames>
    <definedName name="_xlnm.Print_Titles" localSheetId="0">'FCM-0009'!$1:$4</definedName>
  </definedNames>
  <calcPr fullCalcOnLoad="1"/>
</workbook>
</file>

<file path=xl/sharedStrings.xml><?xml version="1.0" encoding="utf-8"?>
<sst xmlns="http://schemas.openxmlformats.org/spreadsheetml/2006/main" count="623" uniqueCount="246">
  <si>
    <t>Adjusted</t>
  </si>
  <si>
    <t>Net Capital</t>
  </si>
  <si>
    <t>Excess</t>
  </si>
  <si>
    <t>Customers'</t>
  </si>
  <si>
    <t>Customer</t>
  </si>
  <si>
    <t>Futures Commission Merchant</t>
  </si>
  <si>
    <t>B/D?</t>
  </si>
  <si>
    <t>DSRO</t>
  </si>
  <si>
    <t>A/O</t>
  </si>
  <si>
    <t>Required</t>
  </si>
  <si>
    <t>SECT. 4d(2)</t>
  </si>
  <si>
    <t>Pt. 30 Secured</t>
  </si>
  <si>
    <t>Date</t>
  </si>
  <si>
    <t>Equities</t>
  </si>
  <si>
    <t>Amount</t>
  </si>
  <si>
    <t>N</t>
  </si>
  <si>
    <t>CBOT</t>
  </si>
  <si>
    <t>CROSSLAND LLC</t>
  </si>
  <si>
    <t>CUNNINGHAM COMMODITIES INC</t>
  </si>
  <si>
    <t>CME</t>
  </si>
  <si>
    <t>FIRST AMERICAN DISCOUNT CORPORATION</t>
  </si>
  <si>
    <t>NYME</t>
  </si>
  <si>
    <t>KOTTKE ASSOCIATES LLC</t>
  </si>
  <si>
    <t>LBS LIMITED PARTNERSHIP</t>
  </si>
  <si>
    <t>RAND FINANCIAL SERVICES INC</t>
  </si>
  <si>
    <t>Y</t>
  </si>
  <si>
    <t>NFA</t>
  </si>
  <si>
    <t>KCBT</t>
  </si>
  <si>
    <t>AB FINANCIAL LLC</t>
  </si>
  <si>
    <t>BANC OF AMERICA FUTURES INCORPORATED</t>
  </si>
  <si>
    <t>COMMERZ FUTURES LLC</t>
  </si>
  <si>
    <t>AEGIS FINANCIAL LLC</t>
  </si>
  <si>
    <t>ALARON TRADING CORPORATION</t>
  </si>
  <si>
    <t>MACQUARIE FUTURES INC</t>
  </si>
  <si>
    <t>PEREGRINE FINANCIAL GROUP INC</t>
  </si>
  <si>
    <t>ROBBINS FUTURES INC</t>
  </si>
  <si>
    <t>SENTINEL MANAGEMENT GROUP INC</t>
  </si>
  <si>
    <t>SWISS FINANCIAL SERVICES INC</t>
  </si>
  <si>
    <t>BARCLAYS CAPITAL INC</t>
  </si>
  <si>
    <t>DAIWA SECURITIES AMERICA INC</t>
  </si>
  <si>
    <t>DEAN WITTER REYNOLDS INC</t>
  </si>
  <si>
    <t>INTERACTIVE BROKERS LLC</t>
  </si>
  <si>
    <t>KOKUSAI AMERICA INCORPORATED</t>
  </si>
  <si>
    <t>LEHMAN BROTHERS INC</t>
  </si>
  <si>
    <t>LOEB PARTNERS CORPORATION</t>
  </si>
  <si>
    <t>RBC DOMINION SECURITIES CORPORATION</t>
  </si>
  <si>
    <t>SG COWEN SECURITIES CORPORATION</t>
  </si>
  <si>
    <t>TIMBER HILL LLC</t>
  </si>
  <si>
    <t>DEUTSCHE BANK FUTURES INC</t>
  </si>
  <si>
    <t>NYCE</t>
  </si>
  <si>
    <t>FUTURES TECH LLC</t>
  </si>
  <si>
    <t>MERRILL LYNCH FUTURES INC</t>
  </si>
  <si>
    <t>SAVANT USA LIMITED</t>
  </si>
  <si>
    <t>VISION LIMITED PARTNERSHIP</t>
  </si>
  <si>
    <t>WHITE COMMERCIAL CORPORATION</t>
  </si>
  <si>
    <t>Totals</t>
  </si>
  <si>
    <t>(a) :</t>
  </si>
  <si>
    <t xml:space="preserve">B/D? : A 'Y' means the FCM is also registered </t>
  </si>
  <si>
    <t>(d) :</t>
  </si>
  <si>
    <t>This represents the amount of funds an FCM</t>
  </si>
  <si>
    <t>with the Securities and Exchange Commission</t>
  </si>
  <si>
    <t xml:space="preserve">is required to set aside for customers who trade </t>
  </si>
  <si>
    <t>as a securities broker or dealer.</t>
  </si>
  <si>
    <t>on commodity exchanges located outside of</t>
  </si>
  <si>
    <t xml:space="preserve">the United States.    The amount to be set aside for </t>
  </si>
  <si>
    <t>(b) :</t>
  </si>
  <si>
    <t>DSRO: Designated Self-Regulatory Organization.</t>
  </si>
  <si>
    <t xml:space="preserve">a customer's foreign commodity account may </t>
  </si>
  <si>
    <t>be less than the net liquidating equity in the</t>
  </si>
  <si>
    <t>(c) :</t>
  </si>
  <si>
    <t>This represents the total amount of funds that</t>
  </si>
  <si>
    <t>customer's account.</t>
  </si>
  <si>
    <t>an FCM is required to segregate on behalf of</t>
  </si>
  <si>
    <t xml:space="preserve">customers who are trading on commodity </t>
  </si>
  <si>
    <t>exchanges located in the United States.</t>
  </si>
  <si>
    <t>Note:  Any errors in this table should be brought</t>
  </si>
  <si>
    <t xml:space="preserve">This is the sum of all accounts that contain </t>
  </si>
  <si>
    <t>to the attention of the CFTC's Division of Trading</t>
  </si>
  <si>
    <t>a net liquidating equity.</t>
  </si>
  <si>
    <t>and Markets at (312) 353-6642 or via</t>
  </si>
  <si>
    <t>(a)</t>
  </si>
  <si>
    <t>(b)</t>
  </si>
  <si>
    <t>(c)</t>
  </si>
  <si>
    <t>(d)</t>
  </si>
  <si>
    <t>ADM INVESTOR SERVICES INC</t>
  </si>
  <si>
    <t>ADVEST INC</t>
  </si>
  <si>
    <t>AGE COMMODITY CLEARING CORP</t>
  </si>
  <si>
    <t>ALCO COMMODITIES INC</t>
  </si>
  <si>
    <t>BANC ONE BROKERAGE INTERNATIONAL CORP</t>
  </si>
  <si>
    <t>CANTOR FITZGERALD &amp; CO</t>
  </si>
  <si>
    <t>CARR FUTURES INC</t>
  </si>
  <si>
    <t>CIBC WORLD MARKETS CORP</t>
  </si>
  <si>
    <t>DEUTSCHE BANK SECURITIES INC</t>
  </si>
  <si>
    <t>DORMAN TRADING LLC</t>
  </si>
  <si>
    <t>FOX INC</t>
  </si>
  <si>
    <t>FRIEDBERG MERCANTILE GROUP INC</t>
  </si>
  <si>
    <t>FUJI FUTURES INC</t>
  </si>
  <si>
    <t>FUJI SECURITIES INC</t>
  </si>
  <si>
    <t>GSA CLEARING LP</t>
  </si>
  <si>
    <t>HERZOG COMMODITIES INC</t>
  </si>
  <si>
    <t>HORNBLOWER FISCHER &amp; CO</t>
  </si>
  <si>
    <t>LEGG MASON WOOD WALKER INC</t>
  </si>
  <si>
    <t>MA CLEARING INC</t>
  </si>
  <si>
    <t>MAXCOR FINANCIAL INC</t>
  </si>
  <si>
    <t>MBF CLEARING CORP</t>
  </si>
  <si>
    <t>MG LONDON INC</t>
  </si>
  <si>
    <t>MILLBURN RIDGEFIELD CORP</t>
  </si>
  <si>
    <t>PIONEER FUTURES INC</t>
  </si>
  <si>
    <t>RADE MANAGEMENT CORP</t>
  </si>
  <si>
    <t>RAYMOND JAMES &amp; ASSOCIATES INC</t>
  </si>
  <si>
    <t>ROSENTHAL GLOBAL SECURITIES LP</t>
  </si>
  <si>
    <t>SANWA FUTURES LLC</t>
  </si>
  <si>
    <t>SCHRODER &amp; CO INC</t>
  </si>
  <si>
    <t>STERLING COMMODITIES CORP</t>
  </si>
  <si>
    <t>SWISS AMERICAN SECURITIES INC</t>
  </si>
  <si>
    <t>TRADELINK LLC</t>
  </si>
  <si>
    <t>TRANSMARKET GROUP LLC</t>
  </si>
  <si>
    <t>TRILAND USA INC</t>
  </si>
  <si>
    <t>US SECURITIES &amp; FUTURES CORP</t>
  </si>
  <si>
    <t>UNIVERSAL FINANCIAL HOLDING CORP</t>
  </si>
  <si>
    <t>WACHOVIA SECURITIES INC</t>
  </si>
  <si>
    <t>BEAR STEARNS &amp; CO INC</t>
  </si>
  <si>
    <t>BLAYLOCK &amp; PARTNERS LP</t>
  </si>
  <si>
    <t>CAISSE DES DEPOTS SECURITIES INC</t>
  </si>
  <si>
    <t>CARGILL INVESTOR SERVICES INC</t>
  </si>
  <si>
    <t>EAGLE MARKET MAKERS INC</t>
  </si>
  <si>
    <t>FIMAT USA INC</t>
  </si>
  <si>
    <t>GELDERMANN INC</t>
  </si>
  <si>
    <t>GOLDENBERG HEHMEYER &amp; CO</t>
  </si>
  <si>
    <t>GRUNTAL &amp; CO LLC</t>
  </si>
  <si>
    <t>INVERLAT INTERNATIONAL INC</t>
  </si>
  <si>
    <t>LADENBURG THALMANN &amp; CO INC</t>
  </si>
  <si>
    <t>LAKES TRADING GROUP INC</t>
  </si>
  <si>
    <t>MADISON CAPITAL LLC</t>
  </si>
  <si>
    <t>NOMURA SECURITIES INTERNATIONAL INC</t>
  </si>
  <si>
    <t>REFCO INC</t>
  </si>
  <si>
    <t>ROBINSON-HUMPHREY COMPANY LLC THE</t>
  </si>
  <si>
    <t>SAKURA DELLSHER INC</t>
  </si>
  <si>
    <t>SALOMON SMITH BARNEY INC</t>
  </si>
  <si>
    <t>SHATKIN ARBOR KARLOV &amp; CO</t>
  </si>
  <si>
    <t>SMW TRADING COMPANY INC</t>
  </si>
  <si>
    <t>TCA FUTURES LLC</t>
  </si>
  <si>
    <t>TENCO INC</t>
  </si>
  <si>
    <t>TOKYO GENERAL USA INC</t>
  </si>
  <si>
    <t>TONG YANG FUTURES AMERICA INC</t>
  </si>
  <si>
    <t>WEISS PECK &amp; GREER LLC</t>
  </si>
  <si>
    <t>JULIUS BAER SECURITIES INC</t>
  </si>
  <si>
    <t>AVM LP</t>
  </si>
  <si>
    <t>NONE</t>
  </si>
  <si>
    <t>XPRESSTRADE LLC</t>
  </si>
  <si>
    <t>FC STONE LLC</t>
  </si>
  <si>
    <t>NEUBERGER BERMAN LLC</t>
  </si>
  <si>
    <t>ABN AMRO INCORPORATED</t>
  </si>
  <si>
    <t>ABN AMRO SAGE CORPORATION</t>
  </si>
  <si>
    <t>BIELFELDT &amp; CO</t>
  </si>
  <si>
    <t>BNY CLEARING SERVICES LLC</t>
  </si>
  <si>
    <t>CHASE FUTURES &amp; OPTIONS INC</t>
  </si>
  <si>
    <t>DAVID A NOYES &amp; CO</t>
  </si>
  <si>
    <t>DKB FINANCIAL FUTURES CORP</t>
  </si>
  <si>
    <t>ED&amp;F MAN INTERNATIONAL INC</t>
  </si>
  <si>
    <t>EM COMBS &amp; SON</t>
  </si>
  <si>
    <t>FCT GROUP LLC</t>
  </si>
  <si>
    <t>FIRST OPTIONS OF CHICAGO INC</t>
  </si>
  <si>
    <t>GELBER GROUP LLC</t>
  </si>
  <si>
    <t>GNI  INCORPORATED</t>
  </si>
  <si>
    <t>HAGERTY GRAIN CO INC</t>
  </si>
  <si>
    <t>ING US SEC FUTURES &amp; OPTIONS INC</t>
  </si>
  <si>
    <t>INSTANT FUTURES LLC</t>
  </si>
  <si>
    <t>IOWA GRAIN CO</t>
  </si>
  <si>
    <t>LAWRENCE-BONFITTO TRADING COMPANY</t>
  </si>
  <si>
    <t>LIND-WALDOCK &amp; COMPANY LLC</t>
  </si>
  <si>
    <t>MARQUETTE ELECTRONIC BROKERAGE LLC</t>
  </si>
  <si>
    <t>MID-CO COMMODITIES INC</t>
  </si>
  <si>
    <t>OCONNOR &amp; COMPANY LLC</t>
  </si>
  <si>
    <t>PACKERS TRADING CO INC</t>
  </si>
  <si>
    <t>PROFESSIONAL MARKET BROKERAGE INC</t>
  </si>
  <si>
    <t>RB&amp;H FINANCIAL SERVICES LP</t>
  </si>
  <si>
    <t>RJ OBRIEN ASSOCIATES INC</t>
  </si>
  <si>
    <t>ROSENTHAL COLLINS GROUP LLC</t>
  </si>
  <si>
    <t>SHEPARD INTRENATIONAL INC</t>
  </si>
  <si>
    <t>SIEGEL TRADING CO INC THE</t>
  </si>
  <si>
    <t>TOKYO-MITSUBISHI FUTURES USA INC</t>
  </si>
  <si>
    <t>AUBREY G LANSTON &amp; CO INC</t>
  </si>
  <si>
    <t>BEAR STEARNS SECURITIES CORP</t>
  </si>
  <si>
    <t>BNP PARIBAS BROKERAGE SERVICES  INC</t>
  </si>
  <si>
    <t>BNP PARIBAS COMMODITY FUTURES INC</t>
  </si>
  <si>
    <t>BNP PARIBAS SECURITIES CORP</t>
  </si>
  <si>
    <t>BROADSTREET FINANCIAL CORP</t>
  </si>
  <si>
    <t>C CZARNIKOW SUGAR FUTURES INC</t>
  </si>
  <si>
    <t>CREDIT LYONNAIS ROUSE USA LIMITED</t>
  </si>
  <si>
    <t>CREDIT SUISSE FIRST BOSTON CORPORATION</t>
  </si>
  <si>
    <t>CRESVALE INTERNATIONAL US LLC</t>
  </si>
  <si>
    <t>DONALDSON LUFKIN &amp; JENRETTE SEC CORP</t>
  </si>
  <si>
    <t>DUNAVANT COMMODITY CORP</t>
  </si>
  <si>
    <t>FAHNSTOCK &amp; CO INC</t>
  </si>
  <si>
    <t>FIRST UNION SECURITIES INC</t>
  </si>
  <si>
    <t>GILDER GAGNON HOWE &amp; COMPANY LLC</t>
  </si>
  <si>
    <t>GOLDMAN SACHS &amp; CO</t>
  </si>
  <si>
    <t>GREENWICH CAPITAL MARKETS INC</t>
  </si>
  <si>
    <t>HSBC SECURITIES USA INC</t>
  </si>
  <si>
    <t>IMPACT INTERNATIONAL TRADING GROUP INC</t>
  </si>
  <si>
    <t>J.C. BRADFORD &amp; CO. LLC</t>
  </si>
  <si>
    <t>JP MORGAN FUTURES INC</t>
  </si>
  <si>
    <t>MASCOT CAPITAL INVESTMENTS LTD</t>
  </si>
  <si>
    <t>MATCHBOOK FX HOLDINGS INCORPORATED</t>
  </si>
  <si>
    <t>MITCHELL HUTCHINS ASSET MANAGEMENT INC</t>
  </si>
  <si>
    <t>MITSUI &amp; CO COMMODITIES CORPORATION</t>
  </si>
  <si>
    <t>MORGAN KEEGAN &amp; COMPANY INC</t>
  </si>
  <si>
    <t>PAINE WEBBER INCORPORATED</t>
  </si>
  <si>
    <t>ROTHSCHILD INC.</t>
  </si>
  <si>
    <t>RUDOLF WOLF &amp; CO INC</t>
  </si>
  <si>
    <t>SANFORD C BERNSTEIN &amp; CO INC</t>
  </si>
  <si>
    <t>SPEAR LEEDS &amp; KELLOG</t>
  </si>
  <si>
    <t>TECH NET TRADING INC</t>
  </si>
  <si>
    <t>TUCKER ANTHONY INCORPORATED</t>
  </si>
  <si>
    <t>UBS WARBURG FUTURES INC</t>
  </si>
  <si>
    <t>UBS WARBURG LLC</t>
  </si>
  <si>
    <t>AG EDWARDS &amp; SONS INC</t>
  </si>
  <si>
    <t>ATWOOD COMMODITIES LLC</t>
  </si>
  <si>
    <t>BENSON-QUINN COMMODITIES INC</t>
  </si>
  <si>
    <t>COUNTRY HEDGING INC</t>
  </si>
  <si>
    <t>COMMODITY RESOURCE CORPORATION</t>
  </si>
  <si>
    <t>DAIN RAUSCHER INCORPORATED</t>
  </si>
  <si>
    <t>FRONTIER FUTURES INC</t>
  </si>
  <si>
    <t>GEORGE K BAUM &amp; COMPANY</t>
  </si>
  <si>
    <t>LINSCO/PRIVATE LEDGER CORP</t>
  </si>
  <si>
    <t>MIDLAND EURO INC</t>
  </si>
  <si>
    <t>MULTIINVESTMENTS INC</t>
  </si>
  <si>
    <t>SECURITIES CORP OF IOWA</t>
  </si>
  <si>
    <t>SHAY GRAIN CLEARING COMPANY</t>
  </si>
  <si>
    <t>SHERWOOD FUTURES GROUP LLC</t>
  </si>
  <si>
    <t>STEPHENS INC</t>
  </si>
  <si>
    <t>US BANCORP PIPER JAFFRAY INC</t>
  </si>
  <si>
    <t>AMERICAN NATIONAL TRADING CORP</t>
  </si>
  <si>
    <t>MCVEAN TRADING AND INVESTMENTS LLC</t>
  </si>
  <si>
    <t xml:space="preserve">MERRILL LYNCH PIERCE FENNER &amp; SMITH </t>
  </si>
  <si>
    <t>MERRILL LYNCH PROFESSIONAL CLEARING CORP</t>
  </si>
  <si>
    <t>MILLENIUM PERFORMANCE LLC</t>
  </si>
  <si>
    <t>MORGAN STANLEY &amp; CO INC</t>
  </si>
  <si>
    <t>NATIONAL COMMODITIES CORPORATION INC</t>
  </si>
  <si>
    <t>NIKKO SECURITIES CO INTERNATIONAL INC</t>
  </si>
  <si>
    <t>PAX CLEARING CO LP</t>
  </si>
  <si>
    <t>PRUDENTIAL SECURITIES INCORPORATED</t>
  </si>
  <si>
    <t>REPUBLIC NEW YORK SECURITIES CORPORATION</t>
  </si>
  <si>
    <t>ROBERTSON STEPHENS INC</t>
  </si>
  <si>
    <t>e-mail to: fzimmerle@cftc.gov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</si>
</sst>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mm/dd/yy"/>
    <numFmt numFmtId="167" formatCode="dd\-mmm\-yy"/>
  </numFmts>
  <fonts count="5">
    <font>
      <sz val="10"/>
      <color indexed="8"/>
      <name val="MS Sans Serif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38" fontId="1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center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38" fontId="1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 horizontal="left"/>
    </xf>
    <xf numFmtId="38" fontId="2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37" fontId="1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workbookViewId="0" topLeftCell="A1">
      <pane xSplit="2" ySplit="3" topLeftCell="C25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82" sqref="F182"/>
    </sheetView>
  </sheetViews>
  <sheetFormatPr defaultColWidth="9.140625" defaultRowHeight="12.75"/>
  <cols>
    <col min="1" max="1" width="4.7109375" style="3" customWidth="1"/>
    <col min="2" max="2" width="36.140625" style="22" bestFit="1" customWidth="1"/>
    <col min="3" max="3" width="4.421875" style="3" bestFit="1" customWidth="1"/>
    <col min="4" max="4" width="6.140625" style="3" bestFit="1" customWidth="1"/>
    <col min="5" max="5" width="9.140625" style="2" customWidth="1"/>
    <col min="6" max="6" width="12.00390625" style="7" customWidth="1"/>
    <col min="7" max="7" width="11.28125" style="7" customWidth="1"/>
    <col min="8" max="8" width="11.8515625" style="25" customWidth="1"/>
    <col min="9" max="9" width="13.00390625" style="7" customWidth="1"/>
    <col min="10" max="10" width="11.7109375" style="7" customWidth="1"/>
    <col min="11" max="16384" width="9.140625" style="26" customWidth="1"/>
  </cols>
  <sheetData>
    <row r="1" spans="1:10" s="23" customFormat="1" ht="12" customHeight="1">
      <c r="A1" s="1"/>
      <c r="B1" s="22"/>
      <c r="C1" s="1" t="s">
        <v>6</v>
      </c>
      <c r="D1" s="1" t="s">
        <v>7</v>
      </c>
      <c r="E1" s="8" t="s">
        <v>8</v>
      </c>
      <c r="F1" s="9" t="s">
        <v>0</v>
      </c>
      <c r="G1" s="9" t="s">
        <v>1</v>
      </c>
      <c r="H1" s="10" t="s">
        <v>2</v>
      </c>
      <c r="I1" s="9" t="s">
        <v>3</v>
      </c>
      <c r="J1" s="9" t="s">
        <v>4</v>
      </c>
    </row>
    <row r="2" spans="1:10" s="23" customFormat="1" ht="12" customHeight="1">
      <c r="A2" s="1"/>
      <c r="B2" s="24" t="s">
        <v>5</v>
      </c>
      <c r="C2" s="1"/>
      <c r="D2" s="1"/>
      <c r="E2" s="8" t="s">
        <v>12</v>
      </c>
      <c r="F2" s="9" t="s">
        <v>1</v>
      </c>
      <c r="G2" s="9" t="s">
        <v>9</v>
      </c>
      <c r="H2" s="10" t="s">
        <v>1</v>
      </c>
      <c r="I2" s="9" t="s">
        <v>10</v>
      </c>
      <c r="J2" s="9" t="s">
        <v>11</v>
      </c>
    </row>
    <row r="3" spans="1:10" s="23" customFormat="1" ht="12" customHeight="1">
      <c r="A3" s="1"/>
      <c r="B3" s="22"/>
      <c r="C3" s="1"/>
      <c r="E3" s="2"/>
      <c r="F3" s="9"/>
      <c r="G3" s="9"/>
      <c r="H3" s="10"/>
      <c r="I3" s="9" t="s">
        <v>13</v>
      </c>
      <c r="J3" s="9" t="s">
        <v>14</v>
      </c>
    </row>
    <row r="4" spans="3:10" ht="12" customHeight="1">
      <c r="C4" s="4" t="s">
        <v>80</v>
      </c>
      <c r="D4" s="4" t="s">
        <v>81</v>
      </c>
      <c r="I4" s="11" t="s">
        <v>82</v>
      </c>
      <c r="J4" s="11" t="s">
        <v>83</v>
      </c>
    </row>
    <row r="5" spans="1:10" ht="12" customHeight="1">
      <c r="A5" s="3">
        <v>1</v>
      </c>
      <c r="B5" s="16" t="s">
        <v>28</v>
      </c>
      <c r="C5" s="27" t="s">
        <v>25</v>
      </c>
      <c r="D5" s="27" t="s">
        <v>19</v>
      </c>
      <c r="E5" s="28">
        <v>36769</v>
      </c>
      <c r="F5" s="21">
        <v>5836984</v>
      </c>
      <c r="G5" s="21">
        <v>324887</v>
      </c>
      <c r="H5" s="21">
        <v>5512097</v>
      </c>
      <c r="I5" s="21">
        <v>8923446</v>
      </c>
      <c r="J5" s="21">
        <v>0</v>
      </c>
    </row>
    <row r="6" spans="1:10" ht="12" customHeight="1">
      <c r="A6" s="3">
        <v>2</v>
      </c>
      <c r="B6" s="16" t="s">
        <v>152</v>
      </c>
      <c r="C6" s="27" t="s">
        <v>25</v>
      </c>
      <c r="D6" s="27" t="s">
        <v>16</v>
      </c>
      <c r="E6" s="28">
        <v>36769</v>
      </c>
      <c r="F6" s="21">
        <v>278809929</v>
      </c>
      <c r="G6" s="21">
        <v>39476681</v>
      </c>
      <c r="H6" s="21">
        <v>239333248</v>
      </c>
      <c r="I6" s="21">
        <v>1170562933</v>
      </c>
      <c r="J6" s="21">
        <v>63832594</v>
      </c>
    </row>
    <row r="7" spans="1:10" ht="12" customHeight="1">
      <c r="A7" s="3">
        <v>3</v>
      </c>
      <c r="B7" s="16" t="s">
        <v>153</v>
      </c>
      <c r="C7" s="27" t="s">
        <v>25</v>
      </c>
      <c r="D7" s="27" t="s">
        <v>26</v>
      </c>
      <c r="E7" s="28">
        <v>36769</v>
      </c>
      <c r="F7" s="21">
        <v>32115706</v>
      </c>
      <c r="G7" s="21">
        <v>1211630</v>
      </c>
      <c r="H7" s="21">
        <v>30904076</v>
      </c>
      <c r="I7" s="21">
        <v>31255625</v>
      </c>
      <c r="J7" s="21">
        <v>0</v>
      </c>
    </row>
    <row r="8" spans="1:10" ht="12" customHeight="1">
      <c r="A8" s="3">
        <v>4</v>
      </c>
      <c r="B8" s="16" t="s">
        <v>84</v>
      </c>
      <c r="C8" s="27" t="s">
        <v>15</v>
      </c>
      <c r="D8" s="27" t="s">
        <v>16</v>
      </c>
      <c r="E8" s="28">
        <v>36769</v>
      </c>
      <c r="F8" s="21">
        <v>56679556</v>
      </c>
      <c r="G8" s="21">
        <v>11939278.040000001</v>
      </c>
      <c r="H8" s="21">
        <v>44740277.96</v>
      </c>
      <c r="I8" s="21">
        <v>323623645</v>
      </c>
      <c r="J8" s="21">
        <v>3676053</v>
      </c>
    </row>
    <row r="9" spans="1:10" ht="12" customHeight="1">
      <c r="A9" s="3">
        <v>5</v>
      </c>
      <c r="B9" s="17" t="s">
        <v>85</v>
      </c>
      <c r="C9" s="27" t="s">
        <v>25</v>
      </c>
      <c r="D9" s="27" t="s">
        <v>26</v>
      </c>
      <c r="E9" s="28">
        <v>36707</v>
      </c>
      <c r="F9" s="21">
        <v>75523353</v>
      </c>
      <c r="G9" s="21">
        <v>13809523</v>
      </c>
      <c r="H9" s="21">
        <f>SUM(F9-G9)</f>
        <v>61713830</v>
      </c>
      <c r="I9" s="21">
        <v>0</v>
      </c>
      <c r="J9" s="21">
        <v>0</v>
      </c>
    </row>
    <row r="10" spans="1:10" ht="12" customHeight="1">
      <c r="A10" s="3">
        <v>6</v>
      </c>
      <c r="B10" s="18" t="s">
        <v>31</v>
      </c>
      <c r="C10" s="27" t="s">
        <v>15</v>
      </c>
      <c r="D10" s="27" t="s">
        <v>26</v>
      </c>
      <c r="E10" s="28">
        <v>36769</v>
      </c>
      <c r="F10" s="21">
        <v>798508</v>
      </c>
      <c r="G10" s="21">
        <v>469320</v>
      </c>
      <c r="H10" s="21">
        <v>329188</v>
      </c>
      <c r="I10" s="21">
        <v>15561033</v>
      </c>
      <c r="J10" s="21">
        <v>0</v>
      </c>
    </row>
    <row r="11" spans="1:10" ht="12" customHeight="1">
      <c r="A11" s="3">
        <v>7</v>
      </c>
      <c r="B11" s="16" t="s">
        <v>217</v>
      </c>
      <c r="C11" s="27" t="s">
        <v>25</v>
      </c>
      <c r="D11" s="27" t="s">
        <v>16</v>
      </c>
      <c r="E11" s="28">
        <v>36769</v>
      </c>
      <c r="F11" s="21">
        <v>903866136</v>
      </c>
      <c r="G11" s="21">
        <v>80899353</v>
      </c>
      <c r="H11" s="21">
        <v>822966783</v>
      </c>
      <c r="I11" s="21">
        <v>27223560</v>
      </c>
      <c r="J11" s="21">
        <v>0</v>
      </c>
    </row>
    <row r="12" spans="1:10" ht="12" customHeight="1">
      <c r="A12" s="3">
        <v>8</v>
      </c>
      <c r="B12" s="16" t="s">
        <v>86</v>
      </c>
      <c r="C12" s="27" t="s">
        <v>15</v>
      </c>
      <c r="D12" s="27" t="s">
        <v>16</v>
      </c>
      <c r="E12" s="28">
        <v>36769</v>
      </c>
      <c r="F12" s="21">
        <v>10298561</v>
      </c>
      <c r="G12" s="21">
        <v>1783312</v>
      </c>
      <c r="H12" s="21">
        <v>8515249</v>
      </c>
      <c r="I12" s="21">
        <v>51503301</v>
      </c>
      <c r="J12" s="21">
        <v>0</v>
      </c>
    </row>
    <row r="13" spans="1:10" ht="12" customHeight="1">
      <c r="A13" s="3">
        <v>9</v>
      </c>
      <c r="B13" s="16" t="s">
        <v>32</v>
      </c>
      <c r="C13" s="27" t="s">
        <v>15</v>
      </c>
      <c r="D13" s="27" t="s">
        <v>26</v>
      </c>
      <c r="E13" s="28">
        <v>36707</v>
      </c>
      <c r="F13" s="21">
        <v>2697010</v>
      </c>
      <c r="G13" s="21">
        <v>1554758</v>
      </c>
      <c r="H13" s="21">
        <v>1142252</v>
      </c>
      <c r="I13" s="21">
        <v>40761553</v>
      </c>
      <c r="J13" s="21">
        <v>0</v>
      </c>
    </row>
    <row r="14" spans="1:10" ht="12" customHeight="1">
      <c r="A14" s="3">
        <v>10</v>
      </c>
      <c r="B14" s="18" t="s">
        <v>87</v>
      </c>
      <c r="C14" s="27" t="s">
        <v>15</v>
      </c>
      <c r="D14" s="27" t="s">
        <v>26</v>
      </c>
      <c r="E14" s="28">
        <v>36769</v>
      </c>
      <c r="F14" s="21">
        <v>442723</v>
      </c>
      <c r="G14" s="21">
        <v>250000</v>
      </c>
      <c r="H14" s="21">
        <f>SUM(F14-G14)</f>
        <v>192723</v>
      </c>
      <c r="I14" s="21">
        <v>0</v>
      </c>
      <c r="J14" s="21">
        <v>0</v>
      </c>
    </row>
    <row r="15" spans="1:10" ht="12" customHeight="1">
      <c r="A15" s="3">
        <v>11</v>
      </c>
      <c r="B15" s="16" t="s">
        <v>233</v>
      </c>
      <c r="C15" s="27" t="s">
        <v>15</v>
      </c>
      <c r="D15" s="27" t="s">
        <v>26</v>
      </c>
      <c r="E15" s="28">
        <v>36769</v>
      </c>
      <c r="F15" s="21">
        <v>558868</v>
      </c>
      <c r="G15" s="21">
        <v>250000</v>
      </c>
      <c r="H15" s="21">
        <v>308868</v>
      </c>
      <c r="I15" s="21">
        <v>6095763</v>
      </c>
      <c r="J15" s="21">
        <v>0</v>
      </c>
    </row>
    <row r="16" spans="1:10" ht="12" customHeight="1">
      <c r="A16" s="3">
        <v>12</v>
      </c>
      <c r="B16" s="16" t="s">
        <v>218</v>
      </c>
      <c r="C16" s="27" t="s">
        <v>15</v>
      </c>
      <c r="D16" s="27" t="s">
        <v>26</v>
      </c>
      <c r="E16" s="28">
        <v>36769</v>
      </c>
      <c r="F16" s="21">
        <v>1390000</v>
      </c>
      <c r="G16" s="21">
        <v>250000</v>
      </c>
      <c r="H16" s="21">
        <v>1140000</v>
      </c>
      <c r="I16" s="21">
        <v>6149586</v>
      </c>
      <c r="J16" s="21">
        <v>0</v>
      </c>
    </row>
    <row r="17" spans="1:10" ht="12" customHeight="1">
      <c r="A17" s="3">
        <v>13</v>
      </c>
      <c r="B17" s="18" t="s">
        <v>182</v>
      </c>
      <c r="C17" s="27" t="s">
        <v>25</v>
      </c>
      <c r="D17" s="27" t="s">
        <v>19</v>
      </c>
      <c r="E17" s="28">
        <v>36769</v>
      </c>
      <c r="F17" s="21">
        <v>37115750</v>
      </c>
      <c r="G17" s="21">
        <v>6517486</v>
      </c>
      <c r="H17" s="21">
        <f>SUM(F17-G17)</f>
        <v>30598264</v>
      </c>
      <c r="I17" s="21">
        <v>36019184</v>
      </c>
      <c r="J17" s="21">
        <v>35313228</v>
      </c>
    </row>
    <row r="18" spans="1:10" ht="12" customHeight="1">
      <c r="A18" s="3">
        <v>14</v>
      </c>
      <c r="B18" s="18" t="s">
        <v>147</v>
      </c>
      <c r="C18" s="27" t="s">
        <v>25</v>
      </c>
      <c r="D18" s="27" t="s">
        <v>26</v>
      </c>
      <c r="E18" s="28">
        <v>36769</v>
      </c>
      <c r="F18" s="21">
        <v>15491528</v>
      </c>
      <c r="G18" s="21">
        <v>250000</v>
      </c>
      <c r="H18" s="21">
        <f>SUM(F18-G18)</f>
        <v>15241528</v>
      </c>
      <c r="I18" s="21">
        <v>0</v>
      </c>
      <c r="J18" s="21">
        <v>0</v>
      </c>
    </row>
    <row r="19" spans="1:10" ht="12" customHeight="1">
      <c r="A19" s="3">
        <v>15</v>
      </c>
      <c r="B19" s="16" t="s">
        <v>29</v>
      </c>
      <c r="C19" s="27" t="s">
        <v>15</v>
      </c>
      <c r="D19" s="27" t="s">
        <v>19</v>
      </c>
      <c r="E19" s="28">
        <v>36769</v>
      </c>
      <c r="F19" s="21">
        <v>50921875</v>
      </c>
      <c r="G19" s="21">
        <v>5324011</v>
      </c>
      <c r="H19" s="21">
        <v>45597864</v>
      </c>
      <c r="I19" s="21">
        <v>133100278</v>
      </c>
      <c r="J19" s="21">
        <v>0</v>
      </c>
    </row>
    <row r="20" spans="1:10" ht="12" customHeight="1">
      <c r="A20" s="3">
        <v>16</v>
      </c>
      <c r="B20" s="16" t="s">
        <v>88</v>
      </c>
      <c r="C20" s="27" t="s">
        <v>25</v>
      </c>
      <c r="D20" s="27" t="s">
        <v>16</v>
      </c>
      <c r="E20" s="28">
        <v>36769</v>
      </c>
      <c r="F20" s="21">
        <v>90440051</v>
      </c>
      <c r="G20" s="21">
        <v>22647829</v>
      </c>
      <c r="H20" s="21">
        <v>67792222</v>
      </c>
      <c r="I20" s="21">
        <v>581011113</v>
      </c>
      <c r="J20" s="21">
        <v>1551690</v>
      </c>
    </row>
    <row r="21" spans="1:10" ht="12" customHeight="1">
      <c r="A21" s="3">
        <v>17</v>
      </c>
      <c r="B21" s="18" t="s">
        <v>38</v>
      </c>
      <c r="C21" s="27" t="s">
        <v>25</v>
      </c>
      <c r="D21" s="27" t="s">
        <v>16</v>
      </c>
      <c r="E21" s="28">
        <v>36769</v>
      </c>
      <c r="F21" s="21">
        <v>197488495</v>
      </c>
      <c r="G21" s="21">
        <v>13675620</v>
      </c>
      <c r="H21" s="21">
        <f>SUM(F21-G21)</f>
        <v>183812875</v>
      </c>
      <c r="I21" s="21">
        <v>326498610</v>
      </c>
      <c r="J21" s="21">
        <v>22251669</v>
      </c>
    </row>
    <row r="22" spans="1:10" ht="12" customHeight="1">
      <c r="A22" s="3">
        <v>18</v>
      </c>
      <c r="B22" s="18" t="s">
        <v>121</v>
      </c>
      <c r="C22" s="27" t="s">
        <v>25</v>
      </c>
      <c r="D22" s="27" t="s">
        <v>26</v>
      </c>
      <c r="E22" s="28">
        <v>36763</v>
      </c>
      <c r="F22" s="21">
        <v>2316269202</v>
      </c>
      <c r="G22" s="21">
        <v>44647575</v>
      </c>
      <c r="H22" s="21">
        <f>SUM(F22-G22)</f>
        <v>2271621627</v>
      </c>
      <c r="I22" s="21">
        <v>0</v>
      </c>
      <c r="J22" s="21">
        <v>0</v>
      </c>
    </row>
    <row r="23" spans="1:10" ht="12" customHeight="1">
      <c r="A23" s="3">
        <v>19</v>
      </c>
      <c r="B23" s="18" t="s">
        <v>183</v>
      </c>
      <c r="C23" s="27" t="s">
        <v>25</v>
      </c>
      <c r="D23" s="27" t="s">
        <v>19</v>
      </c>
      <c r="E23" s="28">
        <v>36763</v>
      </c>
      <c r="F23" s="21">
        <v>2770077000</v>
      </c>
      <c r="G23" s="21">
        <v>615485699</v>
      </c>
      <c r="H23" s="21">
        <f>SUM(F23-G23)</f>
        <v>2154591301</v>
      </c>
      <c r="I23" s="21">
        <v>1484756774</v>
      </c>
      <c r="J23" s="21">
        <v>82803317</v>
      </c>
    </row>
    <row r="24" spans="1:10" ht="12" customHeight="1">
      <c r="A24" s="3">
        <v>20</v>
      </c>
      <c r="B24" s="16" t="s">
        <v>219</v>
      </c>
      <c r="C24" s="27" t="s">
        <v>15</v>
      </c>
      <c r="D24" s="27" t="s">
        <v>26</v>
      </c>
      <c r="E24" s="28">
        <v>36707</v>
      </c>
      <c r="F24" s="21">
        <v>6009504</v>
      </c>
      <c r="G24" s="21">
        <v>578276</v>
      </c>
      <c r="H24" s="21">
        <v>5431228</v>
      </c>
      <c r="I24" s="21">
        <v>16455555</v>
      </c>
      <c r="J24" s="21">
        <v>25385</v>
      </c>
    </row>
    <row r="25" spans="1:10" ht="12" customHeight="1">
      <c r="A25" s="3">
        <v>21</v>
      </c>
      <c r="B25" s="16" t="s">
        <v>154</v>
      </c>
      <c r="C25" s="27" t="s">
        <v>15</v>
      </c>
      <c r="D25" s="27" t="s">
        <v>16</v>
      </c>
      <c r="E25" s="28">
        <v>36769</v>
      </c>
      <c r="F25" s="21">
        <v>425036</v>
      </c>
      <c r="G25" s="21">
        <v>250000</v>
      </c>
      <c r="H25" s="21">
        <v>175036</v>
      </c>
      <c r="I25" s="21">
        <v>0</v>
      </c>
      <c r="J25" s="21">
        <v>0</v>
      </c>
    </row>
    <row r="26" spans="1:10" ht="12" customHeight="1">
      <c r="A26" s="3">
        <v>22</v>
      </c>
      <c r="B26" s="18" t="s">
        <v>122</v>
      </c>
      <c r="C26" s="27" t="s">
        <v>25</v>
      </c>
      <c r="D26" s="27" t="s">
        <v>26</v>
      </c>
      <c r="E26" s="28">
        <v>36738</v>
      </c>
      <c r="F26" s="21">
        <v>9171842</v>
      </c>
      <c r="G26" s="21">
        <v>250000</v>
      </c>
      <c r="H26" s="21">
        <f>SUM(F26-G26)</f>
        <v>8921842</v>
      </c>
      <c r="I26" s="21">
        <v>0</v>
      </c>
      <c r="J26" s="21">
        <v>0</v>
      </c>
    </row>
    <row r="27" spans="1:10" ht="12" customHeight="1">
      <c r="A27" s="3">
        <v>23</v>
      </c>
      <c r="B27" s="18" t="s">
        <v>184</v>
      </c>
      <c r="C27" s="27" t="s">
        <v>25</v>
      </c>
      <c r="D27" s="27" t="s">
        <v>19</v>
      </c>
      <c r="E27" s="28">
        <v>36769</v>
      </c>
      <c r="F27" s="21">
        <v>64408792</v>
      </c>
      <c r="G27" s="21">
        <v>1352468</v>
      </c>
      <c r="H27" s="21">
        <f>SUM(F27-G27)</f>
        <v>63056324</v>
      </c>
      <c r="I27" s="21">
        <v>5821876</v>
      </c>
      <c r="J27" s="21">
        <v>0</v>
      </c>
    </row>
    <row r="28" spans="1:10" ht="12" customHeight="1">
      <c r="A28" s="3">
        <v>24</v>
      </c>
      <c r="B28" s="18" t="s">
        <v>185</v>
      </c>
      <c r="C28" s="27" t="s">
        <v>15</v>
      </c>
      <c r="D28" s="27" t="s">
        <v>21</v>
      </c>
      <c r="E28" s="28">
        <v>36707</v>
      </c>
      <c r="F28" s="21">
        <v>51970844</v>
      </c>
      <c r="G28" s="21">
        <v>5704751</v>
      </c>
      <c r="H28" s="21">
        <f>SUM(F28-G28)</f>
        <v>46266093</v>
      </c>
      <c r="I28" s="21">
        <v>279459177</v>
      </c>
      <c r="J28" s="21">
        <v>4983378</v>
      </c>
    </row>
    <row r="29" spans="1:10" ht="12" customHeight="1">
      <c r="A29" s="3">
        <v>25</v>
      </c>
      <c r="B29" s="18" t="s">
        <v>186</v>
      </c>
      <c r="C29" s="27" t="s">
        <v>25</v>
      </c>
      <c r="D29" s="27" t="s">
        <v>26</v>
      </c>
      <c r="E29" s="28">
        <v>36769</v>
      </c>
      <c r="F29" s="21">
        <v>308013147</v>
      </c>
      <c r="G29" s="21">
        <v>1218069</v>
      </c>
      <c r="H29" s="21">
        <f>SUM(F29-G29)</f>
        <v>306795078</v>
      </c>
      <c r="I29" s="21">
        <v>0</v>
      </c>
      <c r="J29" s="21">
        <v>0</v>
      </c>
    </row>
    <row r="30" spans="1:10" ht="12" customHeight="1">
      <c r="A30" s="3">
        <v>26</v>
      </c>
      <c r="B30" s="16" t="s">
        <v>155</v>
      </c>
      <c r="C30" s="27" t="s">
        <v>25</v>
      </c>
      <c r="D30" s="27" t="s">
        <v>26</v>
      </c>
      <c r="E30" s="28">
        <v>36769</v>
      </c>
      <c r="F30" s="21">
        <v>82846289</v>
      </c>
      <c r="G30" s="21">
        <v>11716971</v>
      </c>
      <c r="H30" s="21">
        <v>71129318</v>
      </c>
      <c r="I30" s="21">
        <v>23405554</v>
      </c>
      <c r="J30" s="21">
        <v>0</v>
      </c>
    </row>
    <row r="31" spans="1:10" ht="12" customHeight="1">
      <c r="A31" s="3">
        <v>27</v>
      </c>
      <c r="B31" s="18" t="s">
        <v>187</v>
      </c>
      <c r="C31" s="27" t="s">
        <v>15</v>
      </c>
      <c r="D31" s="27" t="s">
        <v>26</v>
      </c>
      <c r="E31" s="28">
        <v>36707</v>
      </c>
      <c r="F31" s="21">
        <v>526417</v>
      </c>
      <c r="G31" s="21">
        <v>250000</v>
      </c>
      <c r="H31" s="21">
        <f>SUM(F31-G31)</f>
        <v>276417</v>
      </c>
      <c r="I31" s="21">
        <v>1439181</v>
      </c>
      <c r="J31" s="21">
        <v>0</v>
      </c>
    </row>
    <row r="32" spans="1:10" ht="12" customHeight="1">
      <c r="A32" s="3">
        <v>28</v>
      </c>
      <c r="B32" s="18" t="s">
        <v>188</v>
      </c>
      <c r="C32" s="27" t="s">
        <v>15</v>
      </c>
      <c r="D32" s="27" t="s">
        <v>26</v>
      </c>
      <c r="E32" s="28">
        <v>36707</v>
      </c>
      <c r="F32" s="21">
        <v>2656310</v>
      </c>
      <c r="G32" s="21">
        <v>250000</v>
      </c>
      <c r="H32" s="21">
        <f>SUM(F32-G32)</f>
        <v>2406310</v>
      </c>
      <c r="I32" s="21">
        <v>1477383</v>
      </c>
      <c r="J32" s="21">
        <v>0</v>
      </c>
    </row>
    <row r="33" spans="1:10" ht="12" customHeight="1">
      <c r="A33" s="3">
        <v>29</v>
      </c>
      <c r="B33" s="18" t="s">
        <v>123</v>
      </c>
      <c r="C33" s="27" t="s">
        <v>25</v>
      </c>
      <c r="D33" s="27" t="s">
        <v>26</v>
      </c>
      <c r="E33" s="28">
        <v>36769</v>
      </c>
      <c r="F33" s="21">
        <v>27587249</v>
      </c>
      <c r="G33" s="21">
        <v>250000</v>
      </c>
      <c r="H33" s="21">
        <f>SUM(F33-G33)</f>
        <v>27337249</v>
      </c>
      <c r="I33" s="21">
        <v>0</v>
      </c>
      <c r="J33" s="21">
        <v>0</v>
      </c>
    </row>
    <row r="34" spans="1:10" ht="12" customHeight="1">
      <c r="A34" s="3">
        <v>30</v>
      </c>
      <c r="B34" s="16" t="s">
        <v>89</v>
      </c>
      <c r="C34" s="27" t="s">
        <v>25</v>
      </c>
      <c r="D34" s="27" t="s">
        <v>16</v>
      </c>
      <c r="E34" s="28">
        <v>36769</v>
      </c>
      <c r="F34" s="21">
        <v>79545787</v>
      </c>
      <c r="G34" s="21">
        <v>2493778</v>
      </c>
      <c r="H34" s="21">
        <v>77052009</v>
      </c>
      <c r="I34" s="21">
        <v>26044287</v>
      </c>
      <c r="J34" s="21">
        <v>0</v>
      </c>
    </row>
    <row r="35" spans="1:10" ht="12" customHeight="1">
      <c r="A35" s="3">
        <v>31</v>
      </c>
      <c r="B35" s="16" t="s">
        <v>124</v>
      </c>
      <c r="C35" s="27" t="s">
        <v>25</v>
      </c>
      <c r="D35" s="27" t="s">
        <v>16</v>
      </c>
      <c r="E35" s="28">
        <v>36769</v>
      </c>
      <c r="F35" s="21">
        <v>83383641</v>
      </c>
      <c r="G35" s="21">
        <v>44035910</v>
      </c>
      <c r="H35" s="21">
        <v>39347731</v>
      </c>
      <c r="I35" s="21">
        <v>1219773217</v>
      </c>
      <c r="J35" s="21">
        <v>89473448</v>
      </c>
    </row>
    <row r="36" spans="1:10" ht="12" customHeight="1">
      <c r="A36" s="3">
        <v>32</v>
      </c>
      <c r="B36" s="16" t="s">
        <v>90</v>
      </c>
      <c r="C36" s="27" t="s">
        <v>25</v>
      </c>
      <c r="D36" s="27" t="s">
        <v>19</v>
      </c>
      <c r="E36" s="28">
        <v>36769</v>
      </c>
      <c r="F36" s="21">
        <v>222225042</v>
      </c>
      <c r="G36" s="21">
        <v>72872608</v>
      </c>
      <c r="H36" s="21">
        <v>149352434</v>
      </c>
      <c r="I36" s="21">
        <v>1718601487</v>
      </c>
      <c r="J36" s="21">
        <v>770444475</v>
      </c>
    </row>
    <row r="37" spans="1:10" ht="12" customHeight="1">
      <c r="A37" s="3">
        <v>33</v>
      </c>
      <c r="B37" s="16" t="s">
        <v>156</v>
      </c>
      <c r="C37" s="27" t="s">
        <v>25</v>
      </c>
      <c r="D37" s="27" t="s">
        <v>16</v>
      </c>
      <c r="E37" s="28">
        <v>36769</v>
      </c>
      <c r="F37" s="21">
        <v>37930269</v>
      </c>
      <c r="G37" s="21">
        <v>5738978</v>
      </c>
      <c r="H37" s="21">
        <v>32191291</v>
      </c>
      <c r="I37" s="21">
        <v>130748936</v>
      </c>
      <c r="J37" s="21">
        <v>12725502</v>
      </c>
    </row>
    <row r="38" spans="1:10" ht="12" customHeight="1">
      <c r="A38" s="3">
        <v>34</v>
      </c>
      <c r="B38" s="18" t="s">
        <v>91</v>
      </c>
      <c r="C38" s="27" t="s">
        <v>25</v>
      </c>
      <c r="D38" s="27" t="s">
        <v>21</v>
      </c>
      <c r="E38" s="28">
        <v>36769</v>
      </c>
      <c r="F38" s="21">
        <v>1178943515</v>
      </c>
      <c r="G38" s="21">
        <v>42103925</v>
      </c>
      <c r="H38" s="21">
        <f>SUM(F38-G38)</f>
        <v>1136839590</v>
      </c>
      <c r="I38" s="21">
        <v>4991719</v>
      </c>
      <c r="J38" s="21">
        <v>0</v>
      </c>
    </row>
    <row r="39" spans="1:10" ht="12" customHeight="1">
      <c r="A39" s="3">
        <v>35</v>
      </c>
      <c r="B39" s="16" t="s">
        <v>30</v>
      </c>
      <c r="C39" s="27" t="s">
        <v>25</v>
      </c>
      <c r="D39" s="27" t="s">
        <v>19</v>
      </c>
      <c r="E39" s="28">
        <v>36769</v>
      </c>
      <c r="F39" s="21">
        <v>14984811</v>
      </c>
      <c r="G39" s="21">
        <v>6351629</v>
      </c>
      <c r="H39" s="21">
        <v>8633182</v>
      </c>
      <c r="I39" s="21">
        <v>294368306</v>
      </c>
      <c r="J39" s="21">
        <v>3933928</v>
      </c>
    </row>
    <row r="40" spans="1:10" ht="12" customHeight="1">
      <c r="A40" s="3">
        <v>36</v>
      </c>
      <c r="B40" s="16" t="s">
        <v>221</v>
      </c>
      <c r="C40" s="27" t="s">
        <v>15</v>
      </c>
      <c r="D40" s="27" t="s">
        <v>26</v>
      </c>
      <c r="E40" s="28">
        <v>36707</v>
      </c>
      <c r="F40" s="21">
        <v>1145615</v>
      </c>
      <c r="G40" s="21">
        <v>250000</v>
      </c>
      <c r="H40" s="21">
        <v>895615</v>
      </c>
      <c r="I40" s="21">
        <v>121329</v>
      </c>
      <c r="J40" s="21">
        <v>0</v>
      </c>
    </row>
    <row r="41" spans="1:10" ht="12" customHeight="1">
      <c r="A41" s="3">
        <v>37</v>
      </c>
      <c r="B41" s="16" t="s">
        <v>220</v>
      </c>
      <c r="C41" s="27" t="s">
        <v>15</v>
      </c>
      <c r="D41" s="27" t="s">
        <v>26</v>
      </c>
      <c r="E41" s="28">
        <v>36769</v>
      </c>
      <c r="F41" s="21">
        <v>2561150</v>
      </c>
      <c r="G41" s="21">
        <v>635721</v>
      </c>
      <c r="H41" s="21">
        <v>1925429</v>
      </c>
      <c r="I41" s="21">
        <v>17835114</v>
      </c>
      <c r="J41" s="21">
        <v>0</v>
      </c>
    </row>
    <row r="42" spans="1:10" ht="12" customHeight="1">
      <c r="A42" s="3">
        <v>38</v>
      </c>
      <c r="B42" s="18" t="s">
        <v>189</v>
      </c>
      <c r="C42" s="27" t="s">
        <v>15</v>
      </c>
      <c r="D42" s="27" t="s">
        <v>21</v>
      </c>
      <c r="E42" s="28">
        <v>36769</v>
      </c>
      <c r="F42" s="21">
        <v>11048294</v>
      </c>
      <c r="G42" s="21">
        <v>2375032</v>
      </c>
      <c r="H42" s="21">
        <f>SUM(F42-G42)</f>
        <v>8673262</v>
      </c>
      <c r="I42" s="21">
        <v>62212269</v>
      </c>
      <c r="J42" s="21">
        <v>0</v>
      </c>
    </row>
    <row r="43" spans="1:10" ht="12" customHeight="1">
      <c r="A43" s="3">
        <v>39</v>
      </c>
      <c r="B43" s="18" t="s">
        <v>190</v>
      </c>
      <c r="C43" s="27" t="s">
        <v>25</v>
      </c>
      <c r="D43" s="27" t="s">
        <v>16</v>
      </c>
      <c r="E43" s="28">
        <v>36769</v>
      </c>
      <c r="F43" s="21">
        <v>2599916074</v>
      </c>
      <c r="G43" s="21">
        <v>68252295</v>
      </c>
      <c r="H43" s="21">
        <f>SUM(F43-G43)</f>
        <v>2531663779</v>
      </c>
      <c r="I43" s="21">
        <v>300786954</v>
      </c>
      <c r="J43" s="21">
        <v>153277782</v>
      </c>
    </row>
    <row r="44" spans="1:10" ht="12" customHeight="1">
      <c r="A44" s="3">
        <v>40</v>
      </c>
      <c r="B44" s="18" t="s">
        <v>191</v>
      </c>
      <c r="C44" s="27" t="s">
        <v>15</v>
      </c>
      <c r="D44" s="27" t="s">
        <v>26</v>
      </c>
      <c r="E44" s="28">
        <v>36769</v>
      </c>
      <c r="F44" s="21">
        <v>6949256</v>
      </c>
      <c r="G44" s="21">
        <v>250000</v>
      </c>
      <c r="H44" s="21">
        <f>SUM(F44-G44)</f>
        <v>6699256</v>
      </c>
      <c r="I44" s="21">
        <v>2399312</v>
      </c>
      <c r="J44" s="21">
        <v>0</v>
      </c>
    </row>
    <row r="45" spans="1:10" ht="12" customHeight="1">
      <c r="A45" s="3">
        <v>41</v>
      </c>
      <c r="B45" s="16" t="s">
        <v>17</v>
      </c>
      <c r="C45" s="27" t="s">
        <v>15</v>
      </c>
      <c r="D45" s="27" t="s">
        <v>16</v>
      </c>
      <c r="E45" s="28">
        <v>36769</v>
      </c>
      <c r="F45" s="21">
        <v>3768303</v>
      </c>
      <c r="G45" s="21">
        <v>250000</v>
      </c>
      <c r="H45" s="21">
        <v>3518303</v>
      </c>
      <c r="I45" s="21">
        <v>2182615</v>
      </c>
      <c r="J45" s="21">
        <v>0</v>
      </c>
    </row>
    <row r="46" spans="1:10" ht="12" customHeight="1">
      <c r="A46" s="3">
        <v>42</v>
      </c>
      <c r="B46" s="16" t="s">
        <v>18</v>
      </c>
      <c r="C46" s="27" t="s">
        <v>15</v>
      </c>
      <c r="D46" s="27" t="s">
        <v>16</v>
      </c>
      <c r="E46" s="28">
        <v>36769</v>
      </c>
      <c r="F46" s="21">
        <v>1560607</v>
      </c>
      <c r="G46" s="21">
        <v>250000</v>
      </c>
      <c r="H46" s="21">
        <v>1310607</v>
      </c>
      <c r="I46" s="21">
        <v>770574</v>
      </c>
      <c r="J46" s="21">
        <v>0</v>
      </c>
    </row>
    <row r="47" spans="1:10" ht="12" customHeight="1">
      <c r="A47" s="3">
        <v>43</v>
      </c>
      <c r="B47" s="16" t="s">
        <v>222</v>
      </c>
      <c r="C47" s="27" t="s">
        <v>25</v>
      </c>
      <c r="D47" s="27" t="s">
        <v>26</v>
      </c>
      <c r="E47" s="28">
        <v>36769</v>
      </c>
      <c r="F47" s="21">
        <v>212279561</v>
      </c>
      <c r="G47" s="21">
        <v>37681734</v>
      </c>
      <c r="H47" s="21">
        <v>174597827</v>
      </c>
      <c r="I47" s="21">
        <v>0</v>
      </c>
      <c r="J47" s="21">
        <v>0</v>
      </c>
    </row>
    <row r="48" spans="1:10" ht="12" customHeight="1">
      <c r="A48" s="3">
        <v>44</v>
      </c>
      <c r="B48" s="18" t="s">
        <v>39</v>
      </c>
      <c r="C48" s="27" t="s">
        <v>25</v>
      </c>
      <c r="D48" s="27" t="s">
        <v>19</v>
      </c>
      <c r="E48" s="28">
        <v>36769</v>
      </c>
      <c r="F48" s="21">
        <v>164527275</v>
      </c>
      <c r="G48" s="21">
        <v>5256417</v>
      </c>
      <c r="H48" s="21">
        <f>SUM(F48-G48)</f>
        <v>159270858</v>
      </c>
      <c r="I48" s="21">
        <v>90523978</v>
      </c>
      <c r="J48" s="21">
        <v>3335766</v>
      </c>
    </row>
    <row r="49" spans="1:10" ht="12" customHeight="1">
      <c r="A49" s="3">
        <v>45</v>
      </c>
      <c r="B49" s="16" t="s">
        <v>157</v>
      </c>
      <c r="C49" s="27" t="s">
        <v>25</v>
      </c>
      <c r="D49" s="27" t="s">
        <v>26</v>
      </c>
      <c r="E49" s="28">
        <v>36769</v>
      </c>
      <c r="F49" s="21">
        <v>3965755</v>
      </c>
      <c r="G49" s="21">
        <v>250000</v>
      </c>
      <c r="H49" s="21">
        <v>3715755</v>
      </c>
      <c r="I49" s="21">
        <v>0</v>
      </c>
      <c r="J49" s="21">
        <v>0</v>
      </c>
    </row>
    <row r="50" spans="1:10" ht="12" customHeight="1">
      <c r="A50" s="3">
        <v>46</v>
      </c>
      <c r="B50" s="18" t="s">
        <v>40</v>
      </c>
      <c r="C50" s="27" t="s">
        <v>25</v>
      </c>
      <c r="D50" s="27" t="s">
        <v>16</v>
      </c>
      <c r="E50" s="28">
        <v>36769</v>
      </c>
      <c r="F50" s="21">
        <v>1358874914</v>
      </c>
      <c r="G50" s="21">
        <v>201603009</v>
      </c>
      <c r="H50" s="21">
        <f>SUM(F50-G50)</f>
        <v>1157271905</v>
      </c>
      <c r="I50" s="21">
        <v>454652100</v>
      </c>
      <c r="J50" s="21">
        <v>712138367</v>
      </c>
    </row>
    <row r="51" spans="1:10" ht="12" customHeight="1">
      <c r="A51" s="3">
        <v>47</v>
      </c>
      <c r="B51" s="18" t="s">
        <v>48</v>
      </c>
      <c r="C51" s="27" t="s">
        <v>15</v>
      </c>
      <c r="D51" s="27" t="s">
        <v>19</v>
      </c>
      <c r="E51" s="28">
        <v>36769</v>
      </c>
      <c r="F51" s="21">
        <v>85211058</v>
      </c>
      <c r="G51" s="21">
        <v>14247966.44</v>
      </c>
      <c r="H51" s="21">
        <f>SUM(F51-G51)</f>
        <v>70963091.56</v>
      </c>
      <c r="I51" s="21">
        <v>396360641</v>
      </c>
      <c r="J51" s="21">
        <v>321680</v>
      </c>
    </row>
    <row r="52" spans="1:10" ht="12" customHeight="1">
      <c r="A52" s="3">
        <v>48</v>
      </c>
      <c r="B52" s="18" t="s">
        <v>92</v>
      </c>
      <c r="C52" s="27" t="s">
        <v>25</v>
      </c>
      <c r="D52" s="27" t="s">
        <v>26</v>
      </c>
      <c r="E52" s="28">
        <v>36738</v>
      </c>
      <c r="F52" s="21">
        <v>1998791454</v>
      </c>
      <c r="G52" s="21">
        <v>37777062</v>
      </c>
      <c r="H52" s="21">
        <f>SUM(F52-G52)</f>
        <v>1961014392</v>
      </c>
      <c r="I52" s="21">
        <v>576151105</v>
      </c>
      <c r="J52" s="21">
        <v>67618079</v>
      </c>
    </row>
    <row r="53" spans="1:10" ht="12" customHeight="1">
      <c r="A53" s="3">
        <v>49</v>
      </c>
      <c r="B53" s="16" t="s">
        <v>158</v>
      </c>
      <c r="C53" s="27" t="s">
        <v>15</v>
      </c>
      <c r="D53" s="27" t="s">
        <v>19</v>
      </c>
      <c r="E53" s="28">
        <v>36769</v>
      </c>
      <c r="F53" s="21">
        <v>8281587</v>
      </c>
      <c r="G53" s="21">
        <v>250000</v>
      </c>
      <c r="H53" s="21">
        <v>8031587</v>
      </c>
      <c r="I53" s="21">
        <v>0</v>
      </c>
      <c r="J53" s="21">
        <v>0</v>
      </c>
    </row>
    <row r="54" spans="1:10" ht="12" customHeight="1">
      <c r="A54" s="3">
        <v>50</v>
      </c>
      <c r="B54" s="18" t="s">
        <v>192</v>
      </c>
      <c r="C54" s="27" t="s">
        <v>25</v>
      </c>
      <c r="D54" s="27" t="s">
        <v>16</v>
      </c>
      <c r="E54" s="28">
        <v>36769</v>
      </c>
      <c r="F54" s="21">
        <v>1803898000</v>
      </c>
      <c r="G54" s="21">
        <v>232447000</v>
      </c>
      <c r="H54" s="21">
        <f>SUM(F54-G54)</f>
        <v>1571451000</v>
      </c>
      <c r="I54" s="21">
        <v>0</v>
      </c>
      <c r="J54" s="21">
        <v>0</v>
      </c>
    </row>
    <row r="55" spans="1:10" ht="12" customHeight="1">
      <c r="A55" s="3">
        <v>51</v>
      </c>
      <c r="B55" s="16" t="s">
        <v>93</v>
      </c>
      <c r="C55" s="27" t="s">
        <v>15</v>
      </c>
      <c r="D55" s="27" t="s">
        <v>19</v>
      </c>
      <c r="E55" s="28">
        <v>36769</v>
      </c>
      <c r="F55" s="21">
        <v>3188540</v>
      </c>
      <c r="G55" s="21">
        <v>432178.8</v>
      </c>
      <c r="H55" s="21">
        <v>2756361.2</v>
      </c>
      <c r="I55" s="21">
        <v>10836222</v>
      </c>
      <c r="J55" s="21">
        <v>14230</v>
      </c>
    </row>
    <row r="56" spans="1:10" ht="12" customHeight="1">
      <c r="A56" s="3">
        <v>52</v>
      </c>
      <c r="B56" s="18" t="s">
        <v>193</v>
      </c>
      <c r="C56" s="27" t="s">
        <v>15</v>
      </c>
      <c r="D56" s="27" t="s">
        <v>49</v>
      </c>
      <c r="E56" s="28">
        <v>36707</v>
      </c>
      <c r="F56" s="21">
        <v>13857624</v>
      </c>
      <c r="G56" s="21">
        <v>983432</v>
      </c>
      <c r="H56" s="21">
        <f>SUM(F56-G56)</f>
        <v>12874192</v>
      </c>
      <c r="I56" s="21">
        <v>24585809</v>
      </c>
      <c r="J56" s="21">
        <v>0</v>
      </c>
    </row>
    <row r="57" spans="1:10" ht="12" customHeight="1">
      <c r="A57" s="3">
        <v>53</v>
      </c>
      <c r="B57" s="16" t="s">
        <v>125</v>
      </c>
      <c r="C57" s="27" t="s">
        <v>15</v>
      </c>
      <c r="D57" s="27" t="s">
        <v>16</v>
      </c>
      <c r="E57" s="28">
        <v>36769</v>
      </c>
      <c r="F57" s="21">
        <v>1554061</v>
      </c>
      <c r="G57" s="21">
        <v>250000</v>
      </c>
      <c r="H57" s="21">
        <v>1304061</v>
      </c>
      <c r="I57" s="21">
        <v>2424769</v>
      </c>
      <c r="J57" s="21">
        <v>0</v>
      </c>
    </row>
    <row r="58" spans="1:10" ht="12" customHeight="1">
      <c r="A58" s="3">
        <v>54</v>
      </c>
      <c r="B58" s="16" t="s">
        <v>159</v>
      </c>
      <c r="C58" s="27" t="s">
        <v>25</v>
      </c>
      <c r="D58" s="27" t="s">
        <v>19</v>
      </c>
      <c r="E58" s="28">
        <v>36769</v>
      </c>
      <c r="F58" s="21">
        <v>168255047</v>
      </c>
      <c r="G58" s="21">
        <v>74902677</v>
      </c>
      <c r="H58" s="21">
        <v>93352370</v>
      </c>
      <c r="I58" s="21">
        <v>2022832480</v>
      </c>
      <c r="J58" s="21">
        <v>157874548</v>
      </c>
    </row>
    <row r="59" spans="1:10" ht="12" customHeight="1">
      <c r="A59" s="3">
        <v>55</v>
      </c>
      <c r="B59" s="16" t="s">
        <v>160</v>
      </c>
      <c r="C59" s="27" t="s">
        <v>15</v>
      </c>
      <c r="D59" s="27" t="s">
        <v>16</v>
      </c>
      <c r="E59" s="28">
        <v>36769</v>
      </c>
      <c r="F59" s="21">
        <v>2009992</v>
      </c>
      <c r="G59" s="21">
        <v>250000</v>
      </c>
      <c r="H59" s="21">
        <v>1759992</v>
      </c>
      <c r="I59" s="21">
        <v>1516468</v>
      </c>
      <c r="J59" s="21">
        <v>0</v>
      </c>
    </row>
    <row r="60" spans="1:10" ht="12" customHeight="1">
      <c r="A60" s="3">
        <v>56</v>
      </c>
      <c r="B60" s="18" t="s">
        <v>194</v>
      </c>
      <c r="C60" s="27" t="s">
        <v>25</v>
      </c>
      <c r="D60" s="27" t="s">
        <v>26</v>
      </c>
      <c r="E60" s="28">
        <v>36769</v>
      </c>
      <c r="F60" s="21">
        <v>149545605</v>
      </c>
      <c r="G60" s="21">
        <v>10767913</v>
      </c>
      <c r="H60" s="21">
        <f>SUM(F60-G60)</f>
        <v>138777692</v>
      </c>
      <c r="I60" s="21">
        <v>841193</v>
      </c>
      <c r="J60" s="21">
        <v>0</v>
      </c>
    </row>
    <row r="61" spans="1:10" ht="12" customHeight="1">
      <c r="A61" s="3">
        <v>57</v>
      </c>
      <c r="B61" s="16" t="s">
        <v>150</v>
      </c>
      <c r="C61" s="27" t="s">
        <v>15</v>
      </c>
      <c r="D61" s="27" t="s">
        <v>19</v>
      </c>
      <c r="E61" s="28">
        <v>36769</v>
      </c>
      <c r="F61" s="21">
        <v>12744692</v>
      </c>
      <c r="G61" s="21">
        <v>6028972.04</v>
      </c>
      <c r="H61" s="21">
        <v>6715719.96</v>
      </c>
      <c r="I61" s="21">
        <v>169370376</v>
      </c>
      <c r="J61" s="21">
        <v>290816</v>
      </c>
    </row>
    <row r="62" spans="1:10" ht="12" customHeight="1">
      <c r="A62" s="3">
        <v>58</v>
      </c>
      <c r="B62" s="16" t="s">
        <v>161</v>
      </c>
      <c r="C62" s="27" t="s">
        <v>15</v>
      </c>
      <c r="D62" s="27" t="s">
        <v>19</v>
      </c>
      <c r="E62" s="28">
        <v>36769</v>
      </c>
      <c r="F62" s="21">
        <v>3924614</v>
      </c>
      <c r="G62" s="21">
        <v>250000</v>
      </c>
      <c r="H62" s="21">
        <v>3674614</v>
      </c>
      <c r="I62" s="21">
        <v>2723855</v>
      </c>
      <c r="J62" s="21">
        <v>0</v>
      </c>
    </row>
    <row r="63" spans="1:10" ht="12" customHeight="1">
      <c r="A63" s="3">
        <v>59</v>
      </c>
      <c r="B63" s="16" t="s">
        <v>126</v>
      </c>
      <c r="C63" s="27" t="s">
        <v>25</v>
      </c>
      <c r="D63" s="27" t="s">
        <v>19</v>
      </c>
      <c r="E63" s="28">
        <v>36769</v>
      </c>
      <c r="F63" s="21">
        <v>105198052</v>
      </c>
      <c r="G63" s="21">
        <v>41627368</v>
      </c>
      <c r="H63" s="21">
        <v>63570684</v>
      </c>
      <c r="I63" s="21">
        <v>1082825041</v>
      </c>
      <c r="J63" s="21">
        <v>53260220</v>
      </c>
    </row>
    <row r="64" spans="1:10" ht="12" customHeight="1">
      <c r="A64" s="3">
        <v>60</v>
      </c>
      <c r="B64" s="16" t="s">
        <v>20</v>
      </c>
      <c r="C64" s="27" t="s">
        <v>15</v>
      </c>
      <c r="D64" s="27" t="s">
        <v>26</v>
      </c>
      <c r="E64" s="28">
        <v>36769</v>
      </c>
      <c r="F64" s="21">
        <v>6754960</v>
      </c>
      <c r="G64" s="21">
        <v>3092932</v>
      </c>
      <c r="H64" s="21">
        <v>3662028</v>
      </c>
      <c r="I64" s="21">
        <v>0</v>
      </c>
      <c r="J64" s="21">
        <v>0</v>
      </c>
    </row>
    <row r="65" spans="1:10" ht="12" customHeight="1">
      <c r="A65" s="3">
        <v>61</v>
      </c>
      <c r="B65" s="16" t="s">
        <v>162</v>
      </c>
      <c r="C65" s="27" t="s">
        <v>25</v>
      </c>
      <c r="D65" s="27" t="s">
        <v>19</v>
      </c>
      <c r="E65" s="28">
        <v>36769</v>
      </c>
      <c r="F65" s="21">
        <v>167785693</v>
      </c>
      <c r="G65" s="21">
        <v>5390641</v>
      </c>
      <c r="H65" s="21">
        <v>162395052</v>
      </c>
      <c r="I65" s="21">
        <v>334444343</v>
      </c>
      <c r="J65" s="21">
        <v>2870214</v>
      </c>
    </row>
    <row r="66" spans="1:10" ht="12" customHeight="1">
      <c r="A66" s="3">
        <v>62</v>
      </c>
      <c r="B66" s="18" t="s">
        <v>195</v>
      </c>
      <c r="C66" s="27" t="s">
        <v>25</v>
      </c>
      <c r="D66" s="27" t="s">
        <v>26</v>
      </c>
      <c r="E66" s="28">
        <v>36769</v>
      </c>
      <c r="F66" s="21">
        <v>193007907</v>
      </c>
      <c r="G66" s="21">
        <v>36306844</v>
      </c>
      <c r="H66" s="21">
        <f>SUM(F66-G66)</f>
        <v>156701063</v>
      </c>
      <c r="I66" s="21">
        <v>0</v>
      </c>
      <c r="J66" s="21">
        <v>0</v>
      </c>
    </row>
    <row r="67" spans="1:10" ht="12" customHeight="1">
      <c r="A67" s="3">
        <v>63</v>
      </c>
      <c r="B67" s="16" t="s">
        <v>94</v>
      </c>
      <c r="C67" s="27" t="s">
        <v>15</v>
      </c>
      <c r="D67" s="27" t="s">
        <v>26</v>
      </c>
      <c r="E67" s="28">
        <v>36769</v>
      </c>
      <c r="F67" s="21">
        <v>1066360</v>
      </c>
      <c r="G67" s="21">
        <v>250000</v>
      </c>
      <c r="H67" s="21">
        <v>816360</v>
      </c>
      <c r="I67" s="21">
        <v>0</v>
      </c>
      <c r="J67" s="21">
        <v>0</v>
      </c>
    </row>
    <row r="68" spans="1:10" ht="12" customHeight="1">
      <c r="A68" s="3">
        <v>64</v>
      </c>
      <c r="B68" s="18" t="s">
        <v>95</v>
      </c>
      <c r="C68" s="27" t="s">
        <v>25</v>
      </c>
      <c r="D68" s="27" t="s">
        <v>26</v>
      </c>
      <c r="E68" s="28">
        <v>36769</v>
      </c>
      <c r="F68" s="21">
        <v>2701492</v>
      </c>
      <c r="G68" s="21">
        <v>250000</v>
      </c>
      <c r="H68" s="21">
        <f>SUM(F68-G68)</f>
        <v>2451492</v>
      </c>
      <c r="I68" s="21">
        <v>2399012</v>
      </c>
      <c r="J68" s="21">
        <v>0</v>
      </c>
    </row>
    <row r="69" spans="1:10" ht="12" customHeight="1">
      <c r="A69" s="3">
        <v>65</v>
      </c>
      <c r="B69" s="16" t="s">
        <v>223</v>
      </c>
      <c r="C69" s="27" t="s">
        <v>15</v>
      </c>
      <c r="D69" s="27" t="s">
        <v>26</v>
      </c>
      <c r="E69" s="28">
        <v>36707</v>
      </c>
      <c r="F69" s="21">
        <v>813534</v>
      </c>
      <c r="G69" s="21">
        <v>300967</v>
      </c>
      <c r="H69" s="21">
        <v>512567</v>
      </c>
      <c r="I69" s="21">
        <v>8660426</v>
      </c>
      <c r="J69" s="21">
        <v>0</v>
      </c>
    </row>
    <row r="70" spans="1:10" ht="12" customHeight="1">
      <c r="A70" s="3">
        <v>66</v>
      </c>
      <c r="B70" s="16" t="s">
        <v>96</v>
      </c>
      <c r="C70" s="27" t="s">
        <v>15</v>
      </c>
      <c r="D70" s="27" t="s">
        <v>16</v>
      </c>
      <c r="E70" s="28">
        <v>36769</v>
      </c>
      <c r="F70" s="21">
        <v>15430212</v>
      </c>
      <c r="G70" s="21">
        <v>4565053.96</v>
      </c>
      <c r="H70" s="21">
        <v>10865158.04</v>
      </c>
      <c r="I70" s="21">
        <v>118444809</v>
      </c>
      <c r="J70" s="21">
        <v>382491</v>
      </c>
    </row>
    <row r="71" spans="1:10" ht="12" customHeight="1">
      <c r="A71" s="3">
        <v>67</v>
      </c>
      <c r="B71" s="18" t="s">
        <v>97</v>
      </c>
      <c r="C71" s="27" t="s">
        <v>25</v>
      </c>
      <c r="D71" s="27" t="s">
        <v>26</v>
      </c>
      <c r="E71" s="28">
        <v>36769</v>
      </c>
      <c r="F71" s="21">
        <v>169377076</v>
      </c>
      <c r="G71" s="21">
        <v>1537328</v>
      </c>
      <c r="H71" s="21">
        <f>SUM(F71-G71)</f>
        <v>167839748</v>
      </c>
      <c r="I71" s="21">
        <v>0</v>
      </c>
      <c r="J71" s="21">
        <v>0</v>
      </c>
    </row>
    <row r="72" spans="1:10" ht="12" customHeight="1">
      <c r="A72" s="3">
        <v>68</v>
      </c>
      <c r="B72" s="18" t="s">
        <v>50</v>
      </c>
      <c r="C72" s="27" t="s">
        <v>15</v>
      </c>
      <c r="D72" s="27" t="s">
        <v>26</v>
      </c>
      <c r="E72" s="28">
        <v>36707</v>
      </c>
      <c r="F72" s="21">
        <v>410566</v>
      </c>
      <c r="G72" s="21">
        <v>250000</v>
      </c>
      <c r="H72" s="21">
        <f>SUM(F72-G72)</f>
        <v>160566</v>
      </c>
      <c r="I72" s="21">
        <v>0</v>
      </c>
      <c r="J72" s="21">
        <v>0</v>
      </c>
    </row>
    <row r="73" spans="1:10" ht="12" customHeight="1">
      <c r="A73" s="3">
        <v>69</v>
      </c>
      <c r="B73" s="19" t="s">
        <v>163</v>
      </c>
      <c r="C73" s="27" t="s">
        <v>15</v>
      </c>
      <c r="D73" s="27" t="s">
        <v>16</v>
      </c>
      <c r="E73" s="28">
        <v>36769</v>
      </c>
      <c r="F73" s="21">
        <v>5262939</v>
      </c>
      <c r="G73" s="21">
        <v>705174.36</v>
      </c>
      <c r="H73" s="21">
        <v>4557764.64</v>
      </c>
      <c r="I73" s="21">
        <v>18445178</v>
      </c>
      <c r="J73" s="21">
        <v>103158</v>
      </c>
    </row>
    <row r="74" spans="1:10" ht="12" customHeight="1">
      <c r="A74" s="3">
        <v>70</v>
      </c>
      <c r="B74" s="19" t="s">
        <v>127</v>
      </c>
      <c r="C74" s="27" t="s">
        <v>15</v>
      </c>
      <c r="D74" s="27" t="s">
        <v>21</v>
      </c>
      <c r="E74" s="28">
        <v>36769</v>
      </c>
      <c r="F74" s="21">
        <v>25183826</v>
      </c>
      <c r="G74" s="21">
        <v>851331.64</v>
      </c>
      <c r="H74" s="21">
        <v>24332494.36</v>
      </c>
      <c r="I74" s="21">
        <v>56752845</v>
      </c>
      <c r="J74" s="21">
        <v>621551</v>
      </c>
    </row>
    <row r="75" spans="1:10" ht="12" customHeight="1">
      <c r="A75" s="3">
        <v>71</v>
      </c>
      <c r="B75" s="19" t="s">
        <v>224</v>
      </c>
      <c r="C75" s="27" t="s">
        <v>25</v>
      </c>
      <c r="D75" s="27" t="s">
        <v>26</v>
      </c>
      <c r="E75" s="28">
        <v>36769</v>
      </c>
      <c r="F75" s="21">
        <v>11468074</v>
      </c>
      <c r="G75" s="21">
        <v>1110168</v>
      </c>
      <c r="H75" s="21">
        <v>10357906</v>
      </c>
      <c r="I75" s="21">
        <v>0</v>
      </c>
      <c r="J75" s="21">
        <v>0</v>
      </c>
    </row>
    <row r="76" spans="1:10" ht="12" customHeight="1">
      <c r="A76" s="3">
        <v>72</v>
      </c>
      <c r="B76" s="20" t="s">
        <v>196</v>
      </c>
      <c r="C76" s="27" t="s">
        <v>25</v>
      </c>
      <c r="D76" s="27" t="s">
        <v>26</v>
      </c>
      <c r="E76" s="28">
        <v>36707</v>
      </c>
      <c r="F76" s="21">
        <v>21816392</v>
      </c>
      <c r="G76" s="21">
        <v>250000</v>
      </c>
      <c r="H76" s="21">
        <f>SUM(F76-G76)</f>
        <v>21566392</v>
      </c>
      <c r="I76" s="21">
        <v>0</v>
      </c>
      <c r="J76" s="21">
        <v>0</v>
      </c>
    </row>
    <row r="77" spans="1:10" ht="12" customHeight="1">
      <c r="A77" s="3">
        <v>73</v>
      </c>
      <c r="B77" s="19" t="s">
        <v>164</v>
      </c>
      <c r="C77" s="27" t="s">
        <v>15</v>
      </c>
      <c r="D77" s="27" t="s">
        <v>16</v>
      </c>
      <c r="E77" s="28">
        <v>36769</v>
      </c>
      <c r="F77" s="21">
        <v>7383536</v>
      </c>
      <c r="G77" s="21">
        <v>3025456.52</v>
      </c>
      <c r="H77" s="21">
        <v>4358079.48</v>
      </c>
      <c r="I77" s="21">
        <v>72281005</v>
      </c>
      <c r="J77" s="21">
        <v>3752442</v>
      </c>
    </row>
    <row r="78" spans="1:10" ht="12" customHeight="1">
      <c r="A78" s="3">
        <v>74</v>
      </c>
      <c r="B78" s="19" t="s">
        <v>128</v>
      </c>
      <c r="C78" s="27" t="s">
        <v>25</v>
      </c>
      <c r="D78" s="27" t="s">
        <v>16</v>
      </c>
      <c r="E78" s="28">
        <v>36769</v>
      </c>
      <c r="F78" s="21">
        <v>4135667</v>
      </c>
      <c r="G78" s="21">
        <v>1199500</v>
      </c>
      <c r="H78" s="21">
        <v>2936167</v>
      </c>
      <c r="I78" s="21">
        <v>39817936</v>
      </c>
      <c r="J78" s="21">
        <v>1521107</v>
      </c>
    </row>
    <row r="79" spans="1:10" ht="12" customHeight="1">
      <c r="A79" s="3">
        <v>75</v>
      </c>
      <c r="B79" s="20" t="s">
        <v>197</v>
      </c>
      <c r="C79" s="27" t="s">
        <v>25</v>
      </c>
      <c r="D79" s="27" t="s">
        <v>16</v>
      </c>
      <c r="E79" s="28">
        <v>36763</v>
      </c>
      <c r="F79" s="21">
        <v>4312786985</v>
      </c>
      <c r="G79" s="21">
        <v>680180913</v>
      </c>
      <c r="H79" s="21">
        <f>SUM(F79-G79)</f>
        <v>3632606072</v>
      </c>
      <c r="I79" s="21">
        <v>6557273102</v>
      </c>
      <c r="J79" s="21">
        <v>3298713146</v>
      </c>
    </row>
    <row r="80" spans="1:10" ht="12" customHeight="1">
      <c r="A80" s="3">
        <v>76</v>
      </c>
      <c r="B80" s="20" t="s">
        <v>198</v>
      </c>
      <c r="C80" s="27" t="s">
        <v>25</v>
      </c>
      <c r="D80" s="27" t="s">
        <v>16</v>
      </c>
      <c r="E80" s="28">
        <v>36769</v>
      </c>
      <c r="F80" s="21">
        <v>572644000</v>
      </c>
      <c r="G80" s="21">
        <v>4631000</v>
      </c>
      <c r="H80" s="21">
        <f>SUM(F80-G80)</f>
        <v>568013000</v>
      </c>
      <c r="I80" s="21">
        <v>101182000</v>
      </c>
      <c r="J80" s="21">
        <v>7000</v>
      </c>
    </row>
    <row r="81" spans="1:10" ht="12" customHeight="1">
      <c r="A81" s="3">
        <v>77</v>
      </c>
      <c r="B81" s="20" t="s">
        <v>129</v>
      </c>
      <c r="C81" s="27" t="s">
        <v>25</v>
      </c>
      <c r="D81" s="27" t="s">
        <v>26</v>
      </c>
      <c r="E81" s="28">
        <v>36763</v>
      </c>
      <c r="F81" s="21">
        <v>67013666</v>
      </c>
      <c r="G81" s="21">
        <v>438000</v>
      </c>
      <c r="H81" s="21">
        <f>SUM(F81-G81)</f>
        <v>66575666</v>
      </c>
      <c r="I81" s="21">
        <v>1739197</v>
      </c>
      <c r="J81" s="21">
        <v>0</v>
      </c>
    </row>
    <row r="82" spans="1:10" ht="12" customHeight="1">
      <c r="A82" s="3">
        <v>78</v>
      </c>
      <c r="B82" s="20" t="s">
        <v>98</v>
      </c>
      <c r="C82" s="27" t="s">
        <v>15</v>
      </c>
      <c r="D82" s="27" t="s">
        <v>16</v>
      </c>
      <c r="E82" s="28">
        <v>36763</v>
      </c>
      <c r="F82" s="21">
        <v>315934457</v>
      </c>
      <c r="G82" s="21">
        <v>117424879.44</v>
      </c>
      <c r="H82" s="21">
        <f>SUM(F82-G82)</f>
        <v>198509577.56</v>
      </c>
      <c r="I82" s="21">
        <v>2994316101</v>
      </c>
      <c r="J82" s="21">
        <v>0</v>
      </c>
    </row>
    <row r="83" spans="1:10" ht="12" customHeight="1">
      <c r="A83" s="3">
        <v>79</v>
      </c>
      <c r="B83" s="19" t="s">
        <v>165</v>
      </c>
      <c r="C83" s="27" t="s">
        <v>15</v>
      </c>
      <c r="D83" s="27" t="s">
        <v>16</v>
      </c>
      <c r="E83" s="28">
        <v>36769</v>
      </c>
      <c r="F83" s="21">
        <v>1497000</v>
      </c>
      <c r="G83" s="21">
        <v>250000</v>
      </c>
      <c r="H83" s="21">
        <v>1247000</v>
      </c>
      <c r="I83" s="21">
        <v>5499807</v>
      </c>
      <c r="J83" s="21">
        <v>0</v>
      </c>
    </row>
    <row r="84" spans="1:10" ht="12" customHeight="1">
      <c r="A84" s="3">
        <v>80</v>
      </c>
      <c r="B84" s="20" t="s">
        <v>99</v>
      </c>
      <c r="C84" s="27" t="s">
        <v>15</v>
      </c>
      <c r="D84" s="27" t="s">
        <v>26</v>
      </c>
      <c r="E84" s="28">
        <v>36707</v>
      </c>
      <c r="F84" s="21">
        <v>865039</v>
      </c>
      <c r="G84" s="21">
        <v>250000</v>
      </c>
      <c r="H84" s="21">
        <f>SUM(F84-G84)</f>
        <v>615039</v>
      </c>
      <c r="I84" s="21">
        <v>0</v>
      </c>
      <c r="J84" s="21">
        <v>0</v>
      </c>
    </row>
    <row r="85" spans="1:10" ht="12" customHeight="1">
      <c r="A85" s="3">
        <v>81</v>
      </c>
      <c r="B85" s="20" t="s">
        <v>100</v>
      </c>
      <c r="C85" s="27" t="s">
        <v>25</v>
      </c>
      <c r="D85" s="27" t="s">
        <v>26</v>
      </c>
      <c r="E85" s="28">
        <v>36769</v>
      </c>
      <c r="F85" s="21">
        <v>1426914</v>
      </c>
      <c r="G85" s="21">
        <v>485387</v>
      </c>
      <c r="H85" s="21">
        <f>SUM(F85-G85)</f>
        <v>941527</v>
      </c>
      <c r="I85" s="21">
        <v>10044253</v>
      </c>
      <c r="J85" s="21">
        <v>0</v>
      </c>
    </row>
    <row r="86" spans="1:10" ht="12" customHeight="1">
      <c r="A86" s="3">
        <v>82</v>
      </c>
      <c r="B86" s="20" t="s">
        <v>199</v>
      </c>
      <c r="C86" s="27" t="s">
        <v>25</v>
      </c>
      <c r="D86" s="27" t="s">
        <v>19</v>
      </c>
      <c r="E86" s="28">
        <v>36769</v>
      </c>
      <c r="F86" s="21">
        <v>164361454</v>
      </c>
      <c r="G86" s="21">
        <v>5966851</v>
      </c>
      <c r="H86" s="21">
        <f>SUM(F86-G86)</f>
        <v>158394603</v>
      </c>
      <c r="I86" s="21">
        <v>133833655</v>
      </c>
      <c r="J86" s="21">
        <v>17661206</v>
      </c>
    </row>
    <row r="87" spans="1:10" ht="12" customHeight="1">
      <c r="A87" s="3">
        <v>83</v>
      </c>
      <c r="B87" s="20" t="s">
        <v>200</v>
      </c>
      <c r="C87" s="27" t="s">
        <v>15</v>
      </c>
      <c r="D87" s="27" t="s">
        <v>26</v>
      </c>
      <c r="E87" s="28">
        <v>36707</v>
      </c>
      <c r="F87" s="21">
        <v>405708</v>
      </c>
      <c r="G87" s="21">
        <v>250000</v>
      </c>
      <c r="H87" s="21">
        <f>SUM(F87-G87)</f>
        <v>155708</v>
      </c>
      <c r="I87" s="21">
        <v>0</v>
      </c>
      <c r="J87" s="21">
        <v>0</v>
      </c>
    </row>
    <row r="88" spans="1:10" ht="12" customHeight="1">
      <c r="A88" s="3">
        <v>84</v>
      </c>
      <c r="B88" s="19" t="s">
        <v>166</v>
      </c>
      <c r="C88" s="27" t="s">
        <v>25</v>
      </c>
      <c r="D88" s="27" t="s">
        <v>16</v>
      </c>
      <c r="E88" s="28">
        <v>36769</v>
      </c>
      <c r="F88" s="21">
        <v>81585891</v>
      </c>
      <c r="G88" s="21">
        <v>13070855</v>
      </c>
      <c r="H88" s="21">
        <v>68515036</v>
      </c>
      <c r="I88" s="21">
        <v>381976594</v>
      </c>
      <c r="J88" s="21">
        <v>36856840</v>
      </c>
    </row>
    <row r="89" spans="1:10" ht="12" customHeight="1">
      <c r="A89" s="3">
        <v>85</v>
      </c>
      <c r="B89" s="19" t="s">
        <v>167</v>
      </c>
      <c r="C89" s="27" t="s">
        <v>15</v>
      </c>
      <c r="D89" s="27" t="s">
        <v>26</v>
      </c>
      <c r="E89" s="28">
        <v>36707</v>
      </c>
      <c r="F89" s="21">
        <v>377041</v>
      </c>
      <c r="G89" s="21">
        <v>250000</v>
      </c>
      <c r="H89" s="21">
        <v>127041</v>
      </c>
      <c r="I89" s="21">
        <v>246457</v>
      </c>
      <c r="J89" s="21">
        <v>0</v>
      </c>
    </row>
    <row r="90" spans="1:10" ht="12" customHeight="1">
      <c r="A90" s="3">
        <v>86</v>
      </c>
      <c r="B90" s="20" t="s">
        <v>41</v>
      </c>
      <c r="C90" s="27" t="s">
        <v>25</v>
      </c>
      <c r="D90" s="27" t="s">
        <v>21</v>
      </c>
      <c r="E90" s="28">
        <v>36769</v>
      </c>
      <c r="F90" s="21">
        <v>17312309</v>
      </c>
      <c r="G90" s="21">
        <v>510656</v>
      </c>
      <c r="H90" s="21">
        <f>SUM(F90-G90)</f>
        <v>16801653</v>
      </c>
      <c r="I90" s="21">
        <v>11156450</v>
      </c>
      <c r="J90" s="21">
        <v>1609953</v>
      </c>
    </row>
    <row r="91" spans="1:10" ht="12" customHeight="1">
      <c r="A91" s="3">
        <v>87</v>
      </c>
      <c r="B91" s="20" t="s">
        <v>130</v>
      </c>
      <c r="C91" s="27" t="s">
        <v>25</v>
      </c>
      <c r="D91" s="27" t="s">
        <v>26</v>
      </c>
      <c r="E91" s="28">
        <v>36769</v>
      </c>
      <c r="F91" s="21">
        <v>1778050</v>
      </c>
      <c r="G91" s="21">
        <v>266988</v>
      </c>
      <c r="H91" s="21">
        <f>SUM(F91-G91)</f>
        <v>1511062</v>
      </c>
      <c r="I91" s="21">
        <v>0</v>
      </c>
      <c r="J91" s="21">
        <v>0</v>
      </c>
    </row>
    <row r="92" spans="1:10" ht="12" customHeight="1">
      <c r="A92" s="3">
        <v>88</v>
      </c>
      <c r="B92" s="19" t="s">
        <v>168</v>
      </c>
      <c r="C92" s="27" t="s">
        <v>15</v>
      </c>
      <c r="D92" s="27" t="s">
        <v>16</v>
      </c>
      <c r="E92" s="28">
        <v>36769</v>
      </c>
      <c r="F92" s="21">
        <v>7976543</v>
      </c>
      <c r="G92" s="21">
        <v>2998497.04</v>
      </c>
      <c r="H92" s="21">
        <v>4978045.96</v>
      </c>
      <c r="I92" s="21">
        <v>80612476</v>
      </c>
      <c r="J92" s="21">
        <v>11947</v>
      </c>
    </row>
    <row r="93" spans="1:10" ht="12" customHeight="1">
      <c r="A93" s="3">
        <v>89</v>
      </c>
      <c r="B93" s="20" t="s">
        <v>201</v>
      </c>
      <c r="C93" s="27" t="s">
        <v>25</v>
      </c>
      <c r="D93" s="27" t="s">
        <v>26</v>
      </c>
      <c r="E93" s="28">
        <v>36769</v>
      </c>
      <c r="F93" s="21">
        <v>83006187</v>
      </c>
      <c r="G93" s="21">
        <v>250000</v>
      </c>
      <c r="H93" s="21">
        <f>SUM(F93-G93)</f>
        <v>82756187</v>
      </c>
      <c r="I93" s="21">
        <v>0</v>
      </c>
      <c r="J93" s="21">
        <v>0</v>
      </c>
    </row>
    <row r="94" spans="1:10" ht="12" customHeight="1">
      <c r="A94" s="3">
        <v>90</v>
      </c>
      <c r="B94" s="20" t="s">
        <v>202</v>
      </c>
      <c r="C94" s="27" t="s">
        <v>15</v>
      </c>
      <c r="D94" s="27" t="s">
        <v>21</v>
      </c>
      <c r="E94" s="28">
        <v>36769</v>
      </c>
      <c r="F94" s="21">
        <v>330078693</v>
      </c>
      <c r="G94" s="21">
        <v>129509027.8</v>
      </c>
      <c r="H94" s="21">
        <f>SUM(F94-G94)</f>
        <v>200569665.2</v>
      </c>
      <c r="I94" s="21">
        <v>3260892014</v>
      </c>
      <c r="J94" s="21">
        <v>495665604</v>
      </c>
    </row>
    <row r="95" spans="1:10" ht="12" customHeight="1">
      <c r="A95" s="3">
        <v>91</v>
      </c>
      <c r="B95" s="20" t="s">
        <v>146</v>
      </c>
      <c r="C95" s="27" t="s">
        <v>25</v>
      </c>
      <c r="D95" s="27" t="s">
        <v>26</v>
      </c>
      <c r="E95" s="28">
        <v>36769</v>
      </c>
      <c r="F95" s="21">
        <v>17018484</v>
      </c>
      <c r="G95" s="21">
        <v>554878</v>
      </c>
      <c r="H95" s="21">
        <f>SUM(F95-G95)</f>
        <v>16463606</v>
      </c>
      <c r="I95" s="21">
        <v>0</v>
      </c>
      <c r="J95" s="21">
        <v>0</v>
      </c>
    </row>
    <row r="96" spans="1:10" ht="12" customHeight="1">
      <c r="A96" s="3">
        <v>92</v>
      </c>
      <c r="B96" s="20" t="s">
        <v>42</v>
      </c>
      <c r="C96" s="27" t="s">
        <v>25</v>
      </c>
      <c r="D96" s="27" t="s">
        <v>26</v>
      </c>
      <c r="E96" s="28">
        <v>36769</v>
      </c>
      <c r="F96" s="21">
        <v>20573953</v>
      </c>
      <c r="G96" s="21">
        <v>250000</v>
      </c>
      <c r="H96" s="21">
        <f>SUM(F96-G96)</f>
        <v>20323953</v>
      </c>
      <c r="I96" s="21">
        <v>0</v>
      </c>
      <c r="J96" s="21">
        <v>0</v>
      </c>
    </row>
    <row r="97" spans="1:10" ht="12" customHeight="1">
      <c r="A97" s="3">
        <v>93</v>
      </c>
      <c r="B97" s="19" t="s">
        <v>22</v>
      </c>
      <c r="C97" s="27" t="s">
        <v>15</v>
      </c>
      <c r="D97" s="27" t="s">
        <v>16</v>
      </c>
      <c r="E97" s="28">
        <v>36769</v>
      </c>
      <c r="F97" s="21">
        <v>9477680</v>
      </c>
      <c r="G97" s="21">
        <v>250000</v>
      </c>
      <c r="H97" s="21">
        <v>9227680</v>
      </c>
      <c r="I97" s="21">
        <v>8757502</v>
      </c>
      <c r="J97" s="21">
        <v>0</v>
      </c>
    </row>
    <row r="98" spans="1:10" ht="12" customHeight="1">
      <c r="A98" s="3">
        <v>94</v>
      </c>
      <c r="B98" s="20" t="s">
        <v>131</v>
      </c>
      <c r="C98" s="27" t="s">
        <v>25</v>
      </c>
      <c r="D98" s="27" t="s">
        <v>26</v>
      </c>
      <c r="E98" s="28">
        <v>36769</v>
      </c>
      <c r="F98" s="21">
        <v>14067698</v>
      </c>
      <c r="G98" s="21">
        <v>250000</v>
      </c>
      <c r="H98" s="21">
        <f>SUM(F98-G98)</f>
        <v>13817698</v>
      </c>
      <c r="I98" s="21">
        <v>0</v>
      </c>
      <c r="J98" s="21">
        <v>0</v>
      </c>
    </row>
    <row r="99" spans="1:10" ht="12" customHeight="1">
      <c r="A99" s="3">
        <v>95</v>
      </c>
      <c r="B99" s="19" t="s">
        <v>132</v>
      </c>
      <c r="C99" s="27" t="s">
        <v>15</v>
      </c>
      <c r="D99" s="27" t="s">
        <v>16</v>
      </c>
      <c r="E99" s="28">
        <v>36769</v>
      </c>
      <c r="F99" s="21">
        <v>1465640</v>
      </c>
      <c r="G99" s="21">
        <v>250000</v>
      </c>
      <c r="H99" s="21">
        <v>1215640</v>
      </c>
      <c r="I99" s="21">
        <v>5312734</v>
      </c>
      <c r="J99" s="21">
        <v>0</v>
      </c>
    </row>
    <row r="100" spans="1:10" ht="12" customHeight="1">
      <c r="A100" s="3">
        <v>96</v>
      </c>
      <c r="B100" s="19" t="s">
        <v>169</v>
      </c>
      <c r="C100" s="27" t="s">
        <v>15</v>
      </c>
      <c r="D100" s="27" t="s">
        <v>16</v>
      </c>
      <c r="E100" s="28">
        <v>36769</v>
      </c>
      <c r="F100" s="21">
        <v>2762113</v>
      </c>
      <c r="G100" s="21">
        <v>288669.52</v>
      </c>
      <c r="H100" s="21">
        <v>2473443.48</v>
      </c>
      <c r="I100" s="21">
        <v>7355212</v>
      </c>
      <c r="J100" s="21">
        <v>0</v>
      </c>
    </row>
    <row r="101" spans="1:10" ht="12" customHeight="1">
      <c r="A101" s="3">
        <v>97</v>
      </c>
      <c r="B101" s="19" t="s">
        <v>23</v>
      </c>
      <c r="C101" s="27" t="s">
        <v>15</v>
      </c>
      <c r="D101" s="27" t="s">
        <v>16</v>
      </c>
      <c r="E101" s="28">
        <v>36769</v>
      </c>
      <c r="F101" s="21">
        <v>426333</v>
      </c>
      <c r="G101" s="21">
        <v>250000</v>
      </c>
      <c r="H101" s="21">
        <v>176333</v>
      </c>
      <c r="I101" s="21">
        <v>0</v>
      </c>
      <c r="J101" s="21">
        <v>0</v>
      </c>
    </row>
    <row r="102" spans="1:10" ht="12" customHeight="1">
      <c r="A102" s="3">
        <v>98</v>
      </c>
      <c r="B102" s="20" t="s">
        <v>101</v>
      </c>
      <c r="C102" s="27" t="s">
        <v>25</v>
      </c>
      <c r="D102" s="27" t="s">
        <v>26</v>
      </c>
      <c r="E102" s="28">
        <v>36769</v>
      </c>
      <c r="F102" s="21">
        <v>275820896</v>
      </c>
      <c r="G102" s="21">
        <v>28032728</v>
      </c>
      <c r="H102" s="21">
        <f>SUM(F102-G102)</f>
        <v>247788168</v>
      </c>
      <c r="I102" s="21">
        <v>0</v>
      </c>
      <c r="J102" s="21">
        <v>0</v>
      </c>
    </row>
    <row r="103" spans="1:10" ht="12" customHeight="1">
      <c r="A103" s="3">
        <v>99</v>
      </c>
      <c r="B103" s="20" t="s">
        <v>43</v>
      </c>
      <c r="C103" s="27" t="s">
        <v>25</v>
      </c>
      <c r="D103" s="27" t="s">
        <v>16</v>
      </c>
      <c r="E103" s="28">
        <v>36769</v>
      </c>
      <c r="F103" s="21">
        <v>1828379000</v>
      </c>
      <c r="G103" s="21">
        <v>138953000</v>
      </c>
      <c r="H103" s="21">
        <f>SUM(F103-G103)</f>
        <v>1689426000</v>
      </c>
      <c r="I103" s="21">
        <v>782363000</v>
      </c>
      <c r="J103" s="21">
        <v>21603000</v>
      </c>
    </row>
    <row r="104" spans="1:10" ht="12" customHeight="1">
      <c r="A104" s="3">
        <v>100</v>
      </c>
      <c r="B104" s="19" t="s">
        <v>170</v>
      </c>
      <c r="C104" s="27" t="s">
        <v>15</v>
      </c>
      <c r="D104" s="27" t="s">
        <v>19</v>
      </c>
      <c r="E104" s="28">
        <v>36769</v>
      </c>
      <c r="F104" s="21">
        <v>46310847</v>
      </c>
      <c r="G104" s="21">
        <v>22073052</v>
      </c>
      <c r="H104" s="21">
        <v>24237795</v>
      </c>
      <c r="I104" s="21">
        <v>583842908</v>
      </c>
      <c r="J104" s="21">
        <v>8979633</v>
      </c>
    </row>
    <row r="105" spans="1:10" ht="12" customHeight="1">
      <c r="A105" s="3">
        <v>101</v>
      </c>
      <c r="B105" s="19" t="s">
        <v>225</v>
      </c>
      <c r="C105" s="27" t="s">
        <v>25</v>
      </c>
      <c r="D105" s="27" t="s">
        <v>26</v>
      </c>
      <c r="E105" s="28">
        <v>36707</v>
      </c>
      <c r="F105" s="21">
        <v>42901261</v>
      </c>
      <c r="G105" s="21">
        <v>6211849</v>
      </c>
      <c r="H105" s="21">
        <v>36689412</v>
      </c>
      <c r="I105" s="21">
        <v>0</v>
      </c>
      <c r="J105" s="21">
        <v>0</v>
      </c>
    </row>
    <row r="106" spans="1:10" ht="12" customHeight="1">
      <c r="A106" s="3">
        <v>102</v>
      </c>
      <c r="B106" s="20" t="s">
        <v>44</v>
      </c>
      <c r="C106" s="27" t="s">
        <v>25</v>
      </c>
      <c r="D106" s="27" t="s">
        <v>26</v>
      </c>
      <c r="E106" s="28">
        <v>36769</v>
      </c>
      <c r="F106" s="21">
        <v>8399234</v>
      </c>
      <c r="G106" s="21">
        <v>250000</v>
      </c>
      <c r="H106" s="21">
        <f>SUM(F106-G106)</f>
        <v>8149234</v>
      </c>
      <c r="I106" s="21">
        <v>0</v>
      </c>
      <c r="J106" s="21">
        <v>0</v>
      </c>
    </row>
    <row r="107" spans="1:10" ht="12" customHeight="1">
      <c r="A107" s="3">
        <v>103</v>
      </c>
      <c r="B107" s="20" t="s">
        <v>102</v>
      </c>
      <c r="C107" s="27" t="s">
        <v>15</v>
      </c>
      <c r="D107" s="27" t="s">
        <v>26</v>
      </c>
      <c r="E107" s="28">
        <v>36707</v>
      </c>
      <c r="F107" s="21">
        <v>2416193</v>
      </c>
      <c r="G107" s="21">
        <v>250000</v>
      </c>
      <c r="H107" s="21">
        <f>SUM(F107-G107)</f>
        <v>2166193</v>
      </c>
      <c r="I107" s="21">
        <v>0</v>
      </c>
      <c r="J107" s="21">
        <v>0</v>
      </c>
    </row>
    <row r="108" spans="1:10" ht="12" customHeight="1">
      <c r="A108" s="3">
        <v>104</v>
      </c>
      <c r="B108" s="19" t="s">
        <v>33</v>
      </c>
      <c r="C108" s="27" t="s">
        <v>15</v>
      </c>
      <c r="D108" s="27" t="s">
        <v>16</v>
      </c>
      <c r="E108" s="28">
        <v>36769</v>
      </c>
      <c r="F108" s="21">
        <v>879287</v>
      </c>
      <c r="G108" s="21">
        <v>250000</v>
      </c>
      <c r="H108" s="21">
        <v>629287</v>
      </c>
      <c r="I108" s="21">
        <v>56070</v>
      </c>
      <c r="J108" s="21">
        <v>0</v>
      </c>
    </row>
    <row r="109" spans="1:10" ht="12" customHeight="1">
      <c r="A109" s="3">
        <v>105</v>
      </c>
      <c r="B109" s="20" t="s">
        <v>133</v>
      </c>
      <c r="C109" s="27" t="s">
        <v>15</v>
      </c>
      <c r="D109" s="27" t="s">
        <v>148</v>
      </c>
      <c r="E109" s="28">
        <v>36769</v>
      </c>
      <c r="F109" s="21">
        <v>136386</v>
      </c>
      <c r="G109" s="21">
        <v>250000</v>
      </c>
      <c r="H109" s="29">
        <f>SUM(F109-G109)</f>
        <v>-113614</v>
      </c>
      <c r="I109" s="21">
        <v>0</v>
      </c>
      <c r="J109" s="21">
        <v>0</v>
      </c>
    </row>
    <row r="110" spans="1:10" ht="12" customHeight="1">
      <c r="A110" s="3">
        <v>106</v>
      </c>
      <c r="B110" s="19" t="s">
        <v>171</v>
      </c>
      <c r="C110" s="27" t="s">
        <v>15</v>
      </c>
      <c r="D110" s="27" t="s">
        <v>26</v>
      </c>
      <c r="E110" s="28">
        <v>36738</v>
      </c>
      <c r="F110" s="21">
        <v>670969</v>
      </c>
      <c r="G110" s="21">
        <v>250000</v>
      </c>
      <c r="H110" s="21">
        <v>420969</v>
      </c>
      <c r="I110" s="21">
        <v>0</v>
      </c>
      <c r="J110" s="21">
        <v>0</v>
      </c>
    </row>
    <row r="111" spans="1:10" ht="12" customHeight="1">
      <c r="A111" s="3">
        <v>107</v>
      </c>
      <c r="B111" s="20" t="s">
        <v>203</v>
      </c>
      <c r="C111" s="27" t="s">
        <v>15</v>
      </c>
      <c r="D111" s="27" t="s">
        <v>26</v>
      </c>
      <c r="E111" s="28">
        <v>36707</v>
      </c>
      <c r="F111" s="21">
        <v>529868</v>
      </c>
      <c r="G111" s="21">
        <v>250000</v>
      </c>
      <c r="H111" s="21">
        <f aca="true" t="shared" si="0" ref="H111:H118">SUM(F111-G111)</f>
        <v>279868</v>
      </c>
      <c r="I111" s="21">
        <v>0</v>
      </c>
      <c r="J111" s="21">
        <v>0</v>
      </c>
    </row>
    <row r="112" spans="1:10" ht="12" customHeight="1">
      <c r="A112" s="3">
        <v>108</v>
      </c>
      <c r="B112" s="20" t="s">
        <v>204</v>
      </c>
      <c r="C112" s="27" t="s">
        <v>15</v>
      </c>
      <c r="D112" s="27" t="s">
        <v>26</v>
      </c>
      <c r="E112" s="28">
        <v>36768</v>
      </c>
      <c r="F112" s="21">
        <v>97503</v>
      </c>
      <c r="G112" s="21">
        <v>250000</v>
      </c>
      <c r="H112" s="29">
        <f t="shared" si="0"/>
        <v>-152497</v>
      </c>
      <c r="I112" s="21">
        <v>0</v>
      </c>
      <c r="J112" s="21">
        <v>0</v>
      </c>
    </row>
    <row r="113" spans="1:10" ht="12" customHeight="1">
      <c r="A113" s="3">
        <v>109</v>
      </c>
      <c r="B113" s="20" t="s">
        <v>103</v>
      </c>
      <c r="C113" s="27" t="s">
        <v>25</v>
      </c>
      <c r="D113" s="27" t="s">
        <v>26</v>
      </c>
      <c r="E113" s="28">
        <v>36769</v>
      </c>
      <c r="F113" s="21">
        <v>12735183</v>
      </c>
      <c r="G113" s="21">
        <v>250000</v>
      </c>
      <c r="H113" s="21">
        <f t="shared" si="0"/>
        <v>12485183</v>
      </c>
      <c r="I113" s="21">
        <v>0</v>
      </c>
      <c r="J113" s="21">
        <v>0</v>
      </c>
    </row>
    <row r="114" spans="1:10" ht="12" customHeight="1">
      <c r="A114" s="3">
        <v>110</v>
      </c>
      <c r="B114" s="20" t="s">
        <v>104</v>
      </c>
      <c r="C114" s="27" t="s">
        <v>15</v>
      </c>
      <c r="D114" s="27" t="s">
        <v>21</v>
      </c>
      <c r="E114" s="28">
        <v>36769</v>
      </c>
      <c r="F114" s="21">
        <v>6537918.026</v>
      </c>
      <c r="G114" s="21">
        <v>1781074.6828</v>
      </c>
      <c r="H114" s="21">
        <f t="shared" si="0"/>
        <v>4756843.3432</v>
      </c>
      <c r="I114" s="21">
        <v>47881732</v>
      </c>
      <c r="J114" s="21">
        <v>158983</v>
      </c>
    </row>
    <row r="115" spans="1:10" ht="12" customHeight="1">
      <c r="A115" s="3">
        <v>111</v>
      </c>
      <c r="B115" s="20" t="s">
        <v>234</v>
      </c>
      <c r="C115" s="27" t="s">
        <v>25</v>
      </c>
      <c r="D115" s="27" t="s">
        <v>26</v>
      </c>
      <c r="E115" s="28">
        <v>36707</v>
      </c>
      <c r="F115" s="21">
        <v>8413243</v>
      </c>
      <c r="G115" s="21">
        <v>4488097</v>
      </c>
      <c r="H115" s="21">
        <f t="shared" si="0"/>
        <v>3925146</v>
      </c>
      <c r="I115" s="21">
        <v>112518843</v>
      </c>
      <c r="J115" s="21">
        <v>0</v>
      </c>
    </row>
    <row r="116" spans="1:10" ht="12" customHeight="1">
      <c r="A116" s="3">
        <v>112</v>
      </c>
      <c r="B116" s="20" t="s">
        <v>51</v>
      </c>
      <c r="C116" s="27" t="s">
        <v>15</v>
      </c>
      <c r="D116" s="27" t="s">
        <v>16</v>
      </c>
      <c r="E116" s="28">
        <v>36770</v>
      </c>
      <c r="F116" s="21">
        <v>369259000</v>
      </c>
      <c r="G116" s="21">
        <v>177147720</v>
      </c>
      <c r="H116" s="21">
        <f t="shared" si="0"/>
        <v>192111280</v>
      </c>
      <c r="I116" s="21">
        <v>4200214000</v>
      </c>
      <c r="J116" s="21">
        <v>460545000</v>
      </c>
    </row>
    <row r="117" spans="1:10" ht="12" customHeight="1">
      <c r="A117" s="3">
        <v>113</v>
      </c>
      <c r="B117" s="20" t="s">
        <v>235</v>
      </c>
      <c r="C117" s="27" t="s">
        <v>25</v>
      </c>
      <c r="D117" s="27" t="s">
        <v>16</v>
      </c>
      <c r="E117" s="28">
        <v>36770</v>
      </c>
      <c r="F117" s="21">
        <v>3579365850</v>
      </c>
      <c r="G117" s="21">
        <v>566828008</v>
      </c>
      <c r="H117" s="21">
        <f t="shared" si="0"/>
        <v>3012537842</v>
      </c>
      <c r="I117" s="21">
        <v>0</v>
      </c>
      <c r="J117" s="21">
        <v>0</v>
      </c>
    </row>
    <row r="118" spans="1:10" ht="12" customHeight="1">
      <c r="A118" s="3">
        <v>114</v>
      </c>
      <c r="B118" s="20" t="s">
        <v>236</v>
      </c>
      <c r="C118" s="27" t="s">
        <v>25</v>
      </c>
      <c r="D118" s="27" t="s">
        <v>26</v>
      </c>
      <c r="E118" s="28">
        <v>36770</v>
      </c>
      <c r="F118" s="21">
        <v>559716300</v>
      </c>
      <c r="G118" s="21">
        <v>21461286</v>
      </c>
      <c r="H118" s="21">
        <f t="shared" si="0"/>
        <v>538255014</v>
      </c>
      <c r="I118" s="21">
        <v>697427934</v>
      </c>
      <c r="J118" s="21">
        <v>0</v>
      </c>
    </row>
    <row r="119" spans="1:10" ht="12" customHeight="1">
      <c r="A119" s="3">
        <v>115</v>
      </c>
      <c r="B119" s="20" t="s">
        <v>105</v>
      </c>
      <c r="C119" s="27" t="s">
        <v>15</v>
      </c>
      <c r="D119" s="27" t="s">
        <v>21</v>
      </c>
      <c r="E119" s="28">
        <v>36769</v>
      </c>
      <c r="F119" s="21">
        <v>28231466</v>
      </c>
      <c r="G119" s="21">
        <v>433519</v>
      </c>
      <c r="H119" s="21">
        <v>27798247</v>
      </c>
      <c r="I119" s="21">
        <v>10837971</v>
      </c>
      <c r="J119" s="21">
        <v>0</v>
      </c>
    </row>
    <row r="120" spans="1:10" ht="12" customHeight="1">
      <c r="A120" s="3">
        <v>116</v>
      </c>
      <c r="B120" s="19" t="s">
        <v>172</v>
      </c>
      <c r="C120" s="27" t="s">
        <v>15</v>
      </c>
      <c r="D120" s="27" t="s">
        <v>26</v>
      </c>
      <c r="E120" s="28">
        <v>36769</v>
      </c>
      <c r="F120" s="21">
        <v>3089016</v>
      </c>
      <c r="G120" s="21">
        <v>264658</v>
      </c>
      <c r="H120" s="21">
        <v>2824358</v>
      </c>
      <c r="I120" s="21">
        <v>6616460</v>
      </c>
      <c r="J120" s="21">
        <v>0</v>
      </c>
    </row>
    <row r="121" spans="1:10" ht="12" customHeight="1">
      <c r="A121" s="3">
        <v>117</v>
      </c>
      <c r="B121" s="19" t="s">
        <v>226</v>
      </c>
      <c r="C121" s="27" t="s">
        <v>15</v>
      </c>
      <c r="D121" s="27" t="s">
        <v>26</v>
      </c>
      <c r="E121" s="28">
        <v>36707</v>
      </c>
      <c r="F121" s="21">
        <v>548878</v>
      </c>
      <c r="G121" s="21">
        <v>250000</v>
      </c>
      <c r="H121" s="21">
        <v>298878</v>
      </c>
      <c r="I121" s="21">
        <v>0</v>
      </c>
      <c r="J121" s="21">
        <v>0</v>
      </c>
    </row>
    <row r="122" spans="1:10" ht="12" customHeight="1">
      <c r="A122" s="3">
        <v>118</v>
      </c>
      <c r="B122" s="20" t="s">
        <v>106</v>
      </c>
      <c r="C122" s="27" t="s">
        <v>15</v>
      </c>
      <c r="D122" s="27" t="s">
        <v>26</v>
      </c>
      <c r="E122" s="28">
        <v>36707</v>
      </c>
      <c r="F122" s="21">
        <v>9945766</v>
      </c>
      <c r="G122" s="21">
        <v>250000</v>
      </c>
      <c r="H122" s="21">
        <f>SUM(F122-G122)</f>
        <v>9695766</v>
      </c>
      <c r="I122" s="21">
        <v>0</v>
      </c>
      <c r="J122" s="21">
        <v>0</v>
      </c>
    </row>
    <row r="123" spans="1:10" ht="12" customHeight="1">
      <c r="A123" s="3">
        <v>119</v>
      </c>
      <c r="B123" s="19" t="s">
        <v>237</v>
      </c>
      <c r="C123" s="27" t="s">
        <v>15</v>
      </c>
      <c r="D123" s="27" t="s">
        <v>16</v>
      </c>
      <c r="E123" s="28">
        <v>36769</v>
      </c>
      <c r="F123" s="21">
        <v>424774</v>
      </c>
      <c r="G123" s="21">
        <v>250000</v>
      </c>
      <c r="H123" s="21">
        <v>174774</v>
      </c>
      <c r="I123" s="21">
        <v>0</v>
      </c>
      <c r="J123" s="21">
        <v>0</v>
      </c>
    </row>
    <row r="124" spans="1:10" ht="12" customHeight="1">
      <c r="A124" s="3">
        <v>120</v>
      </c>
      <c r="B124" s="20" t="s">
        <v>205</v>
      </c>
      <c r="C124" s="27" t="s">
        <v>25</v>
      </c>
      <c r="D124" s="27" t="s">
        <v>26</v>
      </c>
      <c r="E124" s="28">
        <v>36769</v>
      </c>
      <c r="F124" s="21">
        <v>76350903</v>
      </c>
      <c r="G124" s="21">
        <v>250000</v>
      </c>
      <c r="H124" s="21">
        <f>SUM(F124-G124)</f>
        <v>76100903</v>
      </c>
      <c r="I124" s="21">
        <v>0</v>
      </c>
      <c r="J124" s="21">
        <v>0</v>
      </c>
    </row>
    <row r="125" spans="1:10" ht="12" customHeight="1">
      <c r="A125" s="3">
        <v>121</v>
      </c>
      <c r="B125" s="20" t="s">
        <v>206</v>
      </c>
      <c r="C125" s="27" t="s">
        <v>15</v>
      </c>
      <c r="D125" s="27" t="s">
        <v>26</v>
      </c>
      <c r="E125" s="28">
        <v>36707</v>
      </c>
      <c r="F125" s="21">
        <v>1559418</v>
      </c>
      <c r="G125" s="21">
        <v>250000</v>
      </c>
      <c r="H125" s="21">
        <f>SUM(F125-G125)</f>
        <v>1309418</v>
      </c>
      <c r="I125" s="21">
        <v>3609229</v>
      </c>
      <c r="J125" s="21">
        <v>0</v>
      </c>
    </row>
    <row r="126" spans="1:10" ht="12" customHeight="1">
      <c r="A126" s="3">
        <v>122</v>
      </c>
      <c r="B126" s="20" t="s">
        <v>207</v>
      </c>
      <c r="C126" s="27" t="s">
        <v>25</v>
      </c>
      <c r="D126" s="27" t="s">
        <v>26</v>
      </c>
      <c r="E126" s="28">
        <v>36738</v>
      </c>
      <c r="F126" s="21">
        <v>148734266</v>
      </c>
      <c r="G126" s="21">
        <v>14214706</v>
      </c>
      <c r="H126" s="21">
        <f>SUM(F126-G126)</f>
        <v>134519560</v>
      </c>
      <c r="I126" s="21">
        <v>0</v>
      </c>
      <c r="J126" s="21">
        <v>0</v>
      </c>
    </row>
    <row r="127" spans="1:10" ht="12" customHeight="1">
      <c r="A127" s="3">
        <v>123</v>
      </c>
      <c r="B127" s="20" t="s">
        <v>238</v>
      </c>
      <c r="C127" s="27" t="s">
        <v>25</v>
      </c>
      <c r="D127" s="27" t="s">
        <v>19</v>
      </c>
      <c r="E127" s="28">
        <v>36769</v>
      </c>
      <c r="F127" s="21">
        <v>4423226756</v>
      </c>
      <c r="G127" s="21">
        <v>737922935</v>
      </c>
      <c r="H127" s="21">
        <f>SUM(F127-G127)</f>
        <v>3685303821</v>
      </c>
      <c r="I127" s="21">
        <v>2261897492</v>
      </c>
      <c r="J127" s="21">
        <v>694931322</v>
      </c>
    </row>
    <row r="128" spans="1:10" ht="12" customHeight="1">
      <c r="A128" s="3">
        <v>124</v>
      </c>
      <c r="B128" s="19" t="s">
        <v>227</v>
      </c>
      <c r="C128" s="27" t="s">
        <v>25</v>
      </c>
      <c r="D128" s="27" t="s">
        <v>26</v>
      </c>
      <c r="E128" s="28">
        <v>36707</v>
      </c>
      <c r="F128" s="21">
        <v>1518627</v>
      </c>
      <c r="G128" s="21">
        <v>250000</v>
      </c>
      <c r="H128" s="21">
        <v>1268627</v>
      </c>
      <c r="I128" s="21">
        <v>0</v>
      </c>
      <c r="J128" s="21">
        <v>0</v>
      </c>
    </row>
    <row r="129" spans="1:10" ht="12" customHeight="1">
      <c r="A129" s="3">
        <v>125</v>
      </c>
      <c r="B129" s="20" t="s">
        <v>239</v>
      </c>
      <c r="C129" s="27" t="s">
        <v>15</v>
      </c>
      <c r="D129" s="27" t="s">
        <v>26</v>
      </c>
      <c r="E129" s="28">
        <v>36769</v>
      </c>
      <c r="F129" s="21">
        <v>1002047</v>
      </c>
      <c r="G129" s="21">
        <v>387000</v>
      </c>
      <c r="H129" s="21">
        <f>SUM(F129-G129)</f>
        <v>615047</v>
      </c>
      <c r="I129" s="21">
        <v>23254756</v>
      </c>
      <c r="J129" s="21">
        <v>0</v>
      </c>
    </row>
    <row r="130" spans="1:10" ht="12" customHeight="1">
      <c r="A130" s="3">
        <v>126</v>
      </c>
      <c r="B130" s="20" t="s">
        <v>151</v>
      </c>
      <c r="C130" s="27" t="s">
        <v>25</v>
      </c>
      <c r="D130" s="27" t="s">
        <v>26</v>
      </c>
      <c r="E130" s="28">
        <v>36769</v>
      </c>
      <c r="F130" s="21">
        <v>174429652</v>
      </c>
      <c r="G130" s="21">
        <v>25816052</v>
      </c>
      <c r="H130" s="21">
        <f>SUM(F130-G130)</f>
        <v>148613600</v>
      </c>
      <c r="I130" s="21">
        <v>15446250</v>
      </c>
      <c r="J130" s="21">
        <v>0</v>
      </c>
    </row>
    <row r="131" spans="1:10" ht="12" customHeight="1">
      <c r="A131" s="3">
        <v>127</v>
      </c>
      <c r="B131" s="20" t="s">
        <v>240</v>
      </c>
      <c r="C131" s="27" t="s">
        <v>25</v>
      </c>
      <c r="D131" s="27" t="s">
        <v>26</v>
      </c>
      <c r="E131" s="28">
        <v>36769</v>
      </c>
      <c r="F131" s="21">
        <v>14748415</v>
      </c>
      <c r="G131" s="21">
        <v>250000</v>
      </c>
      <c r="H131" s="21">
        <f>SUM(F131-G131)</f>
        <v>14498415</v>
      </c>
      <c r="I131" s="21">
        <v>0</v>
      </c>
      <c r="J131" s="21">
        <v>0</v>
      </c>
    </row>
    <row r="132" spans="1:10" ht="12" customHeight="1">
      <c r="A132" s="3">
        <v>128</v>
      </c>
      <c r="B132" s="20" t="s">
        <v>134</v>
      </c>
      <c r="C132" s="27" t="s">
        <v>25</v>
      </c>
      <c r="D132" s="27" t="s">
        <v>16</v>
      </c>
      <c r="E132" s="28">
        <v>36769</v>
      </c>
      <c r="F132" s="21">
        <v>517500709</v>
      </c>
      <c r="G132" s="21">
        <v>5343557</v>
      </c>
      <c r="H132" s="21">
        <f>SUM(F132-G132)</f>
        <v>512157152</v>
      </c>
      <c r="I132" s="21">
        <v>18432189</v>
      </c>
      <c r="J132" s="21">
        <v>0</v>
      </c>
    </row>
    <row r="133" spans="1:10" ht="12" customHeight="1">
      <c r="A133" s="3">
        <v>129</v>
      </c>
      <c r="B133" s="19" t="s">
        <v>173</v>
      </c>
      <c r="C133" s="27" t="s">
        <v>25</v>
      </c>
      <c r="D133" s="27" t="s">
        <v>16</v>
      </c>
      <c r="E133" s="28">
        <v>36769</v>
      </c>
      <c r="F133" s="21">
        <v>22055302</v>
      </c>
      <c r="G133" s="21">
        <v>1448482</v>
      </c>
      <c r="H133" s="21">
        <v>20606820</v>
      </c>
      <c r="I133" s="21">
        <v>38445626</v>
      </c>
      <c r="J133" s="21">
        <v>0</v>
      </c>
    </row>
    <row r="134" spans="1:10" ht="12" customHeight="1">
      <c r="A134" s="3">
        <v>130</v>
      </c>
      <c r="B134" s="19" t="s">
        <v>174</v>
      </c>
      <c r="C134" s="27" t="s">
        <v>15</v>
      </c>
      <c r="D134" s="27" t="s">
        <v>26</v>
      </c>
      <c r="E134" s="28">
        <v>36707</v>
      </c>
      <c r="F134" s="21">
        <v>4011873</v>
      </c>
      <c r="G134" s="21">
        <v>250000</v>
      </c>
      <c r="H134" s="21">
        <v>3761873</v>
      </c>
      <c r="I134" s="21">
        <v>5765181</v>
      </c>
      <c r="J134" s="21">
        <v>0</v>
      </c>
    </row>
    <row r="135" spans="1:10" ht="12" customHeight="1">
      <c r="A135" s="3">
        <v>131</v>
      </c>
      <c r="B135" s="20" t="s">
        <v>208</v>
      </c>
      <c r="C135" s="27" t="s">
        <v>25</v>
      </c>
      <c r="D135" s="27" t="s">
        <v>21</v>
      </c>
      <c r="E135" s="28">
        <v>36769</v>
      </c>
      <c r="F135" s="21">
        <v>1245021519</v>
      </c>
      <c r="G135" s="21">
        <v>325272781</v>
      </c>
      <c r="H135" s="21">
        <f>SUM(F135-G135)</f>
        <v>919748738</v>
      </c>
      <c r="I135" s="21">
        <v>779620933</v>
      </c>
      <c r="J135" s="21">
        <v>8620549</v>
      </c>
    </row>
    <row r="136" spans="1:10" ht="12" customHeight="1">
      <c r="A136" s="3">
        <v>132</v>
      </c>
      <c r="B136" s="19" t="s">
        <v>241</v>
      </c>
      <c r="C136" s="27" t="s">
        <v>25</v>
      </c>
      <c r="D136" s="27" t="s">
        <v>26</v>
      </c>
      <c r="E136" s="28">
        <v>36769</v>
      </c>
      <c r="F136" s="21">
        <v>65407691</v>
      </c>
      <c r="G136" s="21">
        <v>250000</v>
      </c>
      <c r="H136" s="21">
        <v>65157691</v>
      </c>
      <c r="I136" s="21">
        <v>0</v>
      </c>
      <c r="J136" s="21">
        <v>0</v>
      </c>
    </row>
    <row r="137" spans="1:10" ht="12" customHeight="1">
      <c r="A137" s="3">
        <v>133</v>
      </c>
      <c r="B137" s="19" t="s">
        <v>34</v>
      </c>
      <c r="C137" s="27" t="s">
        <v>15</v>
      </c>
      <c r="D137" s="27" t="s">
        <v>26</v>
      </c>
      <c r="E137" s="28">
        <v>36769</v>
      </c>
      <c r="F137" s="21">
        <v>3383449</v>
      </c>
      <c r="G137" s="21">
        <v>1527529</v>
      </c>
      <c r="H137" s="21">
        <v>1855920</v>
      </c>
      <c r="I137" s="21">
        <v>38412578</v>
      </c>
      <c r="J137" s="21">
        <v>1858434</v>
      </c>
    </row>
    <row r="138" spans="1:10" ht="12" customHeight="1">
      <c r="A138" s="3">
        <v>134</v>
      </c>
      <c r="B138" s="20" t="s">
        <v>107</v>
      </c>
      <c r="C138" s="27" t="s">
        <v>15</v>
      </c>
      <c r="D138" s="27" t="s">
        <v>21</v>
      </c>
      <c r="E138" s="28">
        <v>36769</v>
      </c>
      <c r="F138" s="21">
        <v>4717607</v>
      </c>
      <c r="G138" s="21">
        <v>2484119</v>
      </c>
      <c r="H138" s="21">
        <f>SUM(F138-G138)</f>
        <v>2233488</v>
      </c>
      <c r="I138" s="21">
        <v>68326067</v>
      </c>
      <c r="J138" s="21">
        <v>615426</v>
      </c>
    </row>
    <row r="139" spans="1:10" ht="12" customHeight="1">
      <c r="A139" s="3">
        <v>135</v>
      </c>
      <c r="B139" s="19" t="s">
        <v>175</v>
      </c>
      <c r="C139" s="27" t="s">
        <v>15</v>
      </c>
      <c r="D139" s="27" t="s">
        <v>26</v>
      </c>
      <c r="E139" s="28">
        <v>36769</v>
      </c>
      <c r="F139" s="21">
        <v>2786213</v>
      </c>
      <c r="G139" s="21">
        <v>1580190</v>
      </c>
      <c r="H139" s="21">
        <v>1206023</v>
      </c>
      <c r="I139" s="21">
        <v>42151447</v>
      </c>
      <c r="J139" s="21">
        <v>417869</v>
      </c>
    </row>
    <row r="140" spans="1:10" ht="12" customHeight="1">
      <c r="A140" s="3">
        <v>136</v>
      </c>
      <c r="B140" s="20" t="s">
        <v>242</v>
      </c>
      <c r="C140" s="27" t="s">
        <v>25</v>
      </c>
      <c r="D140" s="27" t="s">
        <v>16</v>
      </c>
      <c r="E140" s="28">
        <v>36763</v>
      </c>
      <c r="F140" s="21">
        <v>1272986000</v>
      </c>
      <c r="G140" s="21">
        <v>221320000</v>
      </c>
      <c r="H140" s="21">
        <f>SUM(F140-G140)</f>
        <v>1051666000</v>
      </c>
      <c r="I140" s="21">
        <v>1993401000</v>
      </c>
      <c r="J140" s="21">
        <v>104421000</v>
      </c>
    </row>
    <row r="141" spans="1:10" ht="12" customHeight="1">
      <c r="A141" s="3">
        <v>137</v>
      </c>
      <c r="B141" s="20" t="s">
        <v>108</v>
      </c>
      <c r="C141" s="27" t="s">
        <v>15</v>
      </c>
      <c r="D141" s="27" t="s">
        <v>148</v>
      </c>
      <c r="E141" s="28">
        <v>36769</v>
      </c>
      <c r="F141" s="21">
        <v>252716</v>
      </c>
      <c r="G141" s="21">
        <v>250000</v>
      </c>
      <c r="H141" s="21">
        <f>SUM(F141-G141)</f>
        <v>2716</v>
      </c>
      <c r="I141" s="21">
        <v>0</v>
      </c>
      <c r="J141" s="21">
        <v>0</v>
      </c>
    </row>
    <row r="142" spans="1:10" ht="12" customHeight="1">
      <c r="A142" s="3">
        <v>138</v>
      </c>
      <c r="B142" s="19" t="s">
        <v>24</v>
      </c>
      <c r="C142" s="27" t="s">
        <v>15</v>
      </c>
      <c r="D142" s="27" t="s">
        <v>19</v>
      </c>
      <c r="E142" s="28">
        <v>36769</v>
      </c>
      <c r="F142" s="21">
        <v>10457555</v>
      </c>
      <c r="G142" s="21">
        <v>4624906.16</v>
      </c>
      <c r="H142" s="21">
        <v>5832648.84</v>
      </c>
      <c r="I142" s="21">
        <v>111218200</v>
      </c>
      <c r="J142" s="21">
        <v>11561200</v>
      </c>
    </row>
    <row r="143" spans="1:10" ht="12" customHeight="1">
      <c r="A143" s="3">
        <v>139</v>
      </c>
      <c r="B143" s="20" t="s">
        <v>109</v>
      </c>
      <c r="C143" s="27" t="s">
        <v>25</v>
      </c>
      <c r="D143" s="27" t="s">
        <v>26</v>
      </c>
      <c r="E143" s="28">
        <v>36763</v>
      </c>
      <c r="F143" s="21">
        <v>296934910</v>
      </c>
      <c r="G143" s="21">
        <v>35397324</v>
      </c>
      <c r="H143" s="21">
        <f>SUM(F143-G143)</f>
        <v>261537586</v>
      </c>
      <c r="I143" s="21">
        <v>0</v>
      </c>
      <c r="J143" s="21">
        <v>0</v>
      </c>
    </row>
    <row r="144" spans="1:10" ht="12" customHeight="1">
      <c r="A144" s="3">
        <v>140</v>
      </c>
      <c r="B144" s="19" t="s">
        <v>176</v>
      </c>
      <c r="C144" s="27" t="s">
        <v>15</v>
      </c>
      <c r="D144" s="27" t="s">
        <v>19</v>
      </c>
      <c r="E144" s="28">
        <v>36769</v>
      </c>
      <c r="F144" s="21">
        <v>5027116</v>
      </c>
      <c r="G144" s="21">
        <v>2122896</v>
      </c>
      <c r="H144" s="21">
        <v>2904220</v>
      </c>
      <c r="I144" s="21">
        <v>58820492</v>
      </c>
      <c r="J144" s="21">
        <v>0</v>
      </c>
    </row>
    <row r="145" spans="1:10" ht="12" customHeight="1">
      <c r="A145" s="3">
        <v>141</v>
      </c>
      <c r="B145" s="20" t="s">
        <v>45</v>
      </c>
      <c r="C145" s="27" t="s">
        <v>25</v>
      </c>
      <c r="D145" s="27" t="s">
        <v>19</v>
      </c>
      <c r="E145" s="28">
        <v>36769</v>
      </c>
      <c r="F145" s="21">
        <v>155547008</v>
      </c>
      <c r="G145" s="21">
        <v>1000000</v>
      </c>
      <c r="H145" s="21">
        <f>SUM(F145-G145)</f>
        <v>154547008</v>
      </c>
      <c r="I145" s="21">
        <v>0</v>
      </c>
      <c r="J145" s="21">
        <v>0</v>
      </c>
    </row>
    <row r="146" spans="1:10" ht="12" customHeight="1">
      <c r="A146" s="3">
        <v>142</v>
      </c>
      <c r="B146" s="20" t="s">
        <v>135</v>
      </c>
      <c r="C146" s="27" t="s">
        <v>15</v>
      </c>
      <c r="D146" s="27" t="s">
        <v>19</v>
      </c>
      <c r="E146" s="28">
        <v>36769</v>
      </c>
      <c r="F146" s="21">
        <v>114774120</v>
      </c>
      <c r="G146" s="21">
        <v>64376424.6</v>
      </c>
      <c r="H146" s="21">
        <f>SUM(F146-G146)</f>
        <v>50397695.4</v>
      </c>
      <c r="I146" s="21">
        <v>1793533716</v>
      </c>
      <c r="J146" s="21">
        <v>1641133</v>
      </c>
    </row>
    <row r="147" spans="1:10" ht="12" customHeight="1">
      <c r="A147" s="3">
        <v>143</v>
      </c>
      <c r="B147" s="20" t="s">
        <v>243</v>
      </c>
      <c r="C147" s="27" t="s">
        <v>25</v>
      </c>
      <c r="D147" s="27" t="s">
        <v>21</v>
      </c>
      <c r="E147" s="28">
        <v>36769</v>
      </c>
      <c r="F147" s="21">
        <v>74758930</v>
      </c>
      <c r="G147" s="21">
        <v>2577929</v>
      </c>
      <c r="H147" s="21">
        <f>SUM(F147-G147)</f>
        <v>72181001</v>
      </c>
      <c r="I147" s="21">
        <v>64448234</v>
      </c>
      <c r="J147" s="21">
        <v>0</v>
      </c>
    </row>
    <row r="148" spans="1:10" ht="12" customHeight="1">
      <c r="A148" s="3">
        <v>144</v>
      </c>
      <c r="B148" s="19" t="s">
        <v>177</v>
      </c>
      <c r="C148" s="27" t="s">
        <v>15</v>
      </c>
      <c r="D148" s="27" t="s">
        <v>19</v>
      </c>
      <c r="E148" s="28">
        <v>36769</v>
      </c>
      <c r="F148" s="21">
        <v>16401112</v>
      </c>
      <c r="G148" s="21">
        <v>8612986</v>
      </c>
      <c r="H148" s="21">
        <v>7788126</v>
      </c>
      <c r="I148" s="21">
        <v>231781997</v>
      </c>
      <c r="J148" s="21">
        <v>3670088</v>
      </c>
    </row>
    <row r="149" spans="1:10" ht="12" customHeight="1">
      <c r="A149" s="3">
        <v>145</v>
      </c>
      <c r="B149" s="19" t="s">
        <v>35</v>
      </c>
      <c r="C149" s="27" t="s">
        <v>15</v>
      </c>
      <c r="D149" s="27" t="s">
        <v>26</v>
      </c>
      <c r="E149" s="28">
        <v>36707</v>
      </c>
      <c r="F149" s="21">
        <v>419792</v>
      </c>
      <c r="G149" s="21">
        <v>250000</v>
      </c>
      <c r="H149" s="21">
        <v>169792</v>
      </c>
      <c r="I149" s="21">
        <v>4649284</v>
      </c>
      <c r="J149" s="21">
        <v>18911</v>
      </c>
    </row>
    <row r="150" spans="1:10" ht="12" customHeight="1">
      <c r="A150" s="3">
        <v>146</v>
      </c>
      <c r="B150" s="16" t="s">
        <v>244</v>
      </c>
      <c r="C150" s="27" t="s">
        <v>25</v>
      </c>
      <c r="D150" s="27" t="s">
        <v>26</v>
      </c>
      <c r="E150" s="28">
        <v>36769</v>
      </c>
      <c r="F150" s="21">
        <v>443088155</v>
      </c>
      <c r="G150" s="21">
        <v>40985614</v>
      </c>
      <c r="H150" s="21">
        <v>402102541</v>
      </c>
      <c r="I150" s="21">
        <v>0</v>
      </c>
      <c r="J150" s="21">
        <v>0</v>
      </c>
    </row>
    <row r="151" spans="1:10" ht="12" customHeight="1">
      <c r="A151" s="3">
        <v>147</v>
      </c>
      <c r="B151" s="20" t="s">
        <v>136</v>
      </c>
      <c r="C151" s="27" t="s">
        <v>25</v>
      </c>
      <c r="D151" s="27" t="s">
        <v>26</v>
      </c>
      <c r="E151" s="28">
        <v>36707</v>
      </c>
      <c r="F151" s="21">
        <v>68719404</v>
      </c>
      <c r="G151" s="21">
        <v>909000</v>
      </c>
      <c r="H151" s="21">
        <f>SUM(F151-G151)</f>
        <v>67810404</v>
      </c>
      <c r="I151" s="21">
        <v>0</v>
      </c>
      <c r="J151" s="21">
        <v>0</v>
      </c>
    </row>
    <row r="152" spans="1:10" ht="12" customHeight="1">
      <c r="A152" s="3">
        <v>148</v>
      </c>
      <c r="B152" s="19" t="s">
        <v>178</v>
      </c>
      <c r="C152" s="27" t="s">
        <v>15</v>
      </c>
      <c r="D152" s="27" t="s">
        <v>19</v>
      </c>
      <c r="E152" s="28">
        <v>36769</v>
      </c>
      <c r="F152" s="21">
        <v>42969752</v>
      </c>
      <c r="G152" s="21">
        <v>5961977</v>
      </c>
      <c r="H152" s="21">
        <v>37007775</v>
      </c>
      <c r="I152" s="21">
        <v>158865322</v>
      </c>
      <c r="J152" s="21">
        <v>1937912</v>
      </c>
    </row>
    <row r="153" spans="1:10" ht="12" customHeight="1">
      <c r="A153" s="3">
        <v>149</v>
      </c>
      <c r="B153" s="19" t="s">
        <v>110</v>
      </c>
      <c r="C153" s="27" t="s">
        <v>25</v>
      </c>
      <c r="D153" s="27" t="s">
        <v>26</v>
      </c>
      <c r="E153" s="28">
        <v>36769</v>
      </c>
      <c r="F153" s="21">
        <v>4041291</v>
      </c>
      <c r="G153" s="21">
        <v>362696</v>
      </c>
      <c r="H153" s="21">
        <v>3678595</v>
      </c>
      <c r="I153" s="21">
        <v>0</v>
      </c>
      <c r="J153" s="21">
        <v>0</v>
      </c>
    </row>
    <row r="154" spans="1:10" ht="12" customHeight="1">
      <c r="A154" s="3">
        <v>150</v>
      </c>
      <c r="B154" s="20" t="s">
        <v>209</v>
      </c>
      <c r="C154" s="27" t="s">
        <v>25</v>
      </c>
      <c r="D154" s="27" t="s">
        <v>21</v>
      </c>
      <c r="E154" s="28">
        <v>36769</v>
      </c>
      <c r="F154" s="21">
        <v>11812556</v>
      </c>
      <c r="G154" s="21">
        <v>250000</v>
      </c>
      <c r="H154" s="21">
        <f>SUM(F154-G154)</f>
        <v>11562556</v>
      </c>
      <c r="I154" s="21">
        <v>0</v>
      </c>
      <c r="J154" s="21">
        <v>0</v>
      </c>
    </row>
    <row r="155" spans="1:10" ht="12" customHeight="1">
      <c r="A155" s="3">
        <v>151</v>
      </c>
      <c r="B155" s="20" t="s">
        <v>210</v>
      </c>
      <c r="C155" s="27" t="s">
        <v>15</v>
      </c>
      <c r="D155" s="27" t="s">
        <v>21</v>
      </c>
      <c r="E155" s="28">
        <v>36707</v>
      </c>
      <c r="F155" s="21">
        <v>3516718</v>
      </c>
      <c r="G155" s="21">
        <v>508134.84</v>
      </c>
      <c r="H155" s="21">
        <f>SUM(F155-G155)</f>
        <v>3008583.16</v>
      </c>
      <c r="I155" s="21">
        <v>12703371</v>
      </c>
      <c r="J155" s="21">
        <v>0</v>
      </c>
    </row>
    <row r="156" spans="1:10" ht="12" customHeight="1">
      <c r="A156" s="3">
        <v>152</v>
      </c>
      <c r="B156" s="19" t="s">
        <v>137</v>
      </c>
      <c r="C156" s="27" t="s">
        <v>15</v>
      </c>
      <c r="D156" s="27" t="s">
        <v>19</v>
      </c>
      <c r="E156" s="28">
        <v>36769</v>
      </c>
      <c r="F156" s="21">
        <v>13350523</v>
      </c>
      <c r="G156" s="21">
        <v>1127110.16</v>
      </c>
      <c r="H156" s="21">
        <v>12223412.84</v>
      </c>
      <c r="I156" s="21">
        <v>29498598</v>
      </c>
      <c r="J156" s="21">
        <v>187896</v>
      </c>
    </row>
    <row r="157" spans="1:10" ht="12" customHeight="1">
      <c r="A157" s="3">
        <v>153</v>
      </c>
      <c r="B157" s="20" t="s">
        <v>138</v>
      </c>
      <c r="C157" s="27" t="s">
        <v>25</v>
      </c>
      <c r="D157" s="27" t="s">
        <v>16</v>
      </c>
      <c r="E157" s="28">
        <v>36769</v>
      </c>
      <c r="F157" s="21">
        <v>2751331802</v>
      </c>
      <c r="G157" s="21">
        <v>551159275</v>
      </c>
      <c r="H157" s="21">
        <f>SUM(F157-G157)</f>
        <v>2200172527</v>
      </c>
      <c r="I157" s="21">
        <v>3830403917</v>
      </c>
      <c r="J157" s="21">
        <v>24626988</v>
      </c>
    </row>
    <row r="158" spans="1:10" ht="12" customHeight="1">
      <c r="A158" s="3">
        <v>154</v>
      </c>
      <c r="B158" s="20" t="s">
        <v>211</v>
      </c>
      <c r="C158" s="27" t="s">
        <v>25</v>
      </c>
      <c r="D158" s="27" t="s">
        <v>26</v>
      </c>
      <c r="E158" s="28">
        <v>36769</v>
      </c>
      <c r="F158" s="21">
        <v>183733836</v>
      </c>
      <c r="G158" s="21">
        <v>8196411</v>
      </c>
      <c r="H158" s="21">
        <f>SUM(F158-G158)</f>
        <v>175537425</v>
      </c>
      <c r="I158" s="21">
        <v>0</v>
      </c>
      <c r="J158" s="21">
        <v>0</v>
      </c>
    </row>
    <row r="159" spans="1:10" ht="12" customHeight="1">
      <c r="A159" s="3">
        <v>155</v>
      </c>
      <c r="B159" s="19" t="s">
        <v>111</v>
      </c>
      <c r="C159" s="27" t="s">
        <v>15</v>
      </c>
      <c r="D159" s="27" t="s">
        <v>19</v>
      </c>
      <c r="E159" s="28">
        <v>36769</v>
      </c>
      <c r="F159" s="21">
        <v>26164540</v>
      </c>
      <c r="G159" s="21">
        <v>843608.2</v>
      </c>
      <c r="H159" s="21">
        <v>25320931.8</v>
      </c>
      <c r="I159" s="21">
        <v>19244948</v>
      </c>
      <c r="J159" s="21">
        <v>5365507</v>
      </c>
    </row>
    <row r="160" spans="1:10" ht="12" customHeight="1">
      <c r="A160" s="3">
        <v>156</v>
      </c>
      <c r="B160" s="20" t="s">
        <v>52</v>
      </c>
      <c r="C160" s="27" t="s">
        <v>15</v>
      </c>
      <c r="D160" s="27" t="s">
        <v>26</v>
      </c>
      <c r="E160" s="28">
        <v>36707</v>
      </c>
      <c r="F160" s="21">
        <v>3484766</v>
      </c>
      <c r="G160" s="21">
        <v>250000</v>
      </c>
      <c r="H160" s="21">
        <f>SUM(F160-G160)</f>
        <v>3234766</v>
      </c>
      <c r="I160" s="21">
        <v>2929057</v>
      </c>
      <c r="J160" s="21">
        <v>0</v>
      </c>
    </row>
    <row r="161" spans="1:10" ht="12" customHeight="1">
      <c r="A161" s="3">
        <v>157</v>
      </c>
      <c r="B161" s="20" t="s">
        <v>112</v>
      </c>
      <c r="C161" s="27" t="s">
        <v>25</v>
      </c>
      <c r="D161" s="27" t="s">
        <v>26</v>
      </c>
      <c r="E161" s="28">
        <v>36769</v>
      </c>
      <c r="F161" s="21">
        <v>208152307</v>
      </c>
      <c r="G161" s="21">
        <v>18263208</v>
      </c>
      <c r="H161" s="21">
        <f>SUM(F161-G161)</f>
        <v>189889099</v>
      </c>
      <c r="I161" s="21">
        <v>0</v>
      </c>
      <c r="J161" s="21">
        <v>0</v>
      </c>
    </row>
    <row r="162" spans="1:10" ht="12" customHeight="1">
      <c r="A162" s="3">
        <v>158</v>
      </c>
      <c r="B162" s="19" t="s">
        <v>228</v>
      </c>
      <c r="C162" s="27" t="s">
        <v>25</v>
      </c>
      <c r="D162" s="27" t="s">
        <v>26</v>
      </c>
      <c r="E162" s="28">
        <v>36707</v>
      </c>
      <c r="F162" s="21">
        <v>1377928</v>
      </c>
      <c r="G162" s="21">
        <v>250000</v>
      </c>
      <c r="H162" s="21">
        <v>1127928</v>
      </c>
      <c r="I162" s="21">
        <v>0</v>
      </c>
      <c r="J162" s="21">
        <v>0</v>
      </c>
    </row>
    <row r="163" spans="1:10" ht="12" customHeight="1">
      <c r="A163" s="3">
        <v>159</v>
      </c>
      <c r="B163" s="19" t="s">
        <v>36</v>
      </c>
      <c r="C163" s="27" t="s">
        <v>15</v>
      </c>
      <c r="D163" s="27" t="s">
        <v>26</v>
      </c>
      <c r="E163" s="28">
        <v>36769</v>
      </c>
      <c r="F163" s="21">
        <v>492183</v>
      </c>
      <c r="G163" s="21">
        <v>250000</v>
      </c>
      <c r="H163" s="21">
        <v>242183</v>
      </c>
      <c r="I163" s="21">
        <v>305235646</v>
      </c>
      <c r="J163" s="21">
        <v>0</v>
      </c>
    </row>
    <row r="164" spans="1:10" ht="12" customHeight="1">
      <c r="A164" s="3">
        <v>160</v>
      </c>
      <c r="B164" s="20" t="s">
        <v>46</v>
      </c>
      <c r="C164" s="27" t="s">
        <v>25</v>
      </c>
      <c r="D164" s="27" t="s">
        <v>26</v>
      </c>
      <c r="E164" s="28">
        <v>36769</v>
      </c>
      <c r="F164" s="21">
        <v>720459705</v>
      </c>
      <c r="G164" s="21">
        <v>11872770</v>
      </c>
      <c r="H164" s="21">
        <f>SUM(F164-G164)</f>
        <v>708586935</v>
      </c>
      <c r="I164" s="21">
        <v>0</v>
      </c>
      <c r="J164" s="21">
        <v>0</v>
      </c>
    </row>
    <row r="165" spans="1:10" ht="12" customHeight="1">
      <c r="A165" s="3">
        <v>161</v>
      </c>
      <c r="B165" s="19" t="s">
        <v>139</v>
      </c>
      <c r="C165" s="27" t="s">
        <v>15</v>
      </c>
      <c r="D165" s="27" t="s">
        <v>16</v>
      </c>
      <c r="E165" s="28">
        <v>36769</v>
      </c>
      <c r="F165" s="21">
        <v>8044496</v>
      </c>
      <c r="G165" s="21">
        <v>250000</v>
      </c>
      <c r="H165" s="21">
        <v>7794496</v>
      </c>
      <c r="I165" s="21">
        <v>6165656</v>
      </c>
      <c r="J165" s="21">
        <v>0</v>
      </c>
    </row>
    <row r="166" spans="1:10" ht="12" customHeight="1">
      <c r="A166" s="3">
        <v>162</v>
      </c>
      <c r="B166" s="19" t="s">
        <v>229</v>
      </c>
      <c r="C166" s="27" t="s">
        <v>15</v>
      </c>
      <c r="D166" s="27" t="s">
        <v>27</v>
      </c>
      <c r="E166" s="28">
        <v>36707</v>
      </c>
      <c r="F166" s="21">
        <v>729145</v>
      </c>
      <c r="G166" s="21">
        <v>250000</v>
      </c>
      <c r="H166" s="21">
        <v>479145</v>
      </c>
      <c r="I166" s="21">
        <v>1122137</v>
      </c>
      <c r="J166" s="21">
        <v>0</v>
      </c>
    </row>
    <row r="167" spans="1:10" ht="12" customHeight="1">
      <c r="A167" s="3">
        <v>163</v>
      </c>
      <c r="B167" s="19" t="s">
        <v>179</v>
      </c>
      <c r="C167" s="27" t="s">
        <v>15</v>
      </c>
      <c r="D167" s="27" t="s">
        <v>26</v>
      </c>
      <c r="E167" s="28">
        <v>36707</v>
      </c>
      <c r="F167" s="21">
        <v>1709147</v>
      </c>
      <c r="G167" s="21">
        <v>250000</v>
      </c>
      <c r="H167" s="21">
        <v>1459147</v>
      </c>
      <c r="I167" s="21">
        <v>0</v>
      </c>
      <c r="J167" s="21">
        <v>0</v>
      </c>
    </row>
    <row r="168" spans="1:10" ht="12" customHeight="1">
      <c r="A168" s="3">
        <v>164</v>
      </c>
      <c r="B168" s="19" t="s">
        <v>230</v>
      </c>
      <c r="C168" s="27" t="s">
        <v>15</v>
      </c>
      <c r="D168" s="27" t="s">
        <v>26</v>
      </c>
      <c r="E168" s="28">
        <v>36707</v>
      </c>
      <c r="F168" s="21">
        <v>713438</v>
      </c>
      <c r="G168" s="21">
        <v>250000</v>
      </c>
      <c r="H168" s="21">
        <v>463438</v>
      </c>
      <c r="I168" s="21">
        <v>2549146</v>
      </c>
      <c r="J168" s="21">
        <v>0</v>
      </c>
    </row>
    <row r="169" spans="1:10" ht="12" customHeight="1">
      <c r="A169" s="3">
        <v>165</v>
      </c>
      <c r="B169" s="19" t="s">
        <v>180</v>
      </c>
      <c r="C169" s="27" t="s">
        <v>15</v>
      </c>
      <c r="D169" s="27" t="s">
        <v>26</v>
      </c>
      <c r="E169" s="28">
        <v>36769</v>
      </c>
      <c r="F169" s="21">
        <v>751302</v>
      </c>
      <c r="G169" s="21">
        <v>250000</v>
      </c>
      <c r="H169" s="21">
        <v>501302</v>
      </c>
      <c r="I169" s="21">
        <v>1184049</v>
      </c>
      <c r="J169" s="21">
        <v>0</v>
      </c>
    </row>
    <row r="170" spans="1:10" ht="12" customHeight="1">
      <c r="A170" s="3">
        <v>166</v>
      </c>
      <c r="B170" s="19" t="s">
        <v>140</v>
      </c>
      <c r="C170" s="27" t="s">
        <v>15</v>
      </c>
      <c r="D170" s="27" t="s">
        <v>19</v>
      </c>
      <c r="E170" s="28">
        <v>36769</v>
      </c>
      <c r="F170" s="21">
        <v>6381783</v>
      </c>
      <c r="G170" s="21">
        <v>282577.96</v>
      </c>
      <c r="H170" s="21">
        <v>6099205.04</v>
      </c>
      <c r="I170" s="21">
        <v>7064449</v>
      </c>
      <c r="J170" s="21">
        <v>0</v>
      </c>
    </row>
    <row r="171" spans="1:10" ht="12" customHeight="1">
      <c r="A171" s="3">
        <v>167</v>
      </c>
      <c r="B171" s="20" t="s">
        <v>212</v>
      </c>
      <c r="C171" s="27" t="s">
        <v>25</v>
      </c>
      <c r="D171" s="27" t="s">
        <v>21</v>
      </c>
      <c r="E171" s="28">
        <v>36769</v>
      </c>
      <c r="F171" s="21">
        <v>592037781</v>
      </c>
      <c r="G171" s="21">
        <v>36830532</v>
      </c>
      <c r="H171" s="21">
        <f>SUM(F171-G171)</f>
        <v>555207249</v>
      </c>
      <c r="I171" s="21">
        <v>351246590</v>
      </c>
      <c r="J171" s="21">
        <v>165475</v>
      </c>
    </row>
    <row r="172" spans="1:10" ht="12" customHeight="1">
      <c r="A172" s="3">
        <v>168</v>
      </c>
      <c r="B172" s="19" t="s">
        <v>231</v>
      </c>
      <c r="C172" s="27" t="s">
        <v>25</v>
      </c>
      <c r="D172" s="27" t="s">
        <v>26</v>
      </c>
      <c r="E172" s="28">
        <v>36707</v>
      </c>
      <c r="F172" s="21">
        <v>61364798</v>
      </c>
      <c r="G172" s="21">
        <v>18078879</v>
      </c>
      <c r="H172" s="21">
        <v>43285919</v>
      </c>
      <c r="I172" s="21">
        <v>0</v>
      </c>
      <c r="J172" s="21">
        <v>0</v>
      </c>
    </row>
    <row r="173" spans="1:10" ht="12" customHeight="1">
      <c r="A173" s="3">
        <v>169</v>
      </c>
      <c r="B173" s="20" t="s">
        <v>113</v>
      </c>
      <c r="C173" s="27" t="s">
        <v>15</v>
      </c>
      <c r="D173" s="27" t="s">
        <v>21</v>
      </c>
      <c r="E173" s="28">
        <v>36769</v>
      </c>
      <c r="F173" s="21">
        <v>4011989</v>
      </c>
      <c r="G173" s="21">
        <v>556087.32</v>
      </c>
      <c r="H173" s="21">
        <f>SUM(F173-G173)</f>
        <v>3455901.68</v>
      </c>
      <c r="I173" s="21">
        <v>14022499</v>
      </c>
      <c r="J173" s="21">
        <v>30159</v>
      </c>
    </row>
    <row r="174" spans="1:10" ht="12" customHeight="1">
      <c r="A174" s="3">
        <v>170</v>
      </c>
      <c r="B174" s="20" t="s">
        <v>114</v>
      </c>
      <c r="C174" s="27" t="s">
        <v>25</v>
      </c>
      <c r="D174" s="27" t="s">
        <v>26</v>
      </c>
      <c r="E174" s="28">
        <v>36769</v>
      </c>
      <c r="F174" s="21">
        <v>63152916</v>
      </c>
      <c r="G174" s="21">
        <v>5607712</v>
      </c>
      <c r="H174" s="21">
        <f>SUM(F174-G174)</f>
        <v>57545204</v>
      </c>
      <c r="I174" s="21">
        <v>0</v>
      </c>
      <c r="J174" s="21">
        <v>0</v>
      </c>
    </row>
    <row r="175" spans="1:10" ht="12" customHeight="1">
      <c r="A175" s="3">
        <v>171</v>
      </c>
      <c r="B175" s="16" t="s">
        <v>37</v>
      </c>
      <c r="C175" s="27" t="s">
        <v>15</v>
      </c>
      <c r="D175" s="27" t="s">
        <v>26</v>
      </c>
      <c r="E175" s="28">
        <v>36707</v>
      </c>
      <c r="F175" s="21">
        <v>650682</v>
      </c>
      <c r="G175" s="21">
        <v>250000</v>
      </c>
      <c r="H175" s="21">
        <v>400682</v>
      </c>
      <c r="I175" s="21">
        <v>3977700</v>
      </c>
      <c r="J175" s="21">
        <v>0</v>
      </c>
    </row>
    <row r="176" spans="1:10" ht="12" customHeight="1">
      <c r="A176" s="3">
        <v>172</v>
      </c>
      <c r="B176" s="18" t="s">
        <v>141</v>
      </c>
      <c r="C176" s="27" t="s">
        <v>15</v>
      </c>
      <c r="D176" s="27" t="s">
        <v>26</v>
      </c>
      <c r="E176" s="28">
        <v>36707</v>
      </c>
      <c r="F176" s="21">
        <v>420806</v>
      </c>
      <c r="G176" s="21">
        <v>250000</v>
      </c>
      <c r="H176" s="21">
        <f>SUM(F176-G176)</f>
        <v>170806</v>
      </c>
      <c r="I176" s="21">
        <v>0</v>
      </c>
      <c r="J176" s="21">
        <v>0</v>
      </c>
    </row>
    <row r="177" spans="1:10" ht="12" customHeight="1">
      <c r="A177" s="3">
        <v>173</v>
      </c>
      <c r="B177" s="18" t="s">
        <v>213</v>
      </c>
      <c r="C177" s="27" t="s">
        <v>15</v>
      </c>
      <c r="D177" s="27" t="s">
        <v>26</v>
      </c>
      <c r="E177" s="28">
        <v>36707</v>
      </c>
      <c r="F177" s="21">
        <v>631700</v>
      </c>
      <c r="G177" s="21">
        <v>250000</v>
      </c>
      <c r="H177" s="21">
        <f>SUM(F177-G177)</f>
        <v>381700</v>
      </c>
      <c r="I177" s="21">
        <v>4140876</v>
      </c>
      <c r="J177" s="21">
        <v>0</v>
      </c>
    </row>
    <row r="178" spans="1:10" ht="12" customHeight="1">
      <c r="A178" s="3">
        <v>174</v>
      </c>
      <c r="B178" s="16" t="s">
        <v>142</v>
      </c>
      <c r="C178" s="27" t="s">
        <v>15</v>
      </c>
      <c r="D178" s="27" t="s">
        <v>16</v>
      </c>
      <c r="E178" s="28">
        <v>36769</v>
      </c>
      <c r="F178" s="21">
        <v>22618337</v>
      </c>
      <c r="G178" s="21">
        <v>1932100</v>
      </c>
      <c r="H178" s="21">
        <v>20686237</v>
      </c>
      <c r="I178" s="21">
        <v>50875632</v>
      </c>
      <c r="J178" s="21">
        <v>0</v>
      </c>
    </row>
    <row r="179" spans="1:10" ht="12" customHeight="1">
      <c r="A179" s="3">
        <v>175</v>
      </c>
      <c r="B179" s="18" t="s">
        <v>47</v>
      </c>
      <c r="C179" s="27" t="s">
        <v>25</v>
      </c>
      <c r="D179" s="27" t="s">
        <v>19</v>
      </c>
      <c r="E179" s="28">
        <v>36769</v>
      </c>
      <c r="F179" s="21">
        <v>128929531</v>
      </c>
      <c r="G179" s="21">
        <v>250000</v>
      </c>
      <c r="H179" s="21">
        <f>SUM(F179-G179)</f>
        <v>128679531</v>
      </c>
      <c r="I179" s="21">
        <v>477699</v>
      </c>
      <c r="J179" s="21">
        <v>0</v>
      </c>
    </row>
    <row r="180" spans="1:10" ht="12" customHeight="1">
      <c r="A180" s="3">
        <v>176</v>
      </c>
      <c r="B180" s="18" t="s">
        <v>143</v>
      </c>
      <c r="C180" s="27" t="s">
        <v>15</v>
      </c>
      <c r="D180" s="27" t="s">
        <v>26</v>
      </c>
      <c r="E180" s="28">
        <v>36707</v>
      </c>
      <c r="F180" s="21">
        <v>411238</v>
      </c>
      <c r="G180" s="21">
        <v>250000</v>
      </c>
      <c r="H180" s="21">
        <f>SUM(F180-G180)</f>
        <v>161238</v>
      </c>
      <c r="I180" s="21">
        <v>1326677</v>
      </c>
      <c r="J180" s="21">
        <v>174885</v>
      </c>
    </row>
    <row r="181" spans="1:10" ht="12" customHeight="1">
      <c r="A181" s="3">
        <v>177</v>
      </c>
      <c r="B181" s="16" t="s">
        <v>181</v>
      </c>
      <c r="C181" s="27" t="s">
        <v>15</v>
      </c>
      <c r="D181" s="27" t="s">
        <v>19</v>
      </c>
      <c r="E181" s="28">
        <v>36769</v>
      </c>
      <c r="F181" s="21">
        <v>16248379</v>
      </c>
      <c r="G181" s="21">
        <v>880148.6</v>
      </c>
      <c r="H181" s="21">
        <v>15368230.4</v>
      </c>
      <c r="I181" s="21">
        <v>21803026</v>
      </c>
      <c r="J181" s="21">
        <v>200689</v>
      </c>
    </row>
    <row r="182" spans="1:10" ht="12" customHeight="1">
      <c r="A182" s="3">
        <v>178</v>
      </c>
      <c r="B182" s="18" t="s">
        <v>144</v>
      </c>
      <c r="C182" s="27" t="s">
        <v>15</v>
      </c>
      <c r="D182" s="27" t="s">
        <v>26</v>
      </c>
      <c r="E182" s="28">
        <v>36707</v>
      </c>
      <c r="F182" s="21">
        <v>536467</v>
      </c>
      <c r="G182" s="21">
        <v>250000</v>
      </c>
      <c r="H182" s="21">
        <f>SUM(F182-G182)</f>
        <v>286467</v>
      </c>
      <c r="I182" s="21">
        <v>0</v>
      </c>
      <c r="J182" s="21">
        <v>0</v>
      </c>
    </row>
    <row r="183" spans="1:10" ht="12" customHeight="1">
      <c r="A183" s="3">
        <v>179</v>
      </c>
      <c r="B183" s="16" t="s">
        <v>115</v>
      </c>
      <c r="C183" s="27" t="s">
        <v>25</v>
      </c>
      <c r="D183" s="27" t="s">
        <v>16</v>
      </c>
      <c r="E183" s="28">
        <v>36769</v>
      </c>
      <c r="F183" s="21">
        <v>18063374</v>
      </c>
      <c r="G183" s="21">
        <v>250000</v>
      </c>
      <c r="H183" s="21">
        <v>17813374</v>
      </c>
      <c r="I183" s="21">
        <v>0</v>
      </c>
      <c r="J183" s="21">
        <v>0</v>
      </c>
    </row>
    <row r="184" spans="1:10" ht="12" customHeight="1">
      <c r="A184" s="3">
        <v>180</v>
      </c>
      <c r="B184" s="16" t="s">
        <v>116</v>
      </c>
      <c r="C184" s="27" t="s">
        <v>25</v>
      </c>
      <c r="D184" s="27" t="s">
        <v>16</v>
      </c>
      <c r="E184" s="28">
        <v>36769</v>
      </c>
      <c r="F184" s="21">
        <v>6956765</v>
      </c>
      <c r="G184" s="21">
        <v>1502619</v>
      </c>
      <c r="H184" s="21">
        <v>5454146</v>
      </c>
      <c r="I184" s="21">
        <v>28587094</v>
      </c>
      <c r="J184" s="21">
        <v>59440</v>
      </c>
    </row>
    <row r="185" spans="1:10" ht="12" customHeight="1">
      <c r="A185" s="3">
        <v>181</v>
      </c>
      <c r="B185" s="18" t="s">
        <v>117</v>
      </c>
      <c r="C185" s="27" t="s">
        <v>15</v>
      </c>
      <c r="D185" s="27" t="s">
        <v>21</v>
      </c>
      <c r="E185" s="28">
        <v>36738</v>
      </c>
      <c r="F185" s="21">
        <v>19114924</v>
      </c>
      <c r="G185" s="21">
        <v>300018.08</v>
      </c>
      <c r="H185" s="21">
        <f>SUM(F185-G185)</f>
        <v>18814905.92</v>
      </c>
      <c r="I185" s="21">
        <v>7598637</v>
      </c>
      <c r="J185" s="21">
        <v>0</v>
      </c>
    </row>
    <row r="186" spans="1:10" ht="12" customHeight="1">
      <c r="A186" s="3">
        <v>182</v>
      </c>
      <c r="B186" s="18" t="s">
        <v>214</v>
      </c>
      <c r="C186" s="27" t="s">
        <v>25</v>
      </c>
      <c r="D186" s="27" t="s">
        <v>26</v>
      </c>
      <c r="E186" s="28">
        <v>36769</v>
      </c>
      <c r="F186" s="21">
        <v>25316695</v>
      </c>
      <c r="G186" s="21">
        <v>250000</v>
      </c>
      <c r="H186" s="21">
        <f>SUM(F186-G186)</f>
        <v>25066695</v>
      </c>
      <c r="I186" s="21">
        <v>0</v>
      </c>
      <c r="J186" s="21">
        <v>0</v>
      </c>
    </row>
    <row r="187" spans="1:10" ht="12" customHeight="1">
      <c r="A187" s="3">
        <v>183</v>
      </c>
      <c r="B187" s="18" t="s">
        <v>215</v>
      </c>
      <c r="C187" s="27" t="s">
        <v>15</v>
      </c>
      <c r="D187" s="27" t="s">
        <v>16</v>
      </c>
      <c r="E187" s="28">
        <v>36769</v>
      </c>
      <c r="F187" s="21">
        <v>95410322</v>
      </c>
      <c r="G187" s="21">
        <v>50798502.36</v>
      </c>
      <c r="H187" s="21">
        <f>SUM(F187-G187)</f>
        <v>44611819.64</v>
      </c>
      <c r="I187" s="21">
        <v>1279634688</v>
      </c>
      <c r="J187" s="21">
        <v>0</v>
      </c>
    </row>
    <row r="188" spans="1:10" ht="12" customHeight="1">
      <c r="A188" s="3">
        <v>184</v>
      </c>
      <c r="B188" s="18" t="s">
        <v>216</v>
      </c>
      <c r="C188" s="27" t="s">
        <v>15</v>
      </c>
      <c r="D188" s="27" t="s">
        <v>16</v>
      </c>
      <c r="E188" s="28">
        <v>36769</v>
      </c>
      <c r="F188" s="21">
        <v>2035738663</v>
      </c>
      <c r="G188" s="21">
        <v>73086933</v>
      </c>
      <c r="H188" s="21">
        <f>SUM(F188-G188)</f>
        <v>1962651730</v>
      </c>
      <c r="I188" s="21">
        <v>1322802659</v>
      </c>
      <c r="J188" s="21">
        <v>283280513</v>
      </c>
    </row>
    <row r="189" spans="1:10" ht="12" customHeight="1">
      <c r="A189" s="3">
        <v>185</v>
      </c>
      <c r="B189" s="18" t="s">
        <v>119</v>
      </c>
      <c r="C189" s="27" t="s">
        <v>15</v>
      </c>
      <c r="D189" s="27" t="s">
        <v>26</v>
      </c>
      <c r="E189" s="28">
        <v>36707</v>
      </c>
      <c r="F189" s="21">
        <v>474885</v>
      </c>
      <c r="G189" s="21">
        <v>250000</v>
      </c>
      <c r="H189" s="21">
        <f>SUM(F189-G189)</f>
        <v>224885</v>
      </c>
      <c r="I189" s="21">
        <v>1995994</v>
      </c>
      <c r="J189" s="21">
        <v>0</v>
      </c>
    </row>
    <row r="190" spans="1:10" ht="12" customHeight="1">
      <c r="A190" s="3">
        <v>186</v>
      </c>
      <c r="B190" s="16" t="s">
        <v>232</v>
      </c>
      <c r="C190" s="27" t="s">
        <v>25</v>
      </c>
      <c r="D190" s="27" t="s">
        <v>26</v>
      </c>
      <c r="E190" s="28">
        <v>36769</v>
      </c>
      <c r="F190" s="21">
        <v>194807886</v>
      </c>
      <c r="G190" s="21">
        <v>22285814</v>
      </c>
      <c r="H190" s="21">
        <v>172522072</v>
      </c>
      <c r="I190" s="21">
        <v>0</v>
      </c>
      <c r="J190" s="21">
        <v>0</v>
      </c>
    </row>
    <row r="191" spans="1:10" ht="12" customHeight="1">
      <c r="A191" s="3">
        <v>187</v>
      </c>
      <c r="B191" s="18" t="s">
        <v>118</v>
      </c>
      <c r="C191" s="27" t="s">
        <v>25</v>
      </c>
      <c r="D191" s="27" t="s">
        <v>26</v>
      </c>
      <c r="E191" s="28">
        <v>36769</v>
      </c>
      <c r="F191" s="21">
        <v>1237980</v>
      </c>
      <c r="G191" s="21">
        <v>250000</v>
      </c>
      <c r="H191" s="21">
        <f>SUM(F191-G191)</f>
        <v>987980</v>
      </c>
      <c r="I191" s="21">
        <v>0</v>
      </c>
      <c r="J191" s="21">
        <v>0</v>
      </c>
    </row>
    <row r="192" spans="1:10" ht="12" customHeight="1">
      <c r="A192" s="3">
        <v>188</v>
      </c>
      <c r="B192" s="18" t="s">
        <v>53</v>
      </c>
      <c r="C192" s="27" t="s">
        <v>15</v>
      </c>
      <c r="D192" s="27" t="s">
        <v>26</v>
      </c>
      <c r="E192" s="28">
        <v>36707</v>
      </c>
      <c r="F192" s="21">
        <v>9638809</v>
      </c>
      <c r="G192" s="21">
        <v>3464524</v>
      </c>
      <c r="H192" s="21">
        <f>SUM(F192-G192)</f>
        <v>6174285</v>
      </c>
      <c r="I192" s="21">
        <v>93892806</v>
      </c>
      <c r="J192" s="21">
        <v>83300</v>
      </c>
    </row>
    <row r="193" spans="1:10" ht="12" customHeight="1">
      <c r="A193" s="3">
        <v>189</v>
      </c>
      <c r="B193" s="18" t="s">
        <v>120</v>
      </c>
      <c r="C193" s="27" t="s">
        <v>25</v>
      </c>
      <c r="D193" s="27" t="s">
        <v>26</v>
      </c>
      <c r="E193" s="28">
        <v>36769</v>
      </c>
      <c r="F193" s="21">
        <v>165533577</v>
      </c>
      <c r="G193" s="21">
        <v>14994537</v>
      </c>
      <c r="H193" s="21">
        <f>SUM(F193-G193)</f>
        <v>150539040</v>
      </c>
      <c r="I193" s="21">
        <v>0</v>
      </c>
      <c r="J193" s="21">
        <v>0</v>
      </c>
    </row>
    <row r="194" spans="1:10" ht="12" customHeight="1">
      <c r="A194" s="3">
        <v>190</v>
      </c>
      <c r="B194" s="18" t="s">
        <v>145</v>
      </c>
      <c r="C194" s="27" t="s">
        <v>25</v>
      </c>
      <c r="D194" s="27" t="s">
        <v>26</v>
      </c>
      <c r="E194" s="28">
        <v>36763</v>
      </c>
      <c r="F194" s="21">
        <v>130595565</v>
      </c>
      <c r="G194" s="21">
        <v>17310619</v>
      </c>
      <c r="H194" s="21">
        <f>SUM(F194-G194)</f>
        <v>113284946</v>
      </c>
      <c r="I194" s="21">
        <v>0</v>
      </c>
      <c r="J194" s="21">
        <v>0</v>
      </c>
    </row>
    <row r="195" spans="1:10" ht="12" customHeight="1">
      <c r="A195" s="3">
        <v>191</v>
      </c>
      <c r="B195" s="18" t="s">
        <v>54</v>
      </c>
      <c r="C195" s="27" t="s">
        <v>15</v>
      </c>
      <c r="D195" s="27" t="s">
        <v>26</v>
      </c>
      <c r="E195" s="28">
        <v>36738</v>
      </c>
      <c r="F195" s="21">
        <v>1587409</v>
      </c>
      <c r="G195" s="21">
        <v>250000</v>
      </c>
      <c r="H195" s="21">
        <f>SUM(F195-G195)</f>
        <v>1337409</v>
      </c>
      <c r="I195" s="21">
        <v>0</v>
      </c>
      <c r="J195" s="21">
        <v>0</v>
      </c>
    </row>
    <row r="196" spans="1:10" ht="12" customHeight="1">
      <c r="A196" s="3">
        <v>192</v>
      </c>
      <c r="B196" s="16" t="s">
        <v>149</v>
      </c>
      <c r="C196" s="27" t="s">
        <v>15</v>
      </c>
      <c r="D196" s="27" t="s">
        <v>26</v>
      </c>
      <c r="E196" s="28">
        <v>36769</v>
      </c>
      <c r="F196" s="21">
        <v>322726</v>
      </c>
      <c r="G196" s="21">
        <v>250000</v>
      </c>
      <c r="H196" s="21">
        <v>72726</v>
      </c>
      <c r="I196" s="21">
        <v>0</v>
      </c>
      <c r="J196" s="21">
        <v>0</v>
      </c>
    </row>
    <row r="197" ht="12" customHeight="1">
      <c r="E197" s="12"/>
    </row>
    <row r="198" spans="3:4" ht="12" customHeight="1">
      <c r="C198" s="6"/>
      <c r="D198" s="6"/>
    </row>
    <row r="199" spans="1:10" s="23" customFormat="1" ht="12" customHeight="1">
      <c r="A199" s="3"/>
      <c r="B199" s="24" t="s">
        <v>55</v>
      </c>
      <c r="C199" s="3"/>
      <c r="D199" s="3"/>
      <c r="E199" s="2"/>
      <c r="F199" s="15">
        <f>SUM(F5:F198)</f>
        <v>47933608457.026</v>
      </c>
      <c r="G199" s="7"/>
      <c r="H199" s="25"/>
      <c r="I199" s="15">
        <f>SUM(I5:I198)</f>
        <v>48953350856</v>
      </c>
      <c r="J199" s="15">
        <f>SUM(J5:J198)</f>
        <v>7734078126</v>
      </c>
    </row>
    <row r="200" ht="12" customHeight="1"/>
    <row r="201" spans="1:6" ht="12" customHeight="1">
      <c r="A201" s="5" t="s">
        <v>56</v>
      </c>
      <c r="B201" s="22" t="s">
        <v>57</v>
      </c>
      <c r="C201" s="5"/>
      <c r="D201" s="5"/>
      <c r="E201" s="2" t="s">
        <v>58</v>
      </c>
      <c r="F201" s="13" t="s">
        <v>59</v>
      </c>
    </row>
    <row r="202" spans="1:6" ht="12" customHeight="1">
      <c r="A202" s="5"/>
      <c r="B202" s="22" t="s">
        <v>60</v>
      </c>
      <c r="C202" s="5"/>
      <c r="D202" s="5"/>
      <c r="F202" s="13" t="s">
        <v>61</v>
      </c>
    </row>
    <row r="203" spans="1:6" ht="12" customHeight="1">
      <c r="A203" s="5"/>
      <c r="B203" s="22" t="s">
        <v>62</v>
      </c>
      <c r="C203" s="5"/>
      <c r="D203" s="5"/>
      <c r="F203" s="13" t="s">
        <v>63</v>
      </c>
    </row>
    <row r="204" spans="1:6" ht="12" customHeight="1">
      <c r="A204" s="5"/>
      <c r="C204" s="5"/>
      <c r="D204" s="5"/>
      <c r="F204" s="13" t="s">
        <v>64</v>
      </c>
    </row>
    <row r="205" spans="1:6" ht="12" customHeight="1">
      <c r="A205" s="5" t="s">
        <v>65</v>
      </c>
      <c r="B205" s="22" t="s">
        <v>66</v>
      </c>
      <c r="C205" s="5"/>
      <c r="D205" s="5"/>
      <c r="F205" s="13" t="s">
        <v>67</v>
      </c>
    </row>
    <row r="206" spans="1:6" ht="12" customHeight="1">
      <c r="A206" s="5"/>
      <c r="C206" s="5"/>
      <c r="D206" s="5"/>
      <c r="F206" s="13" t="s">
        <v>68</v>
      </c>
    </row>
    <row r="207" spans="1:6" ht="12" customHeight="1">
      <c r="A207" s="5" t="s">
        <v>69</v>
      </c>
      <c r="B207" s="22" t="s">
        <v>70</v>
      </c>
      <c r="C207" s="5"/>
      <c r="D207" s="5"/>
      <c r="F207" s="13" t="s">
        <v>71</v>
      </c>
    </row>
    <row r="208" spans="1:4" ht="12" customHeight="1">
      <c r="A208" s="5"/>
      <c r="B208" s="22" t="s">
        <v>72</v>
      </c>
      <c r="C208" s="5"/>
      <c r="D208" s="5"/>
    </row>
    <row r="209" spans="1:4" ht="12" customHeight="1">
      <c r="A209" s="5"/>
      <c r="B209" s="22" t="s">
        <v>73</v>
      </c>
      <c r="C209" s="5"/>
      <c r="D209" s="5"/>
    </row>
    <row r="210" spans="1:6" ht="12" customHeight="1">
      <c r="A210" s="5"/>
      <c r="B210" s="22" t="s">
        <v>74</v>
      </c>
      <c r="C210" s="5"/>
      <c r="D210" s="5"/>
      <c r="F210" s="14" t="s">
        <v>75</v>
      </c>
    </row>
    <row r="211" spans="1:6" ht="12" customHeight="1">
      <c r="A211" s="5"/>
      <c r="B211" s="22" t="s">
        <v>76</v>
      </c>
      <c r="C211" s="5"/>
      <c r="D211" s="5"/>
      <c r="F211" s="14" t="s">
        <v>77</v>
      </c>
    </row>
    <row r="212" spans="1:6" ht="12" customHeight="1">
      <c r="A212" s="5"/>
      <c r="B212" s="22" t="s">
        <v>78</v>
      </c>
      <c r="C212" s="5"/>
      <c r="D212" s="5"/>
      <c r="F212" s="14" t="s">
        <v>79</v>
      </c>
    </row>
    <row r="213" spans="1:6" ht="12" customHeight="1">
      <c r="A213" s="5"/>
      <c r="C213" s="5"/>
      <c r="D213" s="5"/>
      <c r="F213" s="14" t="s">
        <v>245</v>
      </c>
    </row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printOptions gridLines="1"/>
  <pageMargins left="0.25" right="0.25" top="1.4" bottom="0.7" header="0.53" footer="0.5"/>
  <pageSetup horizontalDpi="600" verticalDpi="600" orientation="landscape" r:id="rId1"/>
  <headerFooter alignWithMargins="0">
    <oddHeader>&amp;C&amp;"MS Sans Serif,Bold"SELECTED FCM FINANCIAL DATA 
FROM REPORTS FILED BY
SEPTEMBER 30, 2000&amp;R&amp;8Page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Zimmerle</cp:lastModifiedBy>
  <cp:lastPrinted>2000-10-05T13:01:33Z</cp:lastPrinted>
  <dcterms:created xsi:type="dcterms:W3CDTF">1999-10-01T16:21:02Z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