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795" activeTab="0"/>
  </bookViews>
  <sheets>
    <sheet name="PA SRSA" sheetId="1" r:id="rId1"/>
    <sheet name="PA all" sheetId="2" r:id="rId2"/>
  </sheets>
  <definedNames>
    <definedName name="_xlnm.Print_Titles" localSheetId="1">'PA all'!$1:$5</definedName>
    <definedName name="_xlnm.Print_Titles" localSheetId="0">'PA SRSA'!$1:$9</definedName>
  </definedNames>
  <calcPr fullCalcOnLoad="1"/>
</workbook>
</file>

<file path=xl/sharedStrings.xml><?xml version="1.0" encoding="utf-8"?>
<sst xmlns="http://schemas.openxmlformats.org/spreadsheetml/2006/main" count="6915" uniqueCount="1863">
  <si>
    <t>1021 PUCKETY CHURCH RD</t>
  </si>
  <si>
    <t>LOWER BURRELL</t>
  </si>
  <si>
    <t>BUTLER AREA SD</t>
  </si>
  <si>
    <t>110 CAMPUS LN</t>
  </si>
  <si>
    <t>BUTLER</t>
  </si>
  <si>
    <t>CALIFORNIA AREA SD</t>
  </si>
  <si>
    <t>750 ORCHARD ST</t>
  </si>
  <si>
    <t>CALIFORNIA</t>
  </si>
  <si>
    <t>CAMBRIA HEIGHTS SD</t>
  </si>
  <si>
    <t>PO BOX 66</t>
  </si>
  <si>
    <t>PATTON</t>
  </si>
  <si>
    <t>CAMERON COUNTY SD</t>
  </si>
  <si>
    <t>601 WOODLAND AVE</t>
  </si>
  <si>
    <t>EMPORIUM</t>
  </si>
  <si>
    <t>CAMP HILL SD</t>
  </si>
  <si>
    <t>2627 CHESTNUT ST</t>
  </si>
  <si>
    <t>CAMP HILL</t>
  </si>
  <si>
    <t>CANON-MCMILLAN SD</t>
  </si>
  <si>
    <t>1 N JEFFERSON AVE</t>
  </si>
  <si>
    <t>CANONSBURG</t>
  </si>
  <si>
    <t>CANTON AREA SD</t>
  </si>
  <si>
    <t>139 E MAIN ST</t>
  </si>
  <si>
    <t>CANTON</t>
  </si>
  <si>
    <t>CARBONDALE AREA SD</t>
  </si>
  <si>
    <t>101 BROOKLYN ST</t>
  </si>
  <si>
    <t>CARBONDALE</t>
  </si>
  <si>
    <t>CARLISLE AREA SD</t>
  </si>
  <si>
    <t>623 W PENN ST</t>
  </si>
  <si>
    <t>CARLISLE</t>
  </si>
  <si>
    <t>CARLYNTON SD</t>
  </si>
  <si>
    <t>435 KINGS HWY</t>
  </si>
  <si>
    <t>CARNEGIE</t>
  </si>
  <si>
    <t>CARMICHAELS AREA SD</t>
  </si>
  <si>
    <t>225 N VINE ST</t>
  </si>
  <si>
    <t>CARMICHAELS</t>
  </si>
  <si>
    <t>CATASAUQUA AREA SD</t>
  </si>
  <si>
    <t>201 N 14TH ST</t>
  </si>
  <si>
    <t>CATASAUQUA</t>
  </si>
  <si>
    <t>CENTENNIAL SD</t>
  </si>
  <si>
    <t>433 CENTENNIAL RD</t>
  </si>
  <si>
    <t>WARMINSTER</t>
  </si>
  <si>
    <t>CENTER AREA SD</t>
  </si>
  <si>
    <t>160 BAKER ROAD EXT</t>
  </si>
  <si>
    <t>MONACA</t>
  </si>
  <si>
    <t>CENTRAL BUCKS SD</t>
  </si>
  <si>
    <t>16 WELDEN DR</t>
  </si>
  <si>
    <t>DOYLESTOWN</t>
  </si>
  <si>
    <t>CENTRAL CAMBRIA SD</t>
  </si>
  <si>
    <t>208 SCHOOLHOUSE RD</t>
  </si>
  <si>
    <t>EBENSBURG</t>
  </si>
  <si>
    <t>CENTRAL COLUMBIA SD</t>
  </si>
  <si>
    <t>4777 OLD BERWICK RD</t>
  </si>
  <si>
    <t>CENTRAL DAUPHIN SD</t>
  </si>
  <si>
    <t>600 RUTHERFORD RD</t>
  </si>
  <si>
    <t>CENTRAL GREENE SD</t>
  </si>
  <si>
    <t>PO BOX 472</t>
  </si>
  <si>
    <t>WAYNESBURG</t>
  </si>
  <si>
    <t>CRESTWOOD SD</t>
  </si>
  <si>
    <t>281 S MOUNTAIN BLVD</t>
  </si>
  <si>
    <t>MOUNTAIN TOP</t>
  </si>
  <si>
    <t>CENTRAL YORK SD</t>
  </si>
  <si>
    <t>775 MARION RD</t>
  </si>
  <si>
    <t>CHAMBERSBURG AREA SD</t>
  </si>
  <si>
    <t>435 STANLEY AVE</t>
  </si>
  <si>
    <t>CHAMBERSBURG</t>
  </si>
  <si>
    <t>CHARLEROI SD</t>
  </si>
  <si>
    <t>125 FECSEN DRIVE</t>
  </si>
  <si>
    <t>CHARLEROI</t>
  </si>
  <si>
    <t>CHARTIERS VALLEY SD</t>
  </si>
  <si>
    <t>2030 SWALLOW HILL RD</t>
  </si>
  <si>
    <t>CHARTIERS-HOUSTON SD</t>
  </si>
  <si>
    <t>2020 W PIKE ST</t>
  </si>
  <si>
    <t>HOUSTON</t>
  </si>
  <si>
    <t>CHELTENHAM TOWNSHIP SD</t>
  </si>
  <si>
    <t>1000 ASHBOURNE RD</t>
  </si>
  <si>
    <t>ELKINS PARK</t>
  </si>
  <si>
    <t>CHESTER-UPLAND SD</t>
  </si>
  <si>
    <t>1720 MELROSE AVE</t>
  </si>
  <si>
    <t>CHESTNUT RIDGE SD</t>
  </si>
  <si>
    <t>PO BOX 80</t>
  </si>
  <si>
    <t>FISHERTOWN</t>
  </si>
  <si>
    <t>CHICHESTER SD</t>
  </si>
  <si>
    <t>PO BOX 2100</t>
  </si>
  <si>
    <t>BOOTHWYN</t>
  </si>
  <si>
    <t>CLAIRTON CITY SD</t>
  </si>
  <si>
    <t>501 WADDELL AVE</t>
  </si>
  <si>
    <t>CLAIRTON</t>
  </si>
  <si>
    <t>CLARION AREA SD</t>
  </si>
  <si>
    <t>221 LIBERTY ST</t>
  </si>
  <si>
    <t>CLARION</t>
  </si>
  <si>
    <t>CLARION-LIMESTONE AREA SD</t>
  </si>
  <si>
    <t>4091 C-K SCHOOL ROAD</t>
  </si>
  <si>
    <t>STRATTANVILLE</t>
  </si>
  <si>
    <t>CLAYSBURG-KIMMEL SD</t>
  </si>
  <si>
    <t>BEDFORD STREET</t>
  </si>
  <si>
    <t>CLAYSBURG</t>
  </si>
  <si>
    <t>CLEARFIELD AREA SD</t>
  </si>
  <si>
    <t>PO BOX 710</t>
  </si>
  <si>
    <t>CLEARFIELD</t>
  </si>
  <si>
    <t>COATESVILLE AREA SD</t>
  </si>
  <si>
    <t>1515 E LINCOLN HWY</t>
  </si>
  <si>
    <t>COATESVILLE</t>
  </si>
  <si>
    <t>COCALICO SD</t>
  </si>
  <si>
    <t>800 S 4TH ST</t>
  </si>
  <si>
    <t>DENVER</t>
  </si>
  <si>
    <t>COLUMBIA BOROUGH SD</t>
  </si>
  <si>
    <t>98 S 6TH ST</t>
  </si>
  <si>
    <t>COLUMBIA</t>
  </si>
  <si>
    <t>COLUMBIA-MONTOUR AVTS</t>
  </si>
  <si>
    <t>5050 SWEPPENHEISER DR</t>
  </si>
  <si>
    <t>COMMODORE PERRY SD</t>
  </si>
  <si>
    <t>3002 PERRY HWY</t>
  </si>
  <si>
    <t>HADLEY</t>
  </si>
  <si>
    <t>CONEMAUGH TOWNSHIP AREA SD</t>
  </si>
  <si>
    <t>PO BOX 407</t>
  </si>
  <si>
    <t>DAVIDSVILLE</t>
  </si>
  <si>
    <t>CONEMAUGH VALLEY SD</t>
  </si>
  <si>
    <t>1451 FRANKSTOWN RD</t>
  </si>
  <si>
    <t>JOHNSTOWN</t>
  </si>
  <si>
    <t>CONESTOGA VALLEY SD</t>
  </si>
  <si>
    <t>2110 HORSESHOE RD</t>
  </si>
  <si>
    <t>CONEWAGO VALLEY SD</t>
  </si>
  <si>
    <t>130 BERLIN RD</t>
  </si>
  <si>
    <t>NEW OXFORD</t>
  </si>
  <si>
    <t>CONNEAUT SD</t>
  </si>
  <si>
    <t>219 W SCHOOL DR</t>
  </si>
  <si>
    <t>LINESVILLE</t>
  </si>
  <si>
    <t>CONNELLSVILLE AREA SD</t>
  </si>
  <si>
    <t>125 N 7TH ST</t>
  </si>
  <si>
    <t>CONNELLSVILLE</t>
  </si>
  <si>
    <t>CONRAD WEISER AREA SD</t>
  </si>
  <si>
    <t>44 BIG SPRING RD</t>
  </si>
  <si>
    <t>ROBESONIA</t>
  </si>
  <si>
    <t>CORNELL SD</t>
  </si>
  <si>
    <t>1099 MAPLE STREET EXT</t>
  </si>
  <si>
    <t>CORAOPOLIS</t>
  </si>
  <si>
    <t>CORNWALL-LEBANON SD</t>
  </si>
  <si>
    <t>105 E EVERGREEN RD</t>
  </si>
  <si>
    <t>LEBANON</t>
  </si>
  <si>
    <t>CORRY AREA SD</t>
  </si>
  <si>
    <t>800 E SOUTH ST</t>
  </si>
  <si>
    <t>CORRY</t>
  </si>
  <si>
    <t>4,7,8</t>
  </si>
  <si>
    <t>COUDERSPORT AREA SD</t>
  </si>
  <si>
    <t>698 DWIGHT ST</t>
  </si>
  <si>
    <t>COUDERSPORT</t>
  </si>
  <si>
    <t>COUNCIL ROCK SD</t>
  </si>
  <si>
    <t>251 TWINING FORD RD</t>
  </si>
  <si>
    <t>RICHBORO</t>
  </si>
  <si>
    <t>CRANBERRY AREA SD</t>
  </si>
  <si>
    <t>3 EDUCATION DR</t>
  </si>
  <si>
    <t>SENECA</t>
  </si>
  <si>
    <t>CRAWFORD CENTRAL SD</t>
  </si>
  <si>
    <t>11280 MERCER PIKE</t>
  </si>
  <si>
    <t>MEADVILLE</t>
  </si>
  <si>
    <t>CUMBERLAND VALLEY SD</t>
  </si>
  <si>
    <t>6746 CARLISLE PIKE</t>
  </si>
  <si>
    <t>MECHANICSBURG</t>
  </si>
  <si>
    <t>CURWENSVILLE AREA SD</t>
  </si>
  <si>
    <t>650 BEECH ST</t>
  </si>
  <si>
    <t>CURWENSVILLE</t>
  </si>
  <si>
    <t>DALLAS SD</t>
  </si>
  <si>
    <t>BOX 2000</t>
  </si>
  <si>
    <t>DALLAS</t>
  </si>
  <si>
    <t>DALLASTOWN AREA SD</t>
  </si>
  <si>
    <t>700 NEW SCHOOL LN</t>
  </si>
  <si>
    <t>DALLASTOWN</t>
  </si>
  <si>
    <t>DANIEL BOONE AREA SD</t>
  </si>
  <si>
    <t>PO BOX 186</t>
  </si>
  <si>
    <t>DOUGLASSVILLE</t>
  </si>
  <si>
    <t>DANVILLE AREA SD</t>
  </si>
  <si>
    <t>600 WALNUT ST</t>
  </si>
  <si>
    <t>DAUPHIN COUNTY AVTS</t>
  </si>
  <si>
    <t>6001 LOCUST LN</t>
  </si>
  <si>
    <t>DELAWARE VALLEY SD</t>
  </si>
  <si>
    <t>236 ROUTE 6 AND 209</t>
  </si>
  <si>
    <t>MILFORD</t>
  </si>
  <si>
    <t>DEER LAKES SD</t>
  </si>
  <si>
    <t>PO BOX 10</t>
  </si>
  <si>
    <t>RUSSELLTON</t>
  </si>
  <si>
    <t>DERRY AREA SD</t>
  </si>
  <si>
    <t>982 N CHESTNUT STREET EXT</t>
  </si>
  <si>
    <t>DERRY</t>
  </si>
  <si>
    <t>DERRY TOWNSHIP SD</t>
  </si>
  <si>
    <t>PO BOX 898</t>
  </si>
  <si>
    <t>HERSHEY</t>
  </si>
  <si>
    <t>DONEGAL SD</t>
  </si>
  <si>
    <t>366 S MARKET AVE</t>
  </si>
  <si>
    <t>MOUNT JOY</t>
  </si>
  <si>
    <t>DOVER AREA SD</t>
  </si>
  <si>
    <t>2 SCHOOL LN</t>
  </si>
  <si>
    <t>DOVER</t>
  </si>
  <si>
    <t>DOWNINGTOWN AREA SD</t>
  </si>
  <si>
    <t>122 WALLACE AVE</t>
  </si>
  <si>
    <t>DOWNINGTOWN</t>
  </si>
  <si>
    <t>DUBOIS AREA SD</t>
  </si>
  <si>
    <t>500 LIBERTY BLVD</t>
  </si>
  <si>
    <t>DU BOIS</t>
  </si>
  <si>
    <t>DUNMORE SD</t>
  </si>
  <si>
    <t>300 W WARREN ST</t>
  </si>
  <si>
    <t>DUNMORE</t>
  </si>
  <si>
    <t>DUQUESNE CITY SD</t>
  </si>
  <si>
    <t>300 KENNEDY AVE</t>
  </si>
  <si>
    <t>DUQUESNE</t>
  </si>
  <si>
    <t>EAST ALLEGHENY SD</t>
  </si>
  <si>
    <t>1150 JACKS RUN RD</t>
  </si>
  <si>
    <t>NORTH VERSAILLES</t>
  </si>
  <si>
    <t>FOREST AREA SD</t>
  </si>
  <si>
    <t>210 VINE ST</t>
  </si>
  <si>
    <t>TIONESTA</t>
  </si>
  <si>
    <t>EASTERN LEBANON COUNTY SD</t>
  </si>
  <si>
    <t>180 ELCO DR</t>
  </si>
  <si>
    <t>MYERSTOWN</t>
  </si>
  <si>
    <t>EAST LYCOMING SD</t>
  </si>
  <si>
    <t>349 CEMETERY ST</t>
  </si>
  <si>
    <t>HUGHESVILLE</t>
  </si>
  <si>
    <t>EAST PENN SD</t>
  </si>
  <si>
    <t>800 PINE STREET</t>
  </si>
  <si>
    <t>EMMAUS</t>
  </si>
  <si>
    <t>EAST PENNSBORO AREA SD</t>
  </si>
  <si>
    <t>890 VALLEY ST</t>
  </si>
  <si>
    <t>ENOLA</t>
  </si>
  <si>
    <t>EAST STROUDSBURG AREA SD</t>
  </si>
  <si>
    <t>PO BOX 298</t>
  </si>
  <si>
    <t>EAST STROUDSBURG</t>
  </si>
  <si>
    <t>6,8</t>
  </si>
  <si>
    <t>EASTERN YORK SD</t>
  </si>
  <si>
    <t>PO BOX 150</t>
  </si>
  <si>
    <t>WRIGHTSVILLE</t>
  </si>
  <si>
    <t>EASTERN LANCASTER COUNTY SD</t>
  </si>
  <si>
    <t>PO BOX 609</t>
  </si>
  <si>
    <t>NEW HOLLAND</t>
  </si>
  <si>
    <t>EASTON AREA SD</t>
  </si>
  <si>
    <t>811 NORTHAMPTON ST</t>
  </si>
  <si>
    <t>EASTON</t>
  </si>
  <si>
    <t>ELIZABETH FORWARD SD</t>
  </si>
  <si>
    <t>401 ROCK RUN RD</t>
  </si>
  <si>
    <t>ELIZABETH</t>
  </si>
  <si>
    <t>ELIZABETHTOWN AREA SD</t>
  </si>
  <si>
    <t>600 E HIGH ST</t>
  </si>
  <si>
    <t>ELIZABETHTOWN</t>
  </si>
  <si>
    <t>ELK LAKE SD</t>
  </si>
  <si>
    <t>ELLWOOD CITY AREA SD</t>
  </si>
  <si>
    <t>501 CRESCENT AVE</t>
  </si>
  <si>
    <t>ELLWOOD CITY</t>
  </si>
  <si>
    <t>EPHRATA AREA SD</t>
  </si>
  <si>
    <t>803 OAK BLVD</t>
  </si>
  <si>
    <t>EPHRATA</t>
  </si>
  <si>
    <t>ERIE CITY SD</t>
  </si>
  <si>
    <t>148 W 21ST ST</t>
  </si>
  <si>
    <t>EVERETT AREA SD</t>
  </si>
  <si>
    <t>427 EAST SOUTH STREET</t>
  </si>
  <si>
    <t>EXETER TOWNSHIP SD</t>
  </si>
  <si>
    <t>3650 PERKIOMEN AVE</t>
  </si>
  <si>
    <t>FAIRFIELD AREA SD</t>
  </si>
  <si>
    <t>4840 FAIRFIELD RD</t>
  </si>
  <si>
    <t>FAIRFIELD</t>
  </si>
  <si>
    <t>FAIRVIEW SD</t>
  </si>
  <si>
    <t>7460 MCCRAY RD</t>
  </si>
  <si>
    <t>FAIRVIEW</t>
  </si>
  <si>
    <t>KARNS CITY AREA SD</t>
  </si>
  <si>
    <t>1446 KITTANNING PIKE</t>
  </si>
  <si>
    <t>KARNS CITY</t>
  </si>
  <si>
    <t>FANNETT-METAL SD</t>
  </si>
  <si>
    <t>PO BOX 91</t>
  </si>
  <si>
    <t>WILLOW HILL</t>
  </si>
  <si>
    <t>FARRELL AREA SD</t>
  </si>
  <si>
    <t>1600 ROEMER BLVD</t>
  </si>
  <si>
    <t>FARRELL</t>
  </si>
  <si>
    <t>FERNDALE AREA SD</t>
  </si>
  <si>
    <t>100 DARTMOUTH AVE</t>
  </si>
  <si>
    <t>FLEETWOOD AREA SD</t>
  </si>
  <si>
    <t>801 N RICHMOND ST</t>
  </si>
  <si>
    <t>FLEETWOOD</t>
  </si>
  <si>
    <t>FORBES ROAD SD</t>
  </si>
  <si>
    <t>263 RED BIRD DRIVE</t>
  </si>
  <si>
    <t>WATERFALL</t>
  </si>
  <si>
    <t>FOREST CITY REGIONAL SD</t>
  </si>
  <si>
    <t>100 SUSQUEHANNA ST</t>
  </si>
  <si>
    <t>FOREST CITY</t>
  </si>
  <si>
    <t>YOUTH FORESTRY CAMP #3</t>
  </si>
  <si>
    <t>TROUGH CREEK ST PK RD 1 BX 175</t>
  </si>
  <si>
    <t>JAMES CREEK</t>
  </si>
  <si>
    <t>LOYSVILLE YOUTH DEV CTR</t>
  </si>
  <si>
    <t>RR 2 BOX 365B</t>
  </si>
  <si>
    <t>LOYSVILLE</t>
  </si>
  <si>
    <t>NORTH CENTRAL SECURE TRMNT UNT</t>
  </si>
  <si>
    <t>210 CLINIC RD</t>
  </si>
  <si>
    <t>YOUTH FORESTRY CAMP #2</t>
  </si>
  <si>
    <t>HICKORY RUN STATE PARK</t>
  </si>
  <si>
    <t>WHITE HAVEN</t>
  </si>
  <si>
    <t>WEAVERSVILLE INTENSIVE TRMT UN</t>
  </si>
  <si>
    <t>6710 WEAVERSVILLE RD</t>
  </si>
  <si>
    <t>NORTHAMPTON</t>
  </si>
  <si>
    <t>SOUTHEAST SECURE TREATMENT UNT</t>
  </si>
  <si>
    <t>1824 W STRASBURG ROAD RT 162</t>
  </si>
  <si>
    <t>FOREST HILLS SD</t>
  </si>
  <si>
    <t>PO BOX 158</t>
  </si>
  <si>
    <t>SIDMAN</t>
  </si>
  <si>
    <t>FORT CHERRY SD</t>
  </si>
  <si>
    <t>110 FORT CHERRY RD</t>
  </si>
  <si>
    <t>MC DONALD</t>
  </si>
  <si>
    <t>FORT LEBOEUF SD</t>
  </si>
  <si>
    <t>PO BOX 810</t>
  </si>
  <si>
    <t>WATERFORD</t>
  </si>
  <si>
    <t>FOX CHAPEL AREA SD</t>
  </si>
  <si>
    <t>611 FIELD CLUB RD</t>
  </si>
  <si>
    <t>NORTH SCHUYLKILL SD</t>
  </si>
  <si>
    <t>15 ACADEMY LANE ROUTE 61</t>
  </si>
  <si>
    <t>ASHLAND</t>
  </si>
  <si>
    <t>NORTH STAR SD</t>
  </si>
  <si>
    <t>1200 MORRIS AVE</t>
  </si>
  <si>
    <t>BOSWELL</t>
  </si>
  <si>
    <t>FRANKLIN AREA SD</t>
  </si>
  <si>
    <t>417 13TH ST</t>
  </si>
  <si>
    <t>FRANKLIN</t>
  </si>
  <si>
    <t>6,7,8</t>
  </si>
  <si>
    <t>FRANKLIN REGIONAL SD</t>
  </si>
  <si>
    <t>3210 SCHOOL RD</t>
  </si>
  <si>
    <t>MURRYSVILLE</t>
  </si>
  <si>
    <t>FRAZIER SD</t>
  </si>
  <si>
    <t>142 CONSTITUTION ST</t>
  </si>
  <si>
    <t>PERRYOPOLIS</t>
  </si>
  <si>
    <t>FREEDOM AREA SD</t>
  </si>
  <si>
    <t>1701 8TH AVE</t>
  </si>
  <si>
    <t>FREEDOM</t>
  </si>
  <si>
    <t>FREEPORT AREA SD</t>
  </si>
  <si>
    <t>621 SOUTH PIKE ROAD</t>
  </si>
  <si>
    <t>SARVER</t>
  </si>
  <si>
    <t>GALETON AREA SD</t>
  </si>
  <si>
    <t>25 BRIDGE STREET</t>
  </si>
  <si>
    <t>GALETON</t>
  </si>
  <si>
    <t>GARNET VALLEY SD</t>
  </si>
  <si>
    <t>80 STATION ROAD</t>
  </si>
  <si>
    <t>GLEN MILLS</t>
  </si>
  <si>
    <t>GATEWAY SD</t>
  </si>
  <si>
    <t>9000 GATEWAY CAMPUS BOULEVARD</t>
  </si>
  <si>
    <t>GENERAL MCLANE SD</t>
  </si>
  <si>
    <t>11771 EDINBORO RD</t>
  </si>
  <si>
    <t>EDINBORO</t>
  </si>
  <si>
    <t>GETTYSBURG AREA SD</t>
  </si>
  <si>
    <t>900 BIGLERVILLE RD</t>
  </si>
  <si>
    <t>GETTYSBURG</t>
  </si>
  <si>
    <t>GIRARD SD</t>
  </si>
  <si>
    <t>1100 RICE AVE</t>
  </si>
  <si>
    <t>GIRARD</t>
  </si>
  <si>
    <t>GLENDALE SD</t>
  </si>
  <si>
    <t>1466 BEAVER VALLEY RD</t>
  </si>
  <si>
    <t>FLINTON</t>
  </si>
  <si>
    <t>GOVERNOR MIFFLIN SD</t>
  </si>
  <si>
    <t>10 SOUTH WAVERLY STREET</t>
  </si>
  <si>
    <t>SHILLINGTON</t>
  </si>
  <si>
    <t>GREAT VALLEY SD</t>
  </si>
  <si>
    <t>47 CHURCH RD</t>
  </si>
  <si>
    <t>MALVERN</t>
  </si>
  <si>
    <t>GREENSBURG SALEM SD</t>
  </si>
  <si>
    <t>11 PARK ST</t>
  </si>
  <si>
    <t>GREENSBURG</t>
  </si>
  <si>
    <t>GREATER JOHNSTOWN SD</t>
  </si>
  <si>
    <t>1091 BROAD ST</t>
  </si>
  <si>
    <t>GREATER JOHNSTOWN AVTS</t>
  </si>
  <si>
    <t>445 SCHOOLHOUSE RD</t>
  </si>
  <si>
    <t>GREATER LATROBE SD</t>
  </si>
  <si>
    <t>GREENCASTLE-ANTRIM SD</t>
  </si>
  <si>
    <t>500 EAST LEITERSBURG STREET</t>
  </si>
  <si>
    <t>GREENCASTLE</t>
  </si>
  <si>
    <t>GREENVILLE AREA SD</t>
  </si>
  <si>
    <t>9 DONATION RD</t>
  </si>
  <si>
    <t>GREENWOOD SD</t>
  </si>
  <si>
    <t>405 E SUNBURY ST</t>
  </si>
  <si>
    <t>MILLERSTOWN</t>
  </si>
  <si>
    <t>GROVE CITY AREA SD</t>
  </si>
  <si>
    <t>511 HIGHLAND AVE</t>
  </si>
  <si>
    <t>HALIFAX AREA SD</t>
  </si>
  <si>
    <t>3940 PETERS MOUNTAIN RD</t>
  </si>
  <si>
    <t>HALIFAX</t>
  </si>
  <si>
    <t>HAMBURG AREA SD</t>
  </si>
  <si>
    <t>WINDSOR STREET</t>
  </si>
  <si>
    <t>HAMBURG</t>
  </si>
  <si>
    <t>HAMPTON TOWNSHIP SD</t>
  </si>
  <si>
    <t>2919 E HARDIES RD</t>
  </si>
  <si>
    <t>HANOVER AREA SD</t>
  </si>
  <si>
    <t>1600 SANS SOUCI PKWY</t>
  </si>
  <si>
    <t>WILKES BARRE</t>
  </si>
  <si>
    <t>HANOVER PUBLIC SD</t>
  </si>
  <si>
    <t>403 MOUL AVE</t>
  </si>
  <si>
    <t>HANOVER</t>
  </si>
  <si>
    <t>HARBOR CREEK SD</t>
  </si>
  <si>
    <t>6375 BUFFALO RD</t>
  </si>
  <si>
    <t>HARBORCREEK</t>
  </si>
  <si>
    <t>HARMONY AREA SD</t>
  </si>
  <si>
    <t>RR 1, BOX 96A</t>
  </si>
  <si>
    <t>WESTOVER</t>
  </si>
  <si>
    <t>HARRISBURG CITY SD</t>
  </si>
  <si>
    <t>1201 NORTH SIXTH STREET</t>
  </si>
  <si>
    <t>2,N</t>
  </si>
  <si>
    <t>HATBORO-HORSHAM SD</t>
  </si>
  <si>
    <t>229 MEETINGHOUSE RD</t>
  </si>
  <si>
    <t>HORSHAM</t>
  </si>
  <si>
    <t>HAVERFORD TOWNSHIP SD</t>
  </si>
  <si>
    <t>1801 DARBY RD</t>
  </si>
  <si>
    <t>HAVERTOWN</t>
  </si>
  <si>
    <t>HAZLETON AREA SD</t>
  </si>
  <si>
    <t>1515 W 23RD ST</t>
  </si>
  <si>
    <t>HAZLETON</t>
  </si>
  <si>
    <t>SAUCON VALLEY SD</t>
  </si>
  <si>
    <t>2097 POLK VALLEY RD</t>
  </si>
  <si>
    <t>HELLERTOWN</t>
  </si>
  <si>
    <t>HEMPFIELD AREA SD</t>
  </si>
  <si>
    <t>RR 6 BOX 76</t>
  </si>
  <si>
    <t>HEMPFIELD  SD</t>
  </si>
  <si>
    <t>200 CHURCH ST</t>
  </si>
  <si>
    <t>LANDISVILLE</t>
  </si>
  <si>
    <t>HERMITAGE SD</t>
  </si>
  <si>
    <t>411 N HERMITAGE RD</t>
  </si>
  <si>
    <t>HERMITAGE</t>
  </si>
  <si>
    <t>HIGHLANDS SD</t>
  </si>
  <si>
    <t>PO BOX 288</t>
  </si>
  <si>
    <t>NATRONA HEIGHTS</t>
  </si>
  <si>
    <t>HOLLIDAYSBURG AREA SD</t>
  </si>
  <si>
    <t>201 JACKSON ST</t>
  </si>
  <si>
    <t>HOLLIDAYSBURG</t>
  </si>
  <si>
    <t>HOPEWELL AREA SD</t>
  </si>
  <si>
    <t>2354 BRODHEAD RD</t>
  </si>
  <si>
    <t>HUNTINGDON AREA SD</t>
  </si>
  <si>
    <t>2400 CASSADY AVE STE 2</t>
  </si>
  <si>
    <t>HUNTINGDON</t>
  </si>
  <si>
    <t>INDIANA AREA SD</t>
  </si>
  <si>
    <t>501 E PIKE</t>
  </si>
  <si>
    <t>INDIANA</t>
  </si>
  <si>
    <t>INTERBORO SD</t>
  </si>
  <si>
    <t>900 WASHINGTON AVE</t>
  </si>
  <si>
    <t>PROSPECT PARK</t>
  </si>
  <si>
    <t>IROQUOIS SD</t>
  </si>
  <si>
    <t>4231 MORSE ST</t>
  </si>
  <si>
    <t>JAMESTOWN AREA SD</t>
  </si>
  <si>
    <t>PO BOX 217</t>
  </si>
  <si>
    <t>JAMESTOWN</t>
  </si>
  <si>
    <t>JEANNETTE CITY SD</t>
  </si>
  <si>
    <t>PARK STREET CENTRAL ADMIN BLDG</t>
  </si>
  <si>
    <t>JEANNETTE</t>
  </si>
  <si>
    <t>JEFFERSON COUNTY-DUBOIS AVTS</t>
  </si>
  <si>
    <t>100 JEFF TECH DR</t>
  </si>
  <si>
    <t>REYNOLDSVILLE</t>
  </si>
  <si>
    <t>JEFFERSON-MORGAN SD</t>
  </si>
  <si>
    <t>JEFFERSON</t>
  </si>
  <si>
    <t>JENKINTOWN SD</t>
  </si>
  <si>
    <t>325 HIGHLAND AVE</t>
  </si>
  <si>
    <t>JENKINTOWN</t>
  </si>
  <si>
    <t>JERSEY SHORE AREA SD</t>
  </si>
  <si>
    <t>175 A &amp; P DRIVE</t>
  </si>
  <si>
    <t>JERSEY SHORE</t>
  </si>
  <si>
    <t>JIM THORPE AREA SD</t>
  </si>
  <si>
    <t>140 W 10TH ST</t>
  </si>
  <si>
    <t>JIM THORPE</t>
  </si>
  <si>
    <t>JOHNSONBURG AREA SD</t>
  </si>
  <si>
    <t>591 ELK AVE</t>
  </si>
  <si>
    <t>JOHNSONBURG</t>
  </si>
  <si>
    <t>JUNIATA COUNTY SD</t>
  </si>
  <si>
    <t>HCR-63 BOX 7D SOUTH 7TH STREET</t>
  </si>
  <si>
    <t>MIFFLINTOWN</t>
  </si>
  <si>
    <t>JUNIATA VALLEY SD</t>
  </si>
  <si>
    <t>PO BOX 318</t>
  </si>
  <si>
    <t>ALEXANDRIA</t>
  </si>
  <si>
    <t>KANE AREA SD</t>
  </si>
  <si>
    <t>400 WEST HEMLOCK AVENUE</t>
  </si>
  <si>
    <t>KANE</t>
  </si>
  <si>
    <t>KENNETT CONSOLIDATED SD</t>
  </si>
  <si>
    <t>300 E SOUTH ST</t>
  </si>
  <si>
    <t>KENNETT SQUARE</t>
  </si>
  <si>
    <t>KEYSTONE  SD</t>
  </si>
  <si>
    <t>451 HUSTON AVENUE</t>
  </si>
  <si>
    <t>KNOX</t>
  </si>
  <si>
    <t>KEYSTONE CENTRAL SD</t>
  </si>
  <si>
    <t>95 W 4TH ST</t>
  </si>
  <si>
    <t>LOCK HAVEN</t>
  </si>
  <si>
    <t>KEYSTONE OAKS SD</t>
  </si>
  <si>
    <t>1000 KELTON AVE</t>
  </si>
  <si>
    <t>KISKI AREA SD</t>
  </si>
  <si>
    <t>200 POPLAR ST</t>
  </si>
  <si>
    <t>VANDERGRIFT</t>
  </si>
  <si>
    <t>3,7,8</t>
  </si>
  <si>
    <t>KUTZTOWN AREA SD</t>
  </si>
  <si>
    <t>50 TREXLER AVE</t>
  </si>
  <si>
    <t>KUTZTOWN</t>
  </si>
  <si>
    <t>LACKAWANNA TRAIL SD</t>
  </si>
  <si>
    <t>PO BOX 85</t>
  </si>
  <si>
    <t>FACTORYVILLE</t>
  </si>
  <si>
    <t>LAKE-LEHMAN SD</t>
  </si>
  <si>
    <t>PO BOX 38</t>
  </si>
  <si>
    <t>LEHMAN</t>
  </si>
  <si>
    <t>LAKELAND SD</t>
  </si>
  <si>
    <t>1569 LAKELAND DRIVE</t>
  </si>
  <si>
    <t>JERMYN</t>
  </si>
  <si>
    <t>LAKEVIEW SD</t>
  </si>
  <si>
    <t>2482 MERCER ST</t>
  </si>
  <si>
    <t>STONEBORO</t>
  </si>
  <si>
    <t>LAMPETER-STRASBURG SD</t>
  </si>
  <si>
    <t>PO BOX 428</t>
  </si>
  <si>
    <t>LAMPETER</t>
  </si>
  <si>
    <t>LANCASTER SD</t>
  </si>
  <si>
    <t>1020 LEHIGH AVE</t>
  </si>
  <si>
    <t>HOMER-CENTER SD</t>
  </si>
  <si>
    <t>65 WILDCAT LN</t>
  </si>
  <si>
    <t>HOMER CITY</t>
  </si>
  <si>
    <t>LAUREL HIGHLANDS SD</t>
  </si>
  <si>
    <t>304 BAILEY AVE</t>
  </si>
  <si>
    <t>LAUREL  SD</t>
  </si>
  <si>
    <t>RR 4 BOX 30</t>
  </si>
  <si>
    <t>NEW CASTLE</t>
  </si>
  <si>
    <t>LAWRENCE COUNTY AVTS</t>
  </si>
  <si>
    <t>750 PHELPS WAY</t>
  </si>
  <si>
    <t>LEBANON SD</t>
  </si>
  <si>
    <t>1000 S 8TH ST</t>
  </si>
  <si>
    <t>LEECHBURG AREA SD</t>
  </si>
  <si>
    <t>210 PENN AVENUE</t>
  </si>
  <si>
    <t>LEECHBURG</t>
  </si>
  <si>
    <t>LEHIGHTON AREA SD</t>
  </si>
  <si>
    <t>1000 UNION ST</t>
  </si>
  <si>
    <t>LEHIGHTON</t>
  </si>
  <si>
    <t>LEWISBURG AREA SD</t>
  </si>
  <si>
    <t>PO BOX 351</t>
  </si>
  <si>
    <t>LEWISBURG</t>
  </si>
  <si>
    <t>LIGONIER VALLEY SD</t>
  </si>
  <si>
    <t>120 E MAIN ST</t>
  </si>
  <si>
    <t>LIGONIER</t>
  </si>
  <si>
    <t>PENN CAMBRIA SD</t>
  </si>
  <si>
    <t>201 6TH ST</t>
  </si>
  <si>
    <t>LITTLESTOWN AREA SD</t>
  </si>
  <si>
    <t>MAPLE AVENUE</t>
  </si>
  <si>
    <t>LITTLESTOWN</t>
  </si>
  <si>
    <t>LOWER DAUPHIN SD</t>
  </si>
  <si>
    <t>291 E MAIN ST</t>
  </si>
  <si>
    <t>HUMMELSTOWN</t>
  </si>
  <si>
    <t>LOWER MERION SD</t>
  </si>
  <si>
    <t>301 E MONTGOMERY AVE</t>
  </si>
  <si>
    <t>ARDMORE</t>
  </si>
  <si>
    <t>LOWER MORELAND TOWNSHIP SD</t>
  </si>
  <si>
    <t>2551 MURRAY AVE</t>
  </si>
  <si>
    <t>HUNTINGDON VALLEY</t>
  </si>
  <si>
    <t>METHACTON SD</t>
  </si>
  <si>
    <t>1001 KRIEBEL MILL RD</t>
  </si>
  <si>
    <t>LOYALSOCK TOWNSHIP SD</t>
  </si>
  <si>
    <t>1225 CLAYTON AVE</t>
  </si>
  <si>
    <t>WILLIAMSPORT</t>
  </si>
  <si>
    <t>MAHANOY AREA SD</t>
  </si>
  <si>
    <t>800 WEST SOUTH STREET</t>
  </si>
  <si>
    <t>MAHANOY CITY</t>
  </si>
  <si>
    <t>LINE MOUNTAIN SD</t>
  </si>
  <si>
    <t>RR 1 BOX 851</t>
  </si>
  <si>
    <t>HERNDON</t>
  </si>
  <si>
    <t>MANHEIM CENTRAL SD</t>
  </si>
  <si>
    <t>71 N HAZEL ST</t>
  </si>
  <si>
    <t>MANHEIM</t>
  </si>
  <si>
    <t>MANHEIM TOWNSHIP SD</t>
  </si>
  <si>
    <t>PO BOX 5134</t>
  </si>
  <si>
    <t>2,4,8,N</t>
  </si>
  <si>
    <t>MARION CENTER AREA SD</t>
  </si>
  <si>
    <t>PO BOX 156</t>
  </si>
  <si>
    <t>MARION CENTER</t>
  </si>
  <si>
    <t>MARPLE NEWTOWN SD</t>
  </si>
  <si>
    <t>40 MEDIA LINE RD STE 206</t>
  </si>
  <si>
    <t>NEWTOWN SQUARE</t>
  </si>
  <si>
    <t>MARS AREA SD</t>
  </si>
  <si>
    <t>545 ROUTE 228</t>
  </si>
  <si>
    <t>MARS</t>
  </si>
  <si>
    <t>CENTRAL FULTON SD</t>
  </si>
  <si>
    <t>MCCONNELLSBURG</t>
  </si>
  <si>
    <t>MCGUFFEY SD</t>
  </si>
  <si>
    <t>PO BOX 431</t>
  </si>
  <si>
    <t>CLAYSVILLE</t>
  </si>
  <si>
    <t>MCKEESPORT AREA SD</t>
  </si>
  <si>
    <t>2225 5TH AVE</t>
  </si>
  <si>
    <t>MC KEESPORT</t>
  </si>
  <si>
    <t>MECHANICSBURG AREA SD</t>
  </si>
  <si>
    <t>500 S BROAD ST</t>
  </si>
  <si>
    <t>MERCER AREA SD</t>
  </si>
  <si>
    <t>PO BOX 32</t>
  </si>
  <si>
    <t>MERCER</t>
  </si>
  <si>
    <t>MEYERSDALE AREA SD</t>
  </si>
  <si>
    <t>309 INDUSTRIAL PARK ROAD</t>
  </si>
  <si>
    <t>MEYERSDALE</t>
  </si>
  <si>
    <t>MID VALLEY SD</t>
  </si>
  <si>
    <t>52 UNDERWOOD RD</t>
  </si>
  <si>
    <t>THROOP</t>
  </si>
  <si>
    <t>MIDD-WEST SD</t>
  </si>
  <si>
    <t>568 E MAIN ST</t>
  </si>
  <si>
    <t>MIDDLEBURG</t>
  </si>
  <si>
    <t>MIDDLETOWN AREA SD</t>
  </si>
  <si>
    <t>55 W WATER ST</t>
  </si>
  <si>
    <t>MIDDLETOWN</t>
  </si>
  <si>
    <t>MIDLAND BOROUGH SD</t>
  </si>
  <si>
    <t>173 7TH ST</t>
  </si>
  <si>
    <t>MIFFLIN COUNTY SD</t>
  </si>
  <si>
    <t>201 EIGHTH ST - HIGHLAND PARK</t>
  </si>
  <si>
    <t>LEWISTOWN</t>
  </si>
  <si>
    <t>MILLCREEK TOWNSHIP SD</t>
  </si>
  <si>
    <t>3740 W 26TH ST</t>
  </si>
  <si>
    <t>MILLERSBURG AREA SD</t>
  </si>
  <si>
    <t>799 CENTER ST</t>
  </si>
  <si>
    <t>MILLERSBURG</t>
  </si>
  <si>
    <t>MILLVILLE AREA SD</t>
  </si>
  <si>
    <t>330 EAST MAIN STREET</t>
  </si>
  <si>
    <t>MILLVILLE</t>
  </si>
  <si>
    <t>8,N</t>
  </si>
  <si>
    <t>MILTON AREA SD</t>
  </si>
  <si>
    <t>700 MAHONING ST</t>
  </si>
  <si>
    <t>MINERSVILLE AREA SD</t>
  </si>
  <si>
    <t>PO BOX 787</t>
  </si>
  <si>
    <t>MINERSVILLE</t>
  </si>
  <si>
    <t>MOHAWK AREA SD</t>
  </si>
  <si>
    <t>MOHAWK SCHOOL ROAD</t>
  </si>
  <si>
    <t>BESSEMER</t>
  </si>
  <si>
    <t>MONACA SD</t>
  </si>
  <si>
    <t>1500 ALLEN AVE</t>
  </si>
  <si>
    <t>MONESSEN CITY SD</t>
  </si>
  <si>
    <t>1275 ROSTRAVER ST</t>
  </si>
  <si>
    <t>MONESSEN</t>
  </si>
  <si>
    <t>MONTGOMERY AREA SD</t>
  </si>
  <si>
    <t>120 PENN ST</t>
  </si>
  <si>
    <t>MONTGOMERY</t>
  </si>
  <si>
    <t>7,8</t>
  </si>
  <si>
    <t>MONTOUR SD</t>
  </si>
  <si>
    <t>223 CLEVER RD</t>
  </si>
  <si>
    <t>MC KEES ROCKS</t>
  </si>
  <si>
    <t>MONTOURSVILLE AREA SD</t>
  </si>
  <si>
    <t>50 N ARCH ST</t>
  </si>
  <si>
    <t>MONTOURSVILLE</t>
  </si>
  <si>
    <t>MONTROSE AREA SD</t>
  </si>
  <si>
    <t>80 HIGH SCHOOL ROAD</t>
  </si>
  <si>
    <t>MONTROSE</t>
  </si>
  <si>
    <t>MOON AREA SD</t>
  </si>
  <si>
    <t>1407 BEERS SCHOOL RD</t>
  </si>
  <si>
    <t>MOON TOWNSHIP</t>
  </si>
  <si>
    <t>MORRISVILLE BOROUGH SD</t>
  </si>
  <si>
    <t>550 W PALMER ST</t>
  </si>
  <si>
    <t>MOSHANNON VALLEY SD</t>
  </si>
  <si>
    <t>RR 1 BOX 314</t>
  </si>
  <si>
    <t>HOUTZDALE</t>
  </si>
  <si>
    <t>MOUNT CARMEL AREA SD</t>
  </si>
  <si>
    <t>600 W 5TH ST</t>
  </si>
  <si>
    <t>MOUNT CARMEL</t>
  </si>
  <si>
    <t>MOUNT UNION AREA SD</t>
  </si>
  <si>
    <t>28 W MARKET ST</t>
  </si>
  <si>
    <t>MOUNT UNION</t>
  </si>
  <si>
    <t>MOUNTAIN VIEW SD</t>
  </si>
  <si>
    <t>RR 1 BOX 339A</t>
  </si>
  <si>
    <t>KINGSLEY</t>
  </si>
  <si>
    <t>MT LEBANON SD</t>
  </si>
  <si>
    <t>7 HORSMAN DR</t>
  </si>
  <si>
    <t>MOUNT PLEASANT AREA SD</t>
  </si>
  <si>
    <t>RR 4 BOX 2222</t>
  </si>
  <si>
    <t>MOUNT PLEASANT</t>
  </si>
  <si>
    <t>MUHLENBERG SD</t>
  </si>
  <si>
    <t>801 BELLEVUE AVENUE LAURELDALE</t>
  </si>
  <si>
    <t>MUNCY SD</t>
  </si>
  <si>
    <t>46 S MAIN ST</t>
  </si>
  <si>
    <t>MUNCY</t>
  </si>
  <si>
    <t>GREATER NANTICOKE AREA SD</t>
  </si>
  <si>
    <t>427 KOSCIUSZKO ST</t>
  </si>
  <si>
    <t>NANTICOKE</t>
  </si>
  <si>
    <t>NAZARETH AREA SD</t>
  </si>
  <si>
    <t>ONE EDUCATION PLAZA</t>
  </si>
  <si>
    <t>NAZARETH</t>
  </si>
  <si>
    <t>NESHAMINY SD</t>
  </si>
  <si>
    <t>2001 OLD LINCOLN HWY</t>
  </si>
  <si>
    <t>LANGHORNE</t>
  </si>
  <si>
    <t>NESHANNOCK TOWNSHIP SD</t>
  </si>
  <si>
    <t>301 MITCHELL RD</t>
  </si>
  <si>
    <t>WOODLAND HILLS SD</t>
  </si>
  <si>
    <t>Sum of Allocations (to be subtracted)</t>
  </si>
  <si>
    <t>2430 GREENSBURG PIKE</t>
  </si>
  <si>
    <t>NEW BRIGHTON AREA SD</t>
  </si>
  <si>
    <t>3225 43RD ST</t>
  </si>
  <si>
    <t>NEW BRIGHTON</t>
  </si>
  <si>
    <t>NEW CASTLE AREA SD</t>
  </si>
  <si>
    <t>420 FERN ST</t>
  </si>
  <si>
    <t>NEW KENSINGTON-ARNOLD SD</t>
  </si>
  <si>
    <t>701 STEVENSON BLVD</t>
  </si>
  <si>
    <t>NEW KENSINGTON</t>
  </si>
  <si>
    <t>NEW HOPE-SOLEBURY SD</t>
  </si>
  <si>
    <t>180 W BRIDGE ST</t>
  </si>
  <si>
    <t>NEW HOPE</t>
  </si>
  <si>
    <t>NEWPORT SD</t>
  </si>
  <si>
    <t>BOX 9 FICKES LANE</t>
  </si>
  <si>
    <t>NEWPORT</t>
  </si>
  <si>
    <t>NORRISTOWN AREA SD</t>
  </si>
  <si>
    <t>401 N WHITEHALL RD</t>
  </si>
  <si>
    <t>NORTH ALLEGHENY SD</t>
  </si>
  <si>
    <t>200 HILLVUE LN</t>
  </si>
  <si>
    <t>1,3,8</t>
  </si>
  <si>
    <t>MONITEAU SD</t>
  </si>
  <si>
    <t>1810 W SUNBURY RD</t>
  </si>
  <si>
    <t>WEST SUNBURY</t>
  </si>
  <si>
    <t>NORTH CLARION COUNTY SD</t>
  </si>
  <si>
    <t>10439 ROUTE 36</t>
  </si>
  <si>
    <t>NORTH EAST SD</t>
  </si>
  <si>
    <t>50 E DIVISION ST</t>
  </si>
  <si>
    <t>NORTH EAST</t>
  </si>
  <si>
    <t>NORTH HILLS SD</t>
  </si>
  <si>
    <t>135 6TH AVE</t>
  </si>
  <si>
    <t>NORTH PENN SD</t>
  </si>
  <si>
    <t>401 E HANCOCK ST</t>
  </si>
  <si>
    <t>LANSDALE</t>
  </si>
  <si>
    <t>NORTH POCONO SD</t>
  </si>
  <si>
    <t>701 CHURCH ST</t>
  </si>
  <si>
    <t>MOSCOW</t>
  </si>
  <si>
    <t>NORTHAMPTON AREA SD</t>
  </si>
  <si>
    <t>1617 LAUBACH AVENUE</t>
  </si>
  <si>
    <t>RIVERSIDE BEAVER COUNTY SD</t>
  </si>
  <si>
    <t>318 COUNTRY CLUB DR</t>
  </si>
  <si>
    <t>NORTHEAST BRADFORD SD</t>
  </si>
  <si>
    <t>RR 1 BOX 211B</t>
  </si>
  <si>
    <t>ROME</t>
  </si>
  <si>
    <t>NORTHEASTERN YORK SD</t>
  </si>
  <si>
    <t>41 HARDING ST</t>
  </si>
  <si>
    <t>MANCHESTER</t>
  </si>
  <si>
    <t>NORTHERN BEDFORD COUNTY SD</t>
  </si>
  <si>
    <t>152 NBC DRIVE</t>
  </si>
  <si>
    <t>LOYSBURG</t>
  </si>
  <si>
    <t>NORTHERN CAMBRIA SD</t>
  </si>
  <si>
    <t>601 JOSEPH ST</t>
  </si>
  <si>
    <t>NORTHERN CAMBRIA</t>
  </si>
  <si>
    <t>NORTHERN LEBANON SD</t>
  </si>
  <si>
    <t>FREDERICKSBURG</t>
  </si>
  <si>
    <t>NORTHERN LEHIGH SD</t>
  </si>
  <si>
    <t>1201 SHADOW OAKS LN</t>
  </si>
  <si>
    <t>SLATINGTON</t>
  </si>
  <si>
    <t>NORTHERN POTTER SD</t>
  </si>
  <si>
    <t>745 SR49 NORTHERN POTTER ROAD</t>
  </si>
  <si>
    <t>ULYSSES</t>
  </si>
  <si>
    <t>NORTHERN TIOGA SD</t>
  </si>
  <si>
    <t>117 COATES AVE</t>
  </si>
  <si>
    <t>ELKLAND</t>
  </si>
  <si>
    <t>NORTHERN YORK COUNTY SD</t>
  </si>
  <si>
    <t>149 S BALTIMORE ST</t>
  </si>
  <si>
    <t>DILLSBURG</t>
  </si>
  <si>
    <t>NORTHGATE SD</t>
  </si>
  <si>
    <t>591 UNION AVE</t>
  </si>
  <si>
    <t>NORTHWEST AREA SD</t>
  </si>
  <si>
    <t>243 THORNE HILL RD</t>
  </si>
  <si>
    <t>SHICKSHINNY</t>
  </si>
  <si>
    <t>NORTHWESTERN LEHIGH SD</t>
  </si>
  <si>
    <t>6493 ROUTE 309</t>
  </si>
  <si>
    <t>NEW TRIPOLI</t>
  </si>
  <si>
    <t>NORTHWESTERN  SD</t>
  </si>
  <si>
    <t>100 HARTHAN WAY</t>
  </si>
  <si>
    <t>ALBION</t>
  </si>
  <si>
    <t>NORWIN SD</t>
  </si>
  <si>
    <t>281 MCMAHON DR</t>
  </si>
  <si>
    <t>NORTH HUNTINGDON</t>
  </si>
  <si>
    <t>OCTORARA AREA SD</t>
  </si>
  <si>
    <t>PO BOX 500</t>
  </si>
  <si>
    <t>ATGLEN</t>
  </si>
  <si>
    <t>OIL CITY AREA SD</t>
  </si>
  <si>
    <t>825 GRANDVIEW ROAD</t>
  </si>
  <si>
    <t>OIL CITY</t>
  </si>
  <si>
    <t>OLD FORGE SD</t>
  </si>
  <si>
    <t>300 MARION ST</t>
  </si>
  <si>
    <t>OLD FORGE</t>
  </si>
  <si>
    <t>OLEY VALLEY SD</t>
  </si>
  <si>
    <t>17 JEFFERSON ST</t>
  </si>
  <si>
    <t>OLEY</t>
  </si>
  <si>
    <t>OSWAYO VALLEY SD</t>
  </si>
  <si>
    <t>PO BOX 610</t>
  </si>
  <si>
    <t>SHINGLEHOUSE</t>
  </si>
  <si>
    <t>OTTO-ELDRED SD</t>
  </si>
  <si>
    <t>143 SWEITZER DR</t>
  </si>
  <si>
    <t>DUKE CENTER</t>
  </si>
  <si>
    <t>OWEN J ROBERTS SD</t>
  </si>
  <si>
    <t>901 RIDGE RD</t>
  </si>
  <si>
    <t>POTTSTOWN</t>
  </si>
  <si>
    <t>OXFORD AREA SD</t>
  </si>
  <si>
    <t>119 S 5TH ST</t>
  </si>
  <si>
    <t>OXFORD</t>
  </si>
  <si>
    <t>PALISADES SD</t>
  </si>
  <si>
    <t>39 THOMAS FREE DR</t>
  </si>
  <si>
    <t>KINTNERSVILLE</t>
  </si>
  <si>
    <t>PALMERTON AREA SD</t>
  </si>
  <si>
    <t>PO BOX 350</t>
  </si>
  <si>
    <t>PALMERTON</t>
  </si>
  <si>
    <t>PALMYRA AREA SD</t>
  </si>
  <si>
    <t>1125 PARK DR</t>
  </si>
  <si>
    <t>PALMYRA</t>
  </si>
  <si>
    <t>PANTHER VALLEY SD</t>
  </si>
  <si>
    <t>PO BOX 40</t>
  </si>
  <si>
    <t>LANSFORD</t>
  </si>
  <si>
    <t>PARKLAND SD</t>
  </si>
  <si>
    <t>1210 SPRINGHOUSE RD</t>
  </si>
  <si>
    <t>PDE DIVISION OF DATA SERVICES</t>
  </si>
  <si>
    <t>333MARKET STREET, 14TH FLOOR</t>
  </si>
  <si>
    <t>PEN ARGYL AREA SD</t>
  </si>
  <si>
    <t>1620 TEELS RD</t>
  </si>
  <si>
    <t>PEN ARGYL</t>
  </si>
  <si>
    <t>PENN-DELCO SD</t>
  </si>
  <si>
    <t>95 CONCORD RD</t>
  </si>
  <si>
    <t>ASTON</t>
  </si>
  <si>
    <t>PENN HILLS SD</t>
  </si>
  <si>
    <t>309 COLLINS DR</t>
  </si>
  <si>
    <t>PENN MANOR SD</t>
  </si>
  <si>
    <t>PO BOX 1001</t>
  </si>
  <si>
    <t>MILLERSVILLE</t>
  </si>
  <si>
    <t>PENN-TRAFFORD SD</t>
  </si>
  <si>
    <t>PO BOX 530</t>
  </si>
  <si>
    <t>HARRISON CITY</t>
  </si>
  <si>
    <t>PENNCREST SD</t>
  </si>
  <si>
    <t>PO BOX 808</t>
  </si>
  <si>
    <t>SAEGERTOWN</t>
  </si>
  <si>
    <t>PENNRIDGE SD</t>
  </si>
  <si>
    <t>1506 N 5TH ST</t>
  </si>
  <si>
    <t>PERKASIE</t>
  </si>
  <si>
    <t>PENNS MANOR AREA SD</t>
  </si>
  <si>
    <t>6003 ROUTE 553 HWY</t>
  </si>
  <si>
    <t>CLYMER</t>
  </si>
  <si>
    <t>PENNS VALLEY AREA SD</t>
  </si>
  <si>
    <t>4528 PENNS VALLEY ROAD</t>
  </si>
  <si>
    <t>SPRING MILLS</t>
  </si>
  <si>
    <t>PENNSBURY SD</t>
  </si>
  <si>
    <t>134 YARDLEY AVE</t>
  </si>
  <si>
    <t>FALLSINGTON</t>
  </si>
  <si>
    <t>PEQUEA VALLEY SD</t>
  </si>
  <si>
    <t>PO BOX 130</t>
  </si>
  <si>
    <t>KINZERS</t>
  </si>
  <si>
    <t>PERKIOMEN VALLEY SD</t>
  </si>
  <si>
    <t>3 IRON BRIDGE DR</t>
  </si>
  <si>
    <t>COLLEGEVILLE</t>
  </si>
  <si>
    <t>PETERS TOWNSHIP SD</t>
  </si>
  <si>
    <t>631 E MCMURRAY RD</t>
  </si>
  <si>
    <t>MCMURRAY</t>
  </si>
  <si>
    <t>PHILADELPHIA CITY SD</t>
  </si>
  <si>
    <t>PARKWAY AT 21ST STREET</t>
  </si>
  <si>
    <t>1,N</t>
  </si>
  <si>
    <t>PHILIPSBURG-OSCEOLA AREA SD</t>
  </si>
  <si>
    <t>200 SHORT ST</t>
  </si>
  <si>
    <t>PHILIPSBURG</t>
  </si>
  <si>
    <t>4,7</t>
  </si>
  <si>
    <t>PHOENIXVILLE AREA SD</t>
  </si>
  <si>
    <t>1120 GAY ST</t>
  </si>
  <si>
    <t>PINE GROVE AREA SD</t>
  </si>
  <si>
    <t>103 SCHOOL ST</t>
  </si>
  <si>
    <t>PINE GROVE</t>
  </si>
  <si>
    <t>PITTSBURGH SD</t>
  </si>
  <si>
    <t>341 S BELLEFIELD AVE</t>
  </si>
  <si>
    <t>PITTSTON AREA SD</t>
  </si>
  <si>
    <t>5 STOUT ST</t>
  </si>
  <si>
    <t>PITTSTON</t>
  </si>
  <si>
    <t>PLEASANT VALLEY SD</t>
  </si>
  <si>
    <t>ROUTE 115</t>
  </si>
  <si>
    <t>BRODHEADSVILLE</t>
  </si>
  <si>
    <t>PLUM BOROUGH SD</t>
  </si>
  <si>
    <t>200 SCHOOL RD</t>
  </si>
  <si>
    <t>PLUM</t>
  </si>
  <si>
    <t>1,3</t>
  </si>
  <si>
    <t>COLONIAL SD</t>
  </si>
  <si>
    <t>230 FLOURTOWN RD</t>
  </si>
  <si>
    <t>PLYMOUTH MEETING</t>
  </si>
  <si>
    <t>POCONO MOUNTAIN SD</t>
  </si>
  <si>
    <t>PO BOX 200</t>
  </si>
  <si>
    <t>SWIFTWATER</t>
  </si>
  <si>
    <t>PORT ALLEGANY SD</t>
  </si>
  <si>
    <t>200 OAK ST</t>
  </si>
  <si>
    <t>PORT ALLEGANY</t>
  </si>
  <si>
    <t>PORTAGE AREA SD</t>
  </si>
  <si>
    <t>84 MOUNTAIN AVE</t>
  </si>
  <si>
    <t>PORTAGE</t>
  </si>
  <si>
    <t>POTTSGROVE SD</t>
  </si>
  <si>
    <t>1301 KAUFFMAN RD</t>
  </si>
  <si>
    <t>POTTSTOWN SD</t>
  </si>
  <si>
    <t>230 BEECH ST</t>
  </si>
  <si>
    <t>POTTSVILLE AREA SD</t>
  </si>
  <si>
    <t>1501 LAUREL BLVD</t>
  </si>
  <si>
    <t>POTTSVILLE</t>
  </si>
  <si>
    <t>PUNXSUTAWNEY AREA SD</t>
  </si>
  <si>
    <t>600 N FINDLEY ST</t>
  </si>
  <si>
    <t>PUNXSUTAWNEY</t>
  </si>
  <si>
    <t>PURCHASE LINE SD</t>
  </si>
  <si>
    <t>COMMODORE</t>
  </si>
  <si>
    <t>QUAKER VALLEY SD</t>
  </si>
  <si>
    <t>203 GRAHAM ST</t>
  </si>
  <si>
    <t>SEWICKLEY</t>
  </si>
  <si>
    <t>QUAKERTOWN COMMUNITY SD</t>
  </si>
  <si>
    <t>600 PARK AVE</t>
  </si>
  <si>
    <t>QUAKERTOWN</t>
  </si>
  <si>
    <t>RADNOR TOWNSHIP SD</t>
  </si>
  <si>
    <t>135 S WAYNE AVE</t>
  </si>
  <si>
    <t>WAYNE</t>
  </si>
  <si>
    <t>READING SD</t>
  </si>
  <si>
    <t>800 WASHINGTON ST</t>
  </si>
  <si>
    <t>RED LION AREA SD</t>
  </si>
  <si>
    <t>696 DELTA RD</t>
  </si>
  <si>
    <t>RED LION</t>
  </si>
  <si>
    <t>REDBANK VALLEY SD</t>
  </si>
  <si>
    <t>920 E BROAD ST</t>
  </si>
  <si>
    <t>NEW BETHLEHEM</t>
  </si>
  <si>
    <t>REYNOLDS SD</t>
  </si>
  <si>
    <t>531 REYNOLDS RD</t>
  </si>
  <si>
    <t>RICHLAND SD</t>
  </si>
  <si>
    <t>PO BOX 5370</t>
  </si>
  <si>
    <t>RIDGWAY AREA SD</t>
  </si>
  <si>
    <t>PO BOX 447</t>
  </si>
  <si>
    <t>RIDGWAY</t>
  </si>
  <si>
    <t>RIDLEY SD</t>
  </si>
  <si>
    <t>1001 MORTON AVE</t>
  </si>
  <si>
    <t>FOLSOM</t>
  </si>
  <si>
    <t>RINGGOLD SD</t>
  </si>
  <si>
    <t>400 MAIN ST</t>
  </si>
  <si>
    <t>NEW EAGLE</t>
  </si>
  <si>
    <t>RIVERVIEW SD</t>
  </si>
  <si>
    <t>701 10TH ST</t>
  </si>
  <si>
    <t>OAKMONT</t>
  </si>
  <si>
    <t>ROCHESTER AREA SD</t>
  </si>
  <si>
    <t>540 RENO ST</t>
  </si>
  <si>
    <t>ROCHESTER</t>
  </si>
  <si>
    <t>ROCKWOOD AREA SD</t>
  </si>
  <si>
    <t>439 SOMERSET AVE</t>
  </si>
  <si>
    <t>ROCKWOOD</t>
  </si>
  <si>
    <t>ROSE TREE MEDIA SD</t>
  </si>
  <si>
    <t>308 N OLIVE ST</t>
  </si>
  <si>
    <t>MEDIA</t>
  </si>
  <si>
    <t>SOUTH FAYETTE TOWNSHIP SD</t>
  </si>
  <si>
    <t>2250 OLD OAKDALE RD</t>
  </si>
  <si>
    <t>SAINT MARYS AREA SD</t>
  </si>
  <si>
    <t>977 S SAINT MARYS RD</t>
  </si>
  <si>
    <t>SAINT MARYS</t>
  </si>
  <si>
    <t>SALISBURY TOWNSHIP SD</t>
  </si>
  <si>
    <t>1140 SALISBURY RD</t>
  </si>
  <si>
    <t>SALISBURY-ELK LICK SD</t>
  </si>
  <si>
    <t>PO BOX 68</t>
  </si>
  <si>
    <t>SALISBURY</t>
  </si>
  <si>
    <t>SAYRE AREA SD</t>
  </si>
  <si>
    <t>333 W LOCKHART ST</t>
  </si>
  <si>
    <t>SAYRE</t>
  </si>
  <si>
    <t>SCHUYLKILL HAVEN AREA SD</t>
  </si>
  <si>
    <t>120 HAVEN ST</t>
  </si>
  <si>
    <t>SCHUYLKILL HAVEN</t>
  </si>
  <si>
    <t>SCHUYLKILL VALLEY SD</t>
  </si>
  <si>
    <t>929 LAKESHORE DRIVE</t>
  </si>
  <si>
    <t>LEESPORT</t>
  </si>
  <si>
    <t>SCRANTON SD</t>
  </si>
  <si>
    <t>425 N WASHINGTON AVE</t>
  </si>
  <si>
    <t>SELINSGROVE AREA SD</t>
  </si>
  <si>
    <t>401 18TH ST</t>
  </si>
  <si>
    <t>SELINSGROVE</t>
  </si>
  <si>
    <t>YOUGH SD</t>
  </si>
  <si>
    <t>99 LOWBER RD</t>
  </si>
  <si>
    <t>HERMINIE</t>
  </si>
  <si>
    <t>SHADE-CENTRAL CITY SD</t>
  </si>
  <si>
    <t>203-235 MCGREGOR AVENUE</t>
  </si>
  <si>
    <t>CAIRNBROOK</t>
  </si>
  <si>
    <t>SHALER AREA SD</t>
  </si>
  <si>
    <t>1800 MOUNT ROYAL BLVD</t>
  </si>
  <si>
    <t>GLENSHAW</t>
  </si>
  <si>
    <t>SHAMOKIN AREA SD</t>
  </si>
  <si>
    <t>2000 W STATE ST</t>
  </si>
  <si>
    <t>COAL TOWNSHIP</t>
  </si>
  <si>
    <r>
      <t xml:space="preserve">LEAs that are SHADED or highlighted MUST apply using the e-Grants system (http://e-grants.ed.gov) to receive funds for the next year. Highlighted districts are those that are newly eligible for the program this year, or districts that were eligible for the program last year, and did not apply or receive funds.
</t>
    </r>
    <r>
      <rPr>
        <b/>
        <sz val="8"/>
        <rFont val="Arial"/>
        <family val="2"/>
      </rPr>
      <t>PLEASE NOTE: In some instances, it is possible for the funding formula to yield a grant award of $0.</t>
    </r>
    <r>
      <rPr>
        <sz val="8"/>
        <rFont val="Arial"/>
        <family val="2"/>
      </rPr>
      <t xml:space="preserve">  Under the statutory formula, an eligible district that received more than $60,000 from Title II-A (Improving Teacher Quality Grants); Title II-D (Educational Technology Grants); Title IV-A (Safe and Drug Free Schools Grants); and Title V-A (Innovative Programs Grants) combined during SY 2002-03 will not receive an SRSA grant allocation.  (However, even if it does not receive an SRSA grant award, that district could still exercise REAP-Flex authority). See the section in the webpage entitled Allocation Formula for an explanation of the formula.</t>
    </r>
  </si>
  <si>
    <t>SHANKSVILLE-STONYCREEK SD</t>
  </si>
  <si>
    <t>PO BOX 128</t>
  </si>
  <si>
    <t>SHANKSVILLE</t>
  </si>
  <si>
    <t>SHARON CITY SD</t>
  </si>
  <si>
    <t>215 FORKER BLVD</t>
  </si>
  <si>
    <t>SHARON</t>
  </si>
  <si>
    <t>SHARPSVILLE AREA SD</t>
  </si>
  <si>
    <t>513 MAIN ST</t>
  </si>
  <si>
    <t>SHARPSVILLE</t>
  </si>
  <si>
    <t>4,N</t>
  </si>
  <si>
    <t>SHENANDOAH VALLEY SD</t>
  </si>
  <si>
    <t>805 WEST CENTRE STREET</t>
  </si>
  <si>
    <t>SHENANDOAH</t>
  </si>
  <si>
    <t>SHENANGO AREA SD</t>
  </si>
  <si>
    <t>2501 OLD PITTSBURGH RD</t>
  </si>
  <si>
    <t>SHIKELLAMY SD</t>
  </si>
  <si>
    <t>200 ISLAND BLVD</t>
  </si>
  <si>
    <t>SUNBURY</t>
  </si>
  <si>
    <t>6,N</t>
  </si>
  <si>
    <t>SHIPPENSBURG AREA SD</t>
  </si>
  <si>
    <t>317 N MORRIS ST</t>
  </si>
  <si>
    <t>SHIPPENSBURG</t>
  </si>
  <si>
    <t>4,6,8</t>
  </si>
  <si>
    <t>SLIPPERY ROCK AREA SD</t>
  </si>
  <si>
    <t>201 KIESTER RD</t>
  </si>
  <si>
    <t>SLIPPERY ROCK</t>
  </si>
  <si>
    <t>SMETHPORT AREA SD</t>
  </si>
  <si>
    <t>414 S MECHANIC ST</t>
  </si>
  <si>
    <t>SMETHPORT</t>
  </si>
  <si>
    <t>SOLANCO SD</t>
  </si>
  <si>
    <t>121 S HESS ST</t>
  </si>
  <si>
    <t>QUARRYVILLE</t>
  </si>
  <si>
    <t>SOMERSET AREA SD</t>
  </si>
  <si>
    <t>645 S COLUMBIA AVE STE 110</t>
  </si>
  <si>
    <t>SOMERSET</t>
  </si>
  <si>
    <t>SOUDERTON AREA SD</t>
  </si>
  <si>
    <t>760 LOWER ROAD</t>
  </si>
  <si>
    <t>SOUTH ALLEGHENY SD</t>
  </si>
  <si>
    <t>2743 WASHINGTON BLVD</t>
  </si>
  <si>
    <t>SOUTH BUTLER COUNTY SD</t>
  </si>
  <si>
    <t>PO BOX 657</t>
  </si>
  <si>
    <t>SAXONBURG</t>
  </si>
  <si>
    <t>SOUTH MIDDLETON SD</t>
  </si>
  <si>
    <t>4 FORGE RD</t>
  </si>
  <si>
    <t>BOILING SPRINGS</t>
  </si>
  <si>
    <t>SOUTH PARK SD</t>
  </si>
  <si>
    <t>2178 RIDGE RD</t>
  </si>
  <si>
    <t>LIBRARY</t>
  </si>
  <si>
    <t>SOUTH WILLIAMSPORT AREA SD</t>
  </si>
  <si>
    <t>515 W CENTRAL AVE</t>
  </si>
  <si>
    <t>SOUTH WILLIAMSPORT</t>
  </si>
  <si>
    <t>4,8,N</t>
  </si>
  <si>
    <t>SOUTH EASTERN SD</t>
  </si>
  <si>
    <t>104 E MAIN ST</t>
  </si>
  <si>
    <t>FAWN GROVE</t>
  </si>
  <si>
    <t>SOUTHEASTERN GREENE SD</t>
  </si>
  <si>
    <t>BOX 110-B</t>
  </si>
  <si>
    <t>GREENSBORO</t>
  </si>
  <si>
    <t>SOUTH SIDE AREA SD</t>
  </si>
  <si>
    <t>4949 STATE ROUTE 151</t>
  </si>
  <si>
    <t>HOOKSTOWN</t>
  </si>
  <si>
    <t>SOUTHERN COLUMBIA AREA SD</t>
  </si>
  <si>
    <t>800 SOUTHERN DRIVE</t>
  </si>
  <si>
    <t>CATAWISSA</t>
  </si>
  <si>
    <t>SOUTHERN FULTON SD</t>
  </si>
  <si>
    <t>13083 BUCK VALLEY RD</t>
  </si>
  <si>
    <t>WARFORDSBURG</t>
  </si>
  <si>
    <t>SOUTHERN HUNTINGDON COUNTY SD</t>
  </si>
  <si>
    <t>RR 1 BOX 1124</t>
  </si>
  <si>
    <t>THREE SPRINGS</t>
  </si>
  <si>
    <t>SOUTHERN LEHIGH SD</t>
  </si>
  <si>
    <t>5775 MAIN ST</t>
  </si>
  <si>
    <t>CENTER VALLEY</t>
  </si>
  <si>
    <t>SOUTHERN TIOGA SD</t>
  </si>
  <si>
    <t>241 MAIN ST</t>
  </si>
  <si>
    <t>BLOSSBURG</t>
  </si>
  <si>
    <t>SOUTHERN YORK COUNTY SD</t>
  </si>
  <si>
    <t>GLEN ROCK</t>
  </si>
  <si>
    <t>SOUTHEAST DELCO SD</t>
  </si>
  <si>
    <t>1560 DELMAR DR</t>
  </si>
  <si>
    <t>FOLCROFT</t>
  </si>
  <si>
    <t>SOUTHMORELAND SD</t>
  </si>
  <si>
    <t>609 PARKER AVE</t>
  </si>
  <si>
    <t>SCOTTDALE</t>
  </si>
  <si>
    <t>SENECA VALLEY SD</t>
  </si>
  <si>
    <t>124 SENECA SCHOOL RD</t>
  </si>
  <si>
    <t>HARMONY</t>
  </si>
  <si>
    <t>SOUTH WESTERN SD</t>
  </si>
  <si>
    <t>225 BOWMAN RD</t>
  </si>
  <si>
    <t>SPRING COVE SD</t>
  </si>
  <si>
    <t>1100 E MAIN ST</t>
  </si>
  <si>
    <t>ROARING SPRING</t>
  </si>
  <si>
    <t>SPRING-FORD AREA SD</t>
  </si>
  <si>
    <t>199 BECHTEL RD</t>
  </si>
  <si>
    <t>SPRING GROVE AREA SD</t>
  </si>
  <si>
    <t>100 E COLLEGE AVE</t>
  </si>
  <si>
    <t>SPRING GROVE</t>
  </si>
  <si>
    <t>2,8</t>
  </si>
  <si>
    <t>SPRINGFIELD SD</t>
  </si>
  <si>
    <t>111 W LEAMY AVE</t>
  </si>
  <si>
    <t>SPRINGFIELD</t>
  </si>
  <si>
    <t>SPRINGFIELD TOWNSHIP SD</t>
  </si>
  <si>
    <t>1901 PAPER MILL RD</t>
  </si>
  <si>
    <t>ORELAND</t>
  </si>
  <si>
    <t>SAINT CLAIR AREA SD</t>
  </si>
  <si>
    <t>227 S MILL ST</t>
  </si>
  <si>
    <t>SAINT CLAIR</t>
  </si>
  <si>
    <t>TUSCARORA SD</t>
  </si>
  <si>
    <t>118 E SEMINARY ST</t>
  </si>
  <si>
    <t>MERCERSBURG</t>
  </si>
  <si>
    <t>STATE COLLEGE AREA SD</t>
  </si>
  <si>
    <t>131 W NITTANY AVE</t>
  </si>
  <si>
    <t>STEEL VALLEY SD</t>
  </si>
  <si>
    <t>220 E OLIVER RD</t>
  </si>
  <si>
    <t>MUNHALL</t>
  </si>
  <si>
    <t>STEELTON-HIGHSPIRE SD</t>
  </si>
  <si>
    <t>PO BOX 7645</t>
  </si>
  <si>
    <t>STEELTON</t>
  </si>
  <si>
    <t>STO-ROX SD</t>
  </si>
  <si>
    <t>19 MAY AVENUE, STE 205</t>
  </si>
  <si>
    <t>MCKEES ROCKS</t>
  </si>
  <si>
    <t>STROUDSBURG AREA SD</t>
  </si>
  <si>
    <t>123 LINDEN ST</t>
  </si>
  <si>
    <t>STROUDSBURG</t>
  </si>
  <si>
    <t>SULLIVAN COUNTY SD</t>
  </si>
  <si>
    <t>PO BOX 346</t>
  </si>
  <si>
    <t>DUSHORE</t>
  </si>
  <si>
    <t>SUSQUEHANNA COMMUNITY SD</t>
  </si>
  <si>
    <t>RR 3 BOX 5A</t>
  </si>
  <si>
    <t>SUSQUEHANNA</t>
  </si>
  <si>
    <t>SUSQUEHANNA TOWNSHIP SD</t>
  </si>
  <si>
    <t>3550 ELMERTON AVE</t>
  </si>
  <si>
    <t>SUSQUENITA SD</t>
  </si>
  <si>
    <t>1725 SCHOOLHOUSE RD</t>
  </si>
  <si>
    <t>DUNCANNON</t>
  </si>
  <si>
    <t>TAMAQUA AREA SD</t>
  </si>
  <si>
    <t>PO BOX 112</t>
  </si>
  <si>
    <t>TAMAQUA</t>
  </si>
  <si>
    <t>RIVERSIDE  SD</t>
  </si>
  <si>
    <t>300 DAVIS ST</t>
  </si>
  <si>
    <t>TAYLOR</t>
  </si>
  <si>
    <t>TITUSVILLE AREA SD</t>
  </si>
  <si>
    <t>221 N WASHINGTON ST</t>
  </si>
  <si>
    <t>TITUSVILLE</t>
  </si>
  <si>
    <t>TOWANDA AREA SD</t>
  </si>
  <si>
    <t>101 N 4TH ST</t>
  </si>
  <si>
    <t>TOWANDA</t>
  </si>
  <si>
    <t>TREDYFFRIN-EASTTOWN SD</t>
  </si>
  <si>
    <t>738 1ST AVE</t>
  </si>
  <si>
    <t>BERWYN</t>
  </si>
  <si>
    <t>TRI-VALLEY SD</t>
  </si>
  <si>
    <t>1801 W MAIN ST</t>
  </si>
  <si>
    <t>VALLEY VIEW</t>
  </si>
  <si>
    <t>TRINITY AREA SD</t>
  </si>
  <si>
    <t>231 PARK AVE</t>
  </si>
  <si>
    <t>TROY AREA SD</t>
  </si>
  <si>
    <t>PO BOX 67</t>
  </si>
  <si>
    <t>TROY</t>
  </si>
  <si>
    <t>TULPEHOCKEN AREA SD</t>
  </si>
  <si>
    <t>428 NEW SCHAEFFERSTOWN RD</t>
  </si>
  <si>
    <t>BERNVILLE</t>
  </si>
  <si>
    <t>TUNKHANNOCK AREA SD</t>
  </si>
  <si>
    <t>120 1/2 E TIOGA ST</t>
  </si>
  <si>
    <t>TUNKHANNOCK</t>
  </si>
  <si>
    <t>TURKEYFOOT VALLEY AREA SD</t>
  </si>
  <si>
    <t>172 TURKEYFOOT RD</t>
  </si>
  <si>
    <t>CONFLUENCE</t>
  </si>
  <si>
    <t>TUSSEY MOUNTAIN SD</t>
  </si>
  <si>
    <t>199 FRONT STREET</t>
  </si>
  <si>
    <t>SAXTON</t>
  </si>
  <si>
    <t>TWIN VALLEY SD</t>
  </si>
  <si>
    <t>4851 N. TWIN VALLEY ROAD</t>
  </si>
  <si>
    <t>ELVERSON</t>
  </si>
  <si>
    <t>TYRONE AREA SD</t>
  </si>
  <si>
    <t>701 CLAY AVENUE</t>
  </si>
  <si>
    <t>TYRONE</t>
  </si>
  <si>
    <t>UNION AREA SD</t>
  </si>
  <si>
    <t>500 S SCOTLAND LN</t>
  </si>
  <si>
    <t>UNION CITY AREA SD</t>
  </si>
  <si>
    <t>107 CONCORD ST</t>
  </si>
  <si>
    <t>UNION CITY</t>
  </si>
  <si>
    <t>UNION  SD</t>
  </si>
  <si>
    <t>354 BAKER STREET, STE 2</t>
  </si>
  <si>
    <t>RIMERSBURG</t>
  </si>
  <si>
    <t>UNIONTOWN AREA SD</t>
  </si>
  <si>
    <t>23 E CHURCH ST</t>
  </si>
  <si>
    <t>UNIONVILLE-CHADDS FORD SD</t>
  </si>
  <si>
    <t>740 UNIONVILLE RD</t>
  </si>
  <si>
    <t>UNITED SD</t>
  </si>
  <si>
    <t>PO BOX 168</t>
  </si>
  <si>
    <t>ARMAGH</t>
  </si>
  <si>
    <t>UPPER ADAMS SD</t>
  </si>
  <si>
    <t>161 N MAIN STREET, PO BOX 847</t>
  </si>
  <si>
    <t>BIGLERVILLE</t>
  </si>
  <si>
    <t>UPPER DARBY SD</t>
  </si>
  <si>
    <t>4611 BOND AVE</t>
  </si>
  <si>
    <t>DREXEL HILL</t>
  </si>
  <si>
    <t>UPPER DAUPHIN AREA SD</t>
  </si>
  <si>
    <t>5668 STATE ROUTE 209</t>
  </si>
  <si>
    <t>LYKENS</t>
  </si>
  <si>
    <t>UPPER DUBLIN SD</t>
  </si>
  <si>
    <t>1580 FORT WASHINGTON AVE</t>
  </si>
  <si>
    <t>MAPLE GLEN</t>
  </si>
  <si>
    <t>UPPER MERION AREA SD</t>
  </si>
  <si>
    <t>435 CROSSFIELD RD</t>
  </si>
  <si>
    <t>KING OF PRUSSIA</t>
  </si>
  <si>
    <t>UPPER MORELAND TOWNSHIP SD</t>
  </si>
  <si>
    <t>2900 TERWOOD RD</t>
  </si>
  <si>
    <t>WILLOW GROVE</t>
  </si>
  <si>
    <t>UPPER PERKIOMEN SD</t>
  </si>
  <si>
    <t>201 W 5TH ST</t>
  </si>
  <si>
    <t>EAST GREENVILLE</t>
  </si>
  <si>
    <t>UPPER SAINT CLAIR SD</t>
  </si>
  <si>
    <t>1820 MCLUGHLN RN RD UPR ST CLR</t>
  </si>
  <si>
    <t>VALLEY GROVE SD</t>
  </si>
  <si>
    <t>429 WILEY AVE</t>
  </si>
  <si>
    <t>VALLEY VIEW SD</t>
  </si>
  <si>
    <t>1 COLUMBUS DR</t>
  </si>
  <si>
    <t>ARCHBALD</t>
  </si>
  <si>
    <t>WALLENPAUPACK AREA SD</t>
  </si>
  <si>
    <t>HC 6 BOX 6075</t>
  </si>
  <si>
    <t>HAWLEY</t>
  </si>
  <si>
    <t>WALLINGFORD-SWARTHMORE SD</t>
  </si>
  <si>
    <t>200 S PROVIDENCE RD</t>
  </si>
  <si>
    <t>WALLINGFORD</t>
  </si>
  <si>
    <t>WARREN COUNTY SD</t>
  </si>
  <si>
    <t>185 HOSPITAL DR</t>
  </si>
  <si>
    <t>NORTH WARREN</t>
  </si>
  <si>
    <t>WARRIOR RUN SD</t>
  </si>
  <si>
    <t>RR 2 BOX 151A</t>
  </si>
  <si>
    <t>TURBOTVILLE</t>
  </si>
  <si>
    <t>WARWICK SD</t>
  </si>
  <si>
    <t>301 W ORANGE ST</t>
  </si>
  <si>
    <t>LITITZ</t>
  </si>
  <si>
    <t>WAYNE HIGHLANDS SD</t>
  </si>
  <si>
    <t>474 GROVE ST</t>
  </si>
  <si>
    <t>HONESDALE</t>
  </si>
  <si>
    <t>WASHINGTON SD</t>
  </si>
  <si>
    <t>201 ALLISON AVE</t>
  </si>
  <si>
    <t>WATTSBURG AREA SD</t>
  </si>
  <si>
    <t>10782 WATTSBURG ROAD</t>
  </si>
  <si>
    <t>WAYNESBORO AREA SD</t>
  </si>
  <si>
    <t>210 CLAYTON AVE</t>
  </si>
  <si>
    <t>WAYNESBORO</t>
  </si>
  <si>
    <t>WEATHERLY AREA SD</t>
  </si>
  <si>
    <t>602 6TH ST</t>
  </si>
  <si>
    <t>WEATHERLY</t>
  </si>
  <si>
    <t>WELLSBORO AREA SD</t>
  </si>
  <si>
    <t>2 CHARLES ST</t>
  </si>
  <si>
    <t>WELLSBORO</t>
  </si>
  <si>
    <t>WEST ALLEGHENY SD</t>
  </si>
  <si>
    <t>LEAs ELIGIBLE  FOR THE SMALL RURAL SCHOOL ACHIEVEMENT PROGRAM</t>
  </si>
  <si>
    <t>PO BOX 55</t>
  </si>
  <si>
    <t>IMPERIAL</t>
  </si>
  <si>
    <t>WEST BRANCH AREA SD</t>
  </si>
  <si>
    <t>RR 2 BOX 194</t>
  </si>
  <si>
    <t>MORRISDALE</t>
  </si>
  <si>
    <t>WEST CHESTER AREA SD</t>
  </si>
  <si>
    <t>829 PAOLI PIKE</t>
  </si>
  <si>
    <t>WEST GREENE SD</t>
  </si>
  <si>
    <t>1367 HARGUS CREEK ROAD</t>
  </si>
  <si>
    <t>WEST JEFFERSON HILLS SD</t>
  </si>
  <si>
    <t>835 OLD CLAIRTON RD</t>
  </si>
  <si>
    <t>JEFFERSON HILLS</t>
  </si>
  <si>
    <t>WEST MIDDLESEX AREA SD</t>
  </si>
  <si>
    <t>3591 SHARON RD LUTHER LOW BLDG</t>
  </si>
  <si>
    <t>WEST MIDDLESEX</t>
  </si>
  <si>
    <t>WEST MIFFLIN AREA SD</t>
  </si>
  <si>
    <t>515 CAMP HOLLOW RD</t>
  </si>
  <si>
    <t>WEST MIFFLIN</t>
  </si>
  <si>
    <t>WEST PERRY SD</t>
  </si>
  <si>
    <t>2606 SHERMANS VALLEY ROAD</t>
  </si>
  <si>
    <t>ELLIOTTSBURG</t>
  </si>
  <si>
    <t>WEST SHORE SD</t>
  </si>
  <si>
    <t>PO BOX 803</t>
  </si>
  <si>
    <t>NEW CUMBERLAND</t>
  </si>
  <si>
    <t>WEST SIDE AVTS</t>
  </si>
  <si>
    <t>75 EVANS ST PRINGLE BOROUGH</t>
  </si>
  <si>
    <t>KINGSTON</t>
  </si>
  <si>
    <t>WYOMING VALLEY WEST SD</t>
  </si>
  <si>
    <t>450 N MAPLE AVE</t>
  </si>
  <si>
    <t>WEST YORK AREA SD</t>
  </si>
  <si>
    <t>2605 W MARKET ST</t>
  </si>
  <si>
    <t>MIFFLINBURG AREA SD</t>
  </si>
  <si>
    <t>PO BOX 285</t>
  </si>
  <si>
    <t>MIFFLINBURG</t>
  </si>
  <si>
    <t>WESTERN BEAVER COUNTY SD</t>
  </si>
  <si>
    <t>343 RIDGEMONT DR</t>
  </si>
  <si>
    <t>WESTERN WAYNE SD</t>
  </si>
  <si>
    <t>SOUTH CANAAN</t>
  </si>
  <si>
    <t>WESTMONT HILLTOP SD</t>
  </si>
  <si>
    <t>827 DIAMOND BLVD</t>
  </si>
  <si>
    <t>WHITEHALL-COPLAY SD</t>
  </si>
  <si>
    <t>2940 MACARTHUR RD</t>
  </si>
  <si>
    <t>WHITEHALL</t>
  </si>
  <si>
    <t>WILKES-BARRE AREA SD</t>
  </si>
  <si>
    <t>730 S MAIN ST</t>
  </si>
  <si>
    <t>WILKINSBURG BOROUGH SD</t>
  </si>
  <si>
    <t>718 WALLACE AVE</t>
  </si>
  <si>
    <t>WILLIAM PENN SD</t>
  </si>
  <si>
    <t>100 GREEN AVENUE ANNEX</t>
  </si>
  <si>
    <t>LANSDOWNE</t>
  </si>
  <si>
    <t>WILLIAMS VALLEY SD</t>
  </si>
  <si>
    <t>10330 ROUTE 209</t>
  </si>
  <si>
    <t>TOWER CITY</t>
  </si>
  <si>
    <t>WILLIAMSBURG COMMUNITY SD</t>
  </si>
  <si>
    <t>515 W 3RD ST</t>
  </si>
  <si>
    <t>WILLIAMSBURG</t>
  </si>
  <si>
    <t>WILLIAMSPORT AREA SD</t>
  </si>
  <si>
    <t>201 W 3RD ST</t>
  </si>
  <si>
    <t>WILMINGTON AREA SD</t>
  </si>
  <si>
    <t>300 WOOD ST</t>
  </si>
  <si>
    <t>NEW WILMINGTON</t>
  </si>
  <si>
    <t>WILSON AREA SD</t>
  </si>
  <si>
    <t>2040 WASHINGTON BLVD</t>
  </si>
  <si>
    <t>WILSON  SD</t>
  </si>
  <si>
    <t>2601 GRANDVIEW BLVD</t>
  </si>
  <si>
    <t>WEST LAWN</t>
  </si>
  <si>
    <t>WINDBER AREA SD</t>
  </si>
  <si>
    <t>2301 GRAHAM AVE</t>
  </si>
  <si>
    <t>WINDBER</t>
  </si>
  <si>
    <t>WYALUSING AREA SD</t>
  </si>
  <si>
    <t>PO BOX 157</t>
  </si>
  <si>
    <t>WYALUSING</t>
  </si>
  <si>
    <t>WYOMING AREA SD</t>
  </si>
  <si>
    <t>20 MEMORIAL ST</t>
  </si>
  <si>
    <t>EXETER</t>
  </si>
  <si>
    <t>WYOMISSING AREA SD</t>
  </si>
  <si>
    <t>630 EVANS AVE</t>
  </si>
  <si>
    <t>WYOMISSING</t>
  </si>
  <si>
    <t>YORK CO SCHOOL OF TECHNOLOGY</t>
  </si>
  <si>
    <t>2179 S QUEEN ST</t>
  </si>
  <si>
    <t>YORK CITY SD</t>
  </si>
  <si>
    <t>PO BOX 1927</t>
  </si>
  <si>
    <t>YORK COUNTY HS</t>
  </si>
  <si>
    <t>PO BOX 8042</t>
  </si>
  <si>
    <t>YORK SUBURBAN SD</t>
  </si>
  <si>
    <t>1800 HOLLYWOOD DR</t>
  </si>
  <si>
    <t>A W BEATTIE AVTS</t>
  </si>
  <si>
    <t>9600 BABCOCK BLVD</t>
  </si>
  <si>
    <t>ALLISON PARK</t>
  </si>
  <si>
    <t>FORBES ROAD CAREER &amp; TECH CTR</t>
  </si>
  <si>
    <t>607 BEATTY RD</t>
  </si>
  <si>
    <t>MCKEESPORT AVTS</t>
  </si>
  <si>
    <t>3600 O'NEIL BOULEVARD N HALL</t>
  </si>
  <si>
    <t>MCKEESPORT</t>
  </si>
  <si>
    <t>PARKWAY WEST AVTS</t>
  </si>
  <si>
    <t>7101 STEUBENVILLE PIKE</t>
  </si>
  <si>
    <t>OAKDALE</t>
  </si>
  <si>
    <t>STEEL CENTER AVTS</t>
  </si>
  <si>
    <t>565 LEWIS RUN ROAD</t>
  </si>
  <si>
    <t>BERKS CTC</t>
  </si>
  <si>
    <t>1057 COUNTY ROAD</t>
  </si>
  <si>
    <t>READING-MUHLENBERG AVTS</t>
  </si>
  <si>
    <t>PO BOX 13068</t>
  </si>
  <si>
    <t>GREATER ALTOONA CTC</t>
  </si>
  <si>
    <t>1500 4TH AVE</t>
  </si>
  <si>
    <t>BUCKS CO TECHNICAL HIGH SCHOOL</t>
  </si>
  <si>
    <t>610 WISTAR RD</t>
  </si>
  <si>
    <t>FAIRLESS HILLS</t>
  </si>
  <si>
    <t>MIDDLE BUCKS INSTITUTE OF TECH</t>
  </si>
  <si>
    <t>2740 OLD YORK RD</t>
  </si>
  <si>
    <t>JAMISON</t>
  </si>
  <si>
    <t>UPPER BUCKS COUNTY AVTS</t>
  </si>
  <si>
    <t>3115 RIDGE RD</t>
  </si>
  <si>
    <t>ADMIRAL PEARY AVTS</t>
  </si>
  <si>
    <t>948 BEN FRANKLIN HWY</t>
  </si>
  <si>
    <t>CARBON COUNTY AVTS</t>
  </si>
  <si>
    <t>150 W 13TH ST</t>
  </si>
  <si>
    <t>CLARION COUNTY CAREER CENTER</t>
  </si>
  <si>
    <t>1976 CAREER WAY</t>
  </si>
  <si>
    <t>SHIPPENVILLE</t>
  </si>
  <si>
    <t>CLEARFIELD CO CTC</t>
  </si>
  <si>
    <t>RR 1 BOX 5</t>
  </si>
  <si>
    <t>CRAWFORD COUNTY AVTS</t>
  </si>
  <si>
    <t>860 THURSTON RD</t>
  </si>
  <si>
    <t>CUMBERLAND-PERRY AVTS</t>
  </si>
  <si>
    <t>110 OLD WILLOW MILL RD</t>
  </si>
  <si>
    <t>DELAWARE COUNTY AVTS</t>
  </si>
  <si>
    <t>100 W SIXTH ST</t>
  </si>
  <si>
    <t>ERIE COUNTY TECHNICAL SCHOOL</t>
  </si>
  <si>
    <t>8500 OLIVER RD</t>
  </si>
  <si>
    <t>NORTH FAYETTE COUNTY AVTS</t>
  </si>
  <si>
    <t>720 LOCUST ST</t>
  </si>
  <si>
    <t>FRANKLIN CO CTC</t>
  </si>
  <si>
    <t>2463 LOOP RD</t>
  </si>
  <si>
    <t>GREENE COUNTY AVTS</t>
  </si>
  <si>
    <t>60 ZIMMERMAN DR</t>
  </si>
  <si>
    <t>HUNTINGDON CO CTC</t>
  </si>
  <si>
    <t>PO BOX E</t>
  </si>
  <si>
    <t>MILL CREEK</t>
  </si>
  <si>
    <t>CTC OF LACKAWANNA COUNTY</t>
  </si>
  <si>
    <t>3201 ROCKWELL AVE</t>
  </si>
  <si>
    <t>LANCASTER CO CTC</t>
  </si>
  <si>
    <t>PO BOX 527</t>
  </si>
  <si>
    <t>WILLOW STREET</t>
  </si>
  <si>
    <t>LEBANON CO CTC</t>
  </si>
  <si>
    <t>833 METRO DR</t>
  </si>
  <si>
    <t>LEHIGH CAREER &amp; TECHNICAL INST</t>
  </si>
  <si>
    <t>4500 EDUCATION PARK DR</t>
  </si>
  <si>
    <t>SCHNECKSVILLE</t>
  </si>
  <si>
    <t>WILKES-BARRE AVTS</t>
  </si>
  <si>
    <t>BOX 1699 NORTH END STATION</t>
  </si>
  <si>
    <t>WILKES-BARRE</t>
  </si>
  <si>
    <t>MERCER COUNTY CAREER CENTER</t>
  </si>
  <si>
    <t>776 GREENVILLE RD  PO BOX 152</t>
  </si>
  <si>
    <t>MONROE COUNTY AVTS</t>
  </si>
  <si>
    <t>BARTONSVILLE</t>
  </si>
  <si>
    <t>CTR FOR TECH STUDIES/MONT CO</t>
  </si>
  <si>
    <t>821 PLYMOUTH RD</t>
  </si>
  <si>
    <t>EASTERN CENTER FOR ARTS &amp; TECH</t>
  </si>
  <si>
    <t>3075 TERWOOD RD</t>
  </si>
  <si>
    <t>WESTERN CTR FOR TECH STUDIES</t>
  </si>
  <si>
    <t>77 GRATERSFORD RD</t>
  </si>
  <si>
    <t>LIMERICK</t>
  </si>
  <si>
    <t>BETHLEHEM AVTS</t>
  </si>
  <si>
    <t>3300 CHESTER AVE</t>
  </si>
  <si>
    <t>CAREER INSTITUTE OF TECHNOLOGY</t>
  </si>
  <si>
    <t>5335 KESSLERVILLE ROAD</t>
  </si>
  <si>
    <t>SOMERSET CO TECHNOLOGY CENTER</t>
  </si>
  <si>
    <t>281 TECHNOLOGY DRIVE</t>
  </si>
  <si>
    <t>SUN AREA CTC</t>
  </si>
  <si>
    <t>NEW BERLIN</t>
  </si>
  <si>
    <t>VENANGO TECHNOLOGY CENTER</t>
  </si>
  <si>
    <t>1 VO TECH DR</t>
  </si>
  <si>
    <t>WARREN COUNTY AVTS</t>
  </si>
  <si>
    <t>347 E 5TH AVE</t>
  </si>
  <si>
    <t>WARREN</t>
  </si>
  <si>
    <t>MON VALLEY CTC</t>
  </si>
  <si>
    <t>1 GUTTMAN BLVD</t>
  </si>
  <si>
    <t>WESTERN AREA CTC</t>
  </si>
  <si>
    <t>688 WESTERN AVE</t>
  </si>
  <si>
    <t>CENTRAL WESTMORELAND CTC</t>
  </si>
  <si>
    <t>240 ARONA RD</t>
  </si>
  <si>
    <t>NEW STANTON</t>
  </si>
  <si>
    <t>EASTERN WESTMORELAND CTC</t>
  </si>
  <si>
    <t>849 HILLVIEW AVE</t>
  </si>
  <si>
    <t>NORTHERN WESTMORELAND CO AVTS</t>
  </si>
  <si>
    <t>705 STEVENSON BLVD</t>
  </si>
  <si>
    <t>NORTHUMBERLAND COUNTY AVTS</t>
  </si>
  <si>
    <t>1700 W MONTGOMERY ST # 2000</t>
  </si>
  <si>
    <t>BEAVER CO AVTS</t>
  </si>
  <si>
    <t>145 POPLAR DRIVE</t>
  </si>
  <si>
    <t>NORTHERN TIER CAREER CENTER</t>
  </si>
  <si>
    <t>RR 1 BOX 157A</t>
  </si>
  <si>
    <t>BUTLER COUNTY AVTS</t>
  </si>
  <si>
    <t>210 CAMPUS LN</t>
  </si>
  <si>
    <t>CENTRAL PA INST FOR SCI &amp; TECH</t>
  </si>
  <si>
    <t>540 N HARRISON RD</t>
  </si>
  <si>
    <t>PLEASANT GAP</t>
  </si>
  <si>
    <t>FAYETTE COUNTY AVTS</t>
  </si>
  <si>
    <t>175 GEORGES FAIRCHANCE RD</t>
  </si>
  <si>
    <t>HAZLETON AREA CAREER CENTER</t>
  </si>
  <si>
    <t>1451 W 23RD ST</t>
  </si>
  <si>
    <t>JUNIATA-MIFFLIN COUNTY AVTS</t>
  </si>
  <si>
    <t>700 PITT STREET</t>
  </si>
  <si>
    <t>NORTH MONTCO TECH CAREER CTR</t>
  </si>
  <si>
    <t>1265 SUMNEYTOWN PIKE</t>
  </si>
  <si>
    <t>SCHUYLKILL TECHNOLOGY CENTERS</t>
  </si>
  <si>
    <t>BOX 110 15 MAPLE AVE</t>
  </si>
  <si>
    <t>MAR LIN</t>
  </si>
  <si>
    <t>SENECA HIGHLANDS AVTS</t>
  </si>
  <si>
    <t>219 EDISON BATES DR</t>
  </si>
  <si>
    <t>INDIANA CO TECHNOLOGY CENTER</t>
  </si>
  <si>
    <t>441 HAMILL RD</t>
  </si>
  <si>
    <t>KEYSTONE CENTRAL AVTS</t>
  </si>
  <si>
    <t>432 RAILROAD ST</t>
  </si>
  <si>
    <t>NEW CASTLE YOUTH DEV CTR</t>
  </si>
  <si>
    <t>RR 6 BOX 21B</t>
  </si>
  <si>
    <t>LYCOMING CO CAREER CONSORTIUM</t>
  </si>
  <si>
    <t>FISCAL YEAR 2003 SPREADSHEET FOR SMALL, RURAL SCHOOL ACHIEVEMENT PROGRAM AND RURAL LOW-INCOME SCHOOL PROGRAM</t>
  </si>
  <si>
    <t>Pennsylvania public school districts</t>
  </si>
  <si>
    <t>NCES LEA ID</t>
  </si>
  <si>
    <t>State ID</t>
  </si>
  <si>
    <t>District Name</t>
  </si>
  <si>
    <t>Mailing Address</t>
  </si>
  <si>
    <t>City</t>
  </si>
  <si>
    <t>Zip Code</t>
  </si>
  <si>
    <t>Zip +4</t>
  </si>
  <si>
    <t>Telephone</t>
  </si>
  <si>
    <t>Locale codes of schools in the LEA</t>
  </si>
  <si>
    <t>Does each school have a locale code of 7 or 8?</t>
  </si>
  <si>
    <t>Is this a change in the preceding column from the FY2002 REAP</t>
  </si>
  <si>
    <t>Is the LEA defined as rural by the State?  (YES/NO/NA)</t>
  </si>
  <si>
    <t>Average Daily Attendance</t>
  </si>
  <si>
    <t>Is county population density less than 10 persons/sq. mile  (YES/NO/NA)</t>
  </si>
  <si>
    <t>Is LEA eligible for SRSA Program Grant? (YES/NO)</t>
  </si>
  <si>
    <t>Percentage of children from families below poverty line</t>
  </si>
  <si>
    <t>Does LEA meet low-income poverty requirement? (YES/NO)</t>
  </si>
  <si>
    <t>Does each school in LEA have locale code of 6,7, or 8?</t>
  </si>
  <si>
    <t>Is LEA eligible for Rural and Low-Income School grant? (YES/NO)</t>
  </si>
  <si>
    <t>FY 2002 Title II, Part A allocation amount</t>
  </si>
  <si>
    <t>FY 2002 Title II, Part D formula allocation amount</t>
  </si>
  <si>
    <t>FY 2002 Title IV, Part A allocation amount</t>
  </si>
  <si>
    <t>FY 2002 Title V allocation amount</t>
  </si>
  <si>
    <t>SRSA rural eligible</t>
  </si>
  <si>
    <t>SRSA small eligible</t>
  </si>
  <si>
    <t>should be SRSA rural eligible</t>
  </si>
  <si>
    <t>should be SRSA small eligible</t>
  </si>
  <si>
    <t>Incorrectly identified as SRSA rural eligible</t>
  </si>
  <si>
    <t>Incorrectly identified as SRSA small eligible</t>
  </si>
  <si>
    <t>SRSA eligible</t>
  </si>
  <si>
    <t>State misidentified SRSA eligible</t>
  </si>
  <si>
    <t>State misidentified not eligible</t>
  </si>
  <si>
    <t>RLIS rural eligible</t>
  </si>
  <si>
    <t>RLIS pov. Eligible</t>
  </si>
  <si>
    <t>Initial RLIS eligible</t>
  </si>
  <si>
    <t>SRSA and RLIS eligible</t>
  </si>
  <si>
    <t>RLIS eligible</t>
  </si>
  <si>
    <t>State misidentified RLIS eligible</t>
  </si>
  <si>
    <t>State misidentified not RLIS eligible</t>
  </si>
  <si>
    <t>BEDFORD CO TECHNICAL CENTER</t>
  </si>
  <si>
    <t>195 PENNKNOLL RD</t>
  </si>
  <si>
    <t>EVERETT</t>
  </si>
  <si>
    <t>YES</t>
  </si>
  <si>
    <t>NO</t>
  </si>
  <si>
    <t>No</t>
  </si>
  <si>
    <t>M</t>
  </si>
  <si>
    <t>LANCASTER COUNTY ACADEMY</t>
  </si>
  <si>
    <t>1202 PARK CITY CTR</t>
  </si>
  <si>
    <t>LANCASTER</t>
  </si>
  <si>
    <t>SUSQUEHANNA CO CTC</t>
  </si>
  <si>
    <t>PO BOX 100</t>
  </si>
  <si>
    <t>DIMOCK</t>
  </si>
  <si>
    <t>SCOTLAND SCH VETERANS CHILDREN</t>
  </si>
  <si>
    <t>3583 SCOTLAND RD</t>
  </si>
  <si>
    <t>SCOTLAND</t>
  </si>
  <si>
    <t>SCRANTON STATE SCHOOL FOR DEAF</t>
  </si>
  <si>
    <t>1800 N WASHINGTON AVE</t>
  </si>
  <si>
    <t>SCRANTON</t>
  </si>
  <si>
    <t>FULTON COUNTY AVTS</t>
  </si>
  <si>
    <t>151 E CHERRY ST</t>
  </si>
  <si>
    <t>MC CONNELLSBURG</t>
  </si>
  <si>
    <t>WASHINGTON CO ALTERNATIVE SCH</t>
  </si>
  <si>
    <t>1099 ALLISON AVE</t>
  </si>
  <si>
    <t>WASHINGTON</t>
  </si>
  <si>
    <t>SOUTHWESTERN SECURE TRTMNT CTR</t>
  </si>
  <si>
    <t>PO BOX 94</t>
  </si>
  <si>
    <t>TORRANCE</t>
  </si>
  <si>
    <t>ALLENTOWN SECURE TREATMENT UNT</t>
  </si>
  <si>
    <t>1600 HANOVER AVE</t>
  </si>
  <si>
    <t>ALLENTOWN</t>
  </si>
  <si>
    <t>KEYSTONE EDUCATION CENTER CS</t>
  </si>
  <si>
    <t>425 SOUTH GOOD HOPE RD.</t>
  </si>
  <si>
    <t>GREENVILLE</t>
  </si>
  <si>
    <t>NA</t>
  </si>
  <si>
    <t>Yes</t>
  </si>
  <si>
    <t>CHESTER CO FAMILY ACADEMY CS</t>
  </si>
  <si>
    <t>323 E GAY ST</t>
  </si>
  <si>
    <t>WEST CHESTER</t>
  </si>
  <si>
    <t xml:space="preserve"> </t>
  </si>
  <si>
    <t>COMMUNITY ACAD OF PHILADELPHIA</t>
  </si>
  <si>
    <t>2820 N 4TH ST</t>
  </si>
  <si>
    <t>PHILADELPHIA</t>
  </si>
  <si>
    <t>PHILADELPHIA HARAMBEE INST CS</t>
  </si>
  <si>
    <t>5151 WARREN ST</t>
  </si>
  <si>
    <t>WORLD COMMUNICATIONS CS</t>
  </si>
  <si>
    <t>512-20 S BROAD ST.</t>
  </si>
  <si>
    <t>YOUTH BUILD PHILA CS</t>
  </si>
  <si>
    <t>619 CATHARINE ST</t>
  </si>
  <si>
    <t>MANCHESTER ACADEMIC CS</t>
  </si>
  <si>
    <t>1214 LIVERPOOL ST</t>
  </si>
  <si>
    <t>PITTSBURGH</t>
  </si>
  <si>
    <t>NORTHSIDE URBAN PATHWAYS CS</t>
  </si>
  <si>
    <t>914 PENN AVE</t>
  </si>
  <si>
    <t>URBAN LEAGUE OF PITTSBURGH CS</t>
  </si>
  <si>
    <t>327 N NEGLEY AVE</t>
  </si>
  <si>
    <t>GECAC COMMUNITY CS</t>
  </si>
  <si>
    <t>1446 EAST LAKE RD</t>
  </si>
  <si>
    <t>ERIE</t>
  </si>
  <si>
    <t>RIDGEVIEW ACADEMY CS</t>
  </si>
  <si>
    <t>1005 VILLAGE WAY</t>
  </si>
  <si>
    <t>LATROBE</t>
  </si>
  <si>
    <t>CRESSON SECURE TREATMENT UNIT</t>
  </si>
  <si>
    <t>PO BOX 269</t>
  </si>
  <si>
    <t>CRESSON</t>
  </si>
  <si>
    <t>CENTRE LEARNING COMMUNITY CS</t>
  </si>
  <si>
    <t>2643 W COLLEGE AVE</t>
  </si>
  <si>
    <t>STATE COLLEGE</t>
  </si>
  <si>
    <t>NITTANY VALLEY CS</t>
  </si>
  <si>
    <t>2131 SANDY DR</t>
  </si>
  <si>
    <t>SOUTH MOUNTAIN SECURE TRMNT UN</t>
  </si>
  <si>
    <t>PO BOX 374</t>
  </si>
  <si>
    <t>SOUTH MOUNTAIN</t>
  </si>
  <si>
    <t>LA ACADEMIA CS</t>
  </si>
  <si>
    <t>30 N ANN ST</t>
  </si>
  <si>
    <t>SYLVAN HEIGHTS SCIENCE CS</t>
  </si>
  <si>
    <t>915 S 13TH ST</t>
  </si>
  <si>
    <t>HARRISBURG</t>
  </si>
  <si>
    <t>SUSQ-CYBER CS</t>
  </si>
  <si>
    <t>90 LAWTON LN</t>
  </si>
  <si>
    <t>MILTON</t>
  </si>
  <si>
    <t>NORTHEAST CS</t>
  </si>
  <si>
    <t>110 BETTY ST</t>
  </si>
  <si>
    <t>EYNON</t>
  </si>
  <si>
    <t>SCHOOL LANE CS</t>
  </si>
  <si>
    <t>2400 BRISTOL PIKE</t>
  </si>
  <si>
    <t>BENSALEM</t>
  </si>
  <si>
    <t>PERKIOMEN VALLEY NEW BEGINNING</t>
  </si>
  <si>
    <t>29 EAST FIRST AVE TRAPPE BLDG</t>
  </si>
  <si>
    <t>TRAPPE</t>
  </si>
  <si>
    <t>VILLAGE CS OF CHESTER-UPLAND</t>
  </si>
  <si>
    <t>18 EAST 8TH ST</t>
  </si>
  <si>
    <t>CHESTER</t>
  </si>
  <si>
    <t>CHESTER CS</t>
  </si>
  <si>
    <t>2717 W 10TH ST</t>
  </si>
  <si>
    <t>CHESTER COMMUNITY CS</t>
  </si>
  <si>
    <t>214 EAST 5TH ST</t>
  </si>
  <si>
    <t>PREPARATORY CS</t>
  </si>
  <si>
    <t>1624 S 26TH ST</t>
  </si>
  <si>
    <t>CENTER FOR ECONOMICS &amp; LAW CS</t>
  </si>
  <si>
    <t>3020 MARKET ST</t>
  </si>
  <si>
    <t>IMHOTEP INSTITUTE CHS</t>
  </si>
  <si>
    <t>2101 W. GODFREY AVE</t>
  </si>
  <si>
    <t>ALLIANCE FOR PROGRESS CS</t>
  </si>
  <si>
    <t>1821-39 CECIL B MOORE AVE</t>
  </si>
  <si>
    <t>MULTI-CULTURAL ACADEMY CS</t>
  </si>
  <si>
    <t>4666-68 N 15TH ST</t>
  </si>
  <si>
    <t>WEST OAK LANE CS</t>
  </si>
  <si>
    <t>7157-59 STENTON AVE</t>
  </si>
  <si>
    <t>FAMILY CS</t>
  </si>
  <si>
    <t>907 N 41ST ST</t>
  </si>
  <si>
    <t>EUGENIO MARIA DE HOSTOS CS</t>
  </si>
  <si>
    <t>4322-42 N 5TH ST</t>
  </si>
  <si>
    <t>LABORATORY CS</t>
  </si>
  <si>
    <t>124 BRYN MAWR AVE</t>
  </si>
  <si>
    <t>BALA CYNWYD</t>
  </si>
  <si>
    <t>CAREER CONNECTIONS CHS</t>
  </si>
  <si>
    <t>4412 BUTLER ST</t>
  </si>
  <si>
    <t>THURGOOD MARSHALL ACAD. CS</t>
  </si>
  <si>
    <t>747 SOUTH AVE</t>
  </si>
  <si>
    <t>WILKINSBURG</t>
  </si>
  <si>
    <t>WONDERLAND CS</t>
  </si>
  <si>
    <t>2112 SANDY DR</t>
  </si>
  <si>
    <t>CRISPUS ATTUCKS YOUTHBUILD CS</t>
  </si>
  <si>
    <t>605 S DUKE ST.</t>
  </si>
  <si>
    <t>YORK</t>
  </si>
  <si>
    <t>DANVILLE CTR ADOLESCENT FEMALE</t>
  </si>
  <si>
    <t>13 KIRKBRIDE DRIVE</t>
  </si>
  <si>
    <t>DANVILLE</t>
  </si>
  <si>
    <t>COLLEGIUM CS</t>
  </si>
  <si>
    <t>103 N EVERHART ST</t>
  </si>
  <si>
    <t>MAST COMMUNITY CS</t>
  </si>
  <si>
    <t>1800 E BYBERRY RD</t>
  </si>
  <si>
    <t>CHRISTOPHER COLUMBUS CS</t>
  </si>
  <si>
    <t>916 CHRISTIAN ST</t>
  </si>
  <si>
    <t>ARCHITECTURE AND DESIGN CHS</t>
  </si>
  <si>
    <t>105 SOUTH 7TH ST</t>
  </si>
  <si>
    <t>IMANI EDUCATION CIRCLE CS</t>
  </si>
  <si>
    <t>2ND FL</t>
  </si>
  <si>
    <t>UNIVERSAL INSTITUTE CS</t>
  </si>
  <si>
    <t>800 S 15TH ST</t>
  </si>
  <si>
    <t>MATH CIVICS AND SCIENCES CS</t>
  </si>
  <si>
    <t>1326-28 BUTTONWOOD ST</t>
  </si>
  <si>
    <t>RENAISSANCE CS</t>
  </si>
  <si>
    <t>7500 GERMANTOWN AVE</t>
  </si>
  <si>
    <t>YOUNG SCHOLARS CS</t>
  </si>
  <si>
    <t>1ST FL REAR</t>
  </si>
  <si>
    <t>GERMANTOWN SETTLEMENT CS</t>
  </si>
  <si>
    <t>4811 GERMANTOWN AVE</t>
  </si>
  <si>
    <t>FREIRE CS</t>
  </si>
  <si>
    <t>4TH FL</t>
  </si>
  <si>
    <t>PHILADELPHIA ACADEMY CS</t>
  </si>
  <si>
    <t>11000 ROOSEVELT BLVD</t>
  </si>
  <si>
    <t>RENAISSANCE ADVANTAGE CS</t>
  </si>
  <si>
    <t>155 N 48TH ST</t>
  </si>
  <si>
    <t>SUGAR VALLEY RURAL CS</t>
  </si>
  <si>
    <t>PO BOX 104</t>
  </si>
  <si>
    <t>LOGANTON</t>
  </si>
  <si>
    <t>N/A</t>
  </si>
  <si>
    <t>SPECTRUM CS</t>
  </si>
  <si>
    <t>PO BOX 852</t>
  </si>
  <si>
    <t>MONROEVILLE</t>
  </si>
  <si>
    <t>LINCOLN-EDISON CS</t>
  </si>
  <si>
    <t>559 W KING ST.</t>
  </si>
  <si>
    <t>RONALD H BROWN CS</t>
  </si>
  <si>
    <t>279 BOAS ST</t>
  </si>
  <si>
    <t>RENAISSANCE ACAD-EDISON CS</t>
  </si>
  <si>
    <t>70 RENAISSANCE LN</t>
  </si>
  <si>
    <t>PHOENIXVILLE</t>
  </si>
  <si>
    <t>ROBERTO CLEMENTE CS</t>
  </si>
  <si>
    <t>136 S 4TH ST</t>
  </si>
  <si>
    <t>BUCKS COUNTY MONTESSORI CS</t>
  </si>
  <si>
    <t>8931 NEW FALLS RD</t>
  </si>
  <si>
    <t>LEVITTOWN</t>
  </si>
  <si>
    <t>SOUDERTON CS COLLABORATIVE</t>
  </si>
  <si>
    <t>110 E BROAD ST</t>
  </si>
  <si>
    <t>SOUDERTON</t>
  </si>
  <si>
    <t>WESTERN PENNSYLVANIA CYBER CS</t>
  </si>
  <si>
    <t>PO BOX 306</t>
  </si>
  <si>
    <t>MIDLAND</t>
  </si>
  <si>
    <t>WAKISHA CS</t>
  </si>
  <si>
    <t>1209 VINE ST</t>
  </si>
  <si>
    <t>RAISING HORIZONS QUEST CS</t>
  </si>
  <si>
    <t>4960-64 MASTER ST</t>
  </si>
  <si>
    <t>PHILADELPHIA PERFORMING ARTS C</t>
  </si>
  <si>
    <t>2600 S BROAD ST</t>
  </si>
  <si>
    <t>NEW FOUNDATIONS CS</t>
  </si>
  <si>
    <t>1001 UNRUH AVE</t>
  </si>
  <si>
    <t>NUEVA ESPERANZA ACADEMY CS</t>
  </si>
  <si>
    <t>4261 N 5TH ST</t>
  </si>
  <si>
    <t>FRANKLIN TOWNE CHS</t>
  </si>
  <si>
    <t>BOX 310</t>
  </si>
  <si>
    <t>DELAWARE VALLEY CHS</t>
  </si>
  <si>
    <t>PO BOX 48189</t>
  </si>
  <si>
    <t>MARIANA BRACETTI ACADEMY CS</t>
  </si>
  <si>
    <t>2501 KENSINGTON AVE.</t>
  </si>
  <si>
    <t>LEADERSHIP LRNG PARTNERS CS</t>
  </si>
  <si>
    <t>1425 N 2ND ST</t>
  </si>
  <si>
    <t>PA LEARNERS ONLINE REGIONAL CY</t>
  </si>
  <si>
    <t>SUITE 201</t>
  </si>
  <si>
    <t>MIDWESTERN REGIONAL VIRTUAL CS</t>
  </si>
  <si>
    <t>453 MAPLE ST.</t>
  </si>
  <si>
    <t>GROVE CITY</t>
  </si>
  <si>
    <t>VITALISTIC THERAPEUTIC CS</t>
  </si>
  <si>
    <t>902 FOURTH AVE</t>
  </si>
  <si>
    <t>BETHLEHEM</t>
  </si>
  <si>
    <t>HIGH TECH HIGH PHILADELPHIA CS</t>
  </si>
  <si>
    <t>SUITE 226</t>
  </si>
  <si>
    <t>PEOPLE FOR PEOPLE CS</t>
  </si>
  <si>
    <t>800 N. BROAD ST</t>
  </si>
  <si>
    <t>RICHARD ALLEN PREPARATORY CS</t>
  </si>
  <si>
    <t>2251 N 54TH ST</t>
  </si>
  <si>
    <t>INDEPENDENCE CS</t>
  </si>
  <si>
    <t>PENNSYLVANIA VIRTUAL CS</t>
  </si>
  <si>
    <t>425 SWEDE ST</t>
  </si>
  <si>
    <t>NORRISTOWN</t>
  </si>
  <si>
    <t>TEACH-THE EINSTEIN ACADEMY CS</t>
  </si>
  <si>
    <t>550 WEST PALMER</t>
  </si>
  <si>
    <t>MORRISVILLE</t>
  </si>
  <si>
    <t>ERIN DUDLEY FORBES CS</t>
  </si>
  <si>
    <t>PO BOX 213</t>
  </si>
  <si>
    <t>LINCOLN UNIVERSITY</t>
  </si>
  <si>
    <t>21ST CENTURY CYBER CS</t>
  </si>
  <si>
    <t>535 JAMES HANCE CT</t>
  </si>
  <si>
    <t>EXTON</t>
  </si>
  <si>
    <t>RUSSELL BYERS CS</t>
  </si>
  <si>
    <t>2100 SPRING GARDEN ST</t>
  </si>
  <si>
    <t>ABINGTON HEIGHTS SD</t>
  </si>
  <si>
    <t>218 E GROVE ST</t>
  </si>
  <si>
    <t>CLARKS SUMMIT</t>
  </si>
  <si>
    <t>ABINGTON  SD</t>
  </si>
  <si>
    <t>970 HIGHLAND AVE</t>
  </si>
  <si>
    <t>ABINGTON</t>
  </si>
  <si>
    <t>3,N</t>
  </si>
  <si>
    <t>ALBERT GALLATIN AREA SD</t>
  </si>
  <si>
    <t>2625 MORGANTOWN RD</t>
  </si>
  <si>
    <t>UNIONTOWN</t>
  </si>
  <si>
    <t>3,8</t>
  </si>
  <si>
    <t>ALIQUIPPA SD</t>
  </si>
  <si>
    <t>100 HARDING AVE</t>
  </si>
  <si>
    <t>ALIQUIPPA</t>
  </si>
  <si>
    <t>ALLEGHENY VALLEY SD</t>
  </si>
  <si>
    <t>300 PEARL AVE</t>
  </si>
  <si>
    <t>CHESWICK</t>
  </si>
  <si>
    <t>ALLENTOWN CITY SD</t>
  </si>
  <si>
    <t>PO BOX 328</t>
  </si>
  <si>
    <t>ALLEGHENY-CLARION VALLEY SD</t>
  </si>
  <si>
    <t>FOXBURG</t>
  </si>
  <si>
    <t>ALTOONA AREA SD</t>
  </si>
  <si>
    <t>1415 6TH AVE</t>
  </si>
  <si>
    <t>ALTOONA</t>
  </si>
  <si>
    <t>2,4</t>
  </si>
  <si>
    <t>WISSAHICKON SD</t>
  </si>
  <si>
    <t>601 KNIGHT RD</t>
  </si>
  <si>
    <t>AMBLER</t>
  </si>
  <si>
    <t>AMBRIDGE AREA SD</t>
  </si>
  <si>
    <t>740 PARK RD</t>
  </si>
  <si>
    <t>AMBRIDGE</t>
  </si>
  <si>
    <t>3,8,N</t>
  </si>
  <si>
    <t>ANTIETAM SD</t>
  </si>
  <si>
    <t>100 ANTIETAM RD STONY CK MILLS</t>
  </si>
  <si>
    <t>READING</t>
  </si>
  <si>
    <t>ANNVILLE-CLEONA SD</t>
  </si>
  <si>
    <t>520 S WHITE OAK ST</t>
  </si>
  <si>
    <t>ANNVILLE</t>
  </si>
  <si>
    <t>2,4,8</t>
  </si>
  <si>
    <t>APOLLO-RIDGE SD</t>
  </si>
  <si>
    <t>PO BOX 219</t>
  </si>
  <si>
    <t>SPRING CHURCH</t>
  </si>
  <si>
    <t>6,7</t>
  </si>
  <si>
    <t>ARMSTRONG SD</t>
  </si>
  <si>
    <t>410 MAIN ST</t>
  </si>
  <si>
    <t>FORD CITY</t>
  </si>
  <si>
    <t>LENAPE AVTS</t>
  </si>
  <si>
    <t>2215 CHAPLIN AVE</t>
  </si>
  <si>
    <t>ATHENS AREA SD</t>
  </si>
  <si>
    <t>204 WILLOW ST</t>
  </si>
  <si>
    <t>ATHENS</t>
  </si>
  <si>
    <t>6,7,N</t>
  </si>
  <si>
    <t>AUSTIN AREA SD</t>
  </si>
  <si>
    <t>138 COSTELLO AVENUE</t>
  </si>
  <si>
    <t>AUSTIN</t>
  </si>
  <si>
    <t>AVELLA AREA SD</t>
  </si>
  <si>
    <t>1000 AVELLA RD</t>
  </si>
  <si>
    <t>AVELLA</t>
  </si>
  <si>
    <t>AVON GROVE SD</t>
  </si>
  <si>
    <t>375 S JENNERSVILLE ROAD</t>
  </si>
  <si>
    <t>WEST GROVE</t>
  </si>
  <si>
    <t>AVONWORTH SD</t>
  </si>
  <si>
    <t>258 JOSEPHS LANE</t>
  </si>
  <si>
    <t>PINE-RICHLAND SD</t>
  </si>
  <si>
    <t>702 WARRENDALE RD</t>
  </si>
  <si>
    <t>GIBSONIA</t>
  </si>
  <si>
    <t>CENTER FOR ARTS AND TECHNOLOGY</t>
  </si>
  <si>
    <t>BALD EAGLE AREA SD</t>
  </si>
  <si>
    <t>751 S EAGLEVALLEY RD</t>
  </si>
  <si>
    <t>WINGATE</t>
  </si>
  <si>
    <t>4,8</t>
  </si>
  <si>
    <t>BALDWIN-WHITEHALL SD</t>
  </si>
  <si>
    <t>4900 CURRY RD</t>
  </si>
  <si>
    <t>BANGOR AREA SD</t>
  </si>
  <si>
    <t>123 FIVE POINTS RICHMOND RD</t>
  </si>
  <si>
    <t>BANGOR</t>
  </si>
  <si>
    <t>BEAVER AREA SD</t>
  </si>
  <si>
    <t>855 2ND ST</t>
  </si>
  <si>
    <t>BEAVER</t>
  </si>
  <si>
    <t>BEDFORD AREA SD</t>
  </si>
  <si>
    <t>330 E JOHN ST</t>
  </si>
  <si>
    <t>BEDFORD</t>
  </si>
  <si>
    <t>BELLE VERNON AREA SD</t>
  </si>
  <si>
    <t>270 CREST AVENUE</t>
  </si>
  <si>
    <t>BELLE VERNON</t>
  </si>
  <si>
    <t>BELLEFONTE AREA SD</t>
  </si>
  <si>
    <t>318 N ALLEGHENY ST</t>
  </si>
  <si>
    <t>BELLEFONTE</t>
  </si>
  <si>
    <t>BELLWOOD-ANTIS SD</t>
  </si>
  <si>
    <t>MARTIN STREET</t>
  </si>
  <si>
    <t>BELLWOOD</t>
  </si>
  <si>
    <t>BENSALEM TOWNSHIP SD</t>
  </si>
  <si>
    <t>3000 DONALLEN DR</t>
  </si>
  <si>
    <t>BENTWORTH SD</t>
  </si>
  <si>
    <t>150 BEARCAT DRIVE</t>
  </si>
  <si>
    <t>BENTLEYVILLE</t>
  </si>
  <si>
    <t>BENTON AREA SD</t>
  </si>
  <si>
    <t>600 GREEN ACRES RD</t>
  </si>
  <si>
    <t>BENTON</t>
  </si>
  <si>
    <t>BERLIN BROTHERSVALLEY SD</t>
  </si>
  <si>
    <t>1025 MAIN ST</t>
  </si>
  <si>
    <t>BERLIN</t>
  </si>
  <si>
    <t>BERMUDIAN SPRINGS SD</t>
  </si>
  <si>
    <t>PO BOX 501</t>
  </si>
  <si>
    <t>YORK SPRINGS</t>
  </si>
  <si>
    <t>BERWICK AREA SD</t>
  </si>
  <si>
    <t>500 LINE ST</t>
  </si>
  <si>
    <t>BERWICK</t>
  </si>
  <si>
    <t>BETHEL PARK SD</t>
  </si>
  <si>
    <t>301 CHURCH RD</t>
  </si>
  <si>
    <t>BETHEL PARK</t>
  </si>
  <si>
    <t>BETHLEHEM AREA SD</t>
  </si>
  <si>
    <t>1516 SYCAMORE ST</t>
  </si>
  <si>
    <t>BETHLEHEM-CENTER SD</t>
  </si>
  <si>
    <t>194 CRAWFORD RD</t>
  </si>
  <si>
    <t>FREDERICKTOWN</t>
  </si>
  <si>
    <t>BIG BEAVER FALLS AREA SD</t>
  </si>
  <si>
    <t>820 16TH ST</t>
  </si>
  <si>
    <t>BEAVER FALLS</t>
  </si>
  <si>
    <t>BIG SPRING SD</t>
  </si>
  <si>
    <t>45 MOUNT ROCK RD</t>
  </si>
  <si>
    <t>NEWVILLE</t>
  </si>
  <si>
    <t>BLACKHAWK SD</t>
  </si>
  <si>
    <t>500 BLACKHAWK RD</t>
  </si>
  <si>
    <t>BLACKLICK VALLEY SD</t>
  </si>
  <si>
    <t>555 BIRCH ST</t>
  </si>
  <si>
    <t>NANTY GLO</t>
  </si>
  <si>
    <t>BLAIRSVILLE-SALTSBURG SD</t>
  </si>
  <si>
    <t>102 SCHOOL LANE</t>
  </si>
  <si>
    <t>BLAIRSVILLE</t>
  </si>
  <si>
    <t>BLOOMSBURG AREA SD</t>
  </si>
  <si>
    <t>728 E 5TH ST</t>
  </si>
  <si>
    <t>BLOOMSBURG</t>
  </si>
  <si>
    <t>BLUE MOUNTAIN SD</t>
  </si>
  <si>
    <t>PO BOX 279</t>
  </si>
  <si>
    <t>ORWIGSBURG</t>
  </si>
  <si>
    <t>BLUE RIDGE SD</t>
  </si>
  <si>
    <t>RR 3 BOX 220</t>
  </si>
  <si>
    <t>NEW MILFORD</t>
  </si>
  <si>
    <t>BOYERTOWN AREA SD</t>
  </si>
  <si>
    <t>911 MONTGOMERY AVE</t>
  </si>
  <si>
    <t>BOYERTOWN</t>
  </si>
  <si>
    <t>3,4,8</t>
  </si>
  <si>
    <t>BRADFORD AREA SD</t>
  </si>
  <si>
    <t>150 LORANA AVE</t>
  </si>
  <si>
    <t>BRADFORD</t>
  </si>
  <si>
    <t>BRANDYWINE HEIGHTS AREA SD</t>
  </si>
  <si>
    <t>200 W WEIS ST</t>
  </si>
  <si>
    <t>TOPTON</t>
  </si>
  <si>
    <t>BROWNSVILLE AREA SD</t>
  </si>
  <si>
    <t>6353 NATIONAL PIKE</t>
  </si>
  <si>
    <t>GRINDSTONE</t>
  </si>
  <si>
    <t>BRENTWOOD BOROUGH SD</t>
  </si>
  <si>
    <t>3601 BROWNSVILLE RD</t>
  </si>
  <si>
    <t>BRISTOL BOROUGH SD</t>
  </si>
  <si>
    <t>420 BUCKLEY ST</t>
  </si>
  <si>
    <t>BRISTOL</t>
  </si>
  <si>
    <t>BRISTOL TOWNSHIP SD</t>
  </si>
  <si>
    <t>6401 MILL CREEK RD</t>
  </si>
  <si>
    <t>BROCKWAY AREA SD</t>
  </si>
  <si>
    <t>95 NORTH ST</t>
  </si>
  <si>
    <t>BROCKWAY</t>
  </si>
  <si>
    <t>BROOKVILLE AREA SD</t>
  </si>
  <si>
    <t>PO BOX 479</t>
  </si>
  <si>
    <t>BROOKVILLE</t>
  </si>
  <si>
    <t>BURGETTSTOWN AREA SD</t>
  </si>
  <si>
    <t>100 BAVINGTON RD</t>
  </si>
  <si>
    <t>BURGETTSTOWN</t>
  </si>
  <si>
    <t>BURRELL SD</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</si>
</sst>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00"/>
    <numFmt numFmtId="167" formatCode="000"/>
    <numFmt numFmtId="168" formatCode="[&lt;=9999999]###\-####;\(###\)\ ###\-####"/>
    <numFmt numFmtId="169" formatCode="00000"/>
    <numFmt numFmtId="170" formatCode="0000000000"/>
    <numFmt numFmtId="171" formatCode="0.000"/>
  </numFmts>
  <fonts count="7">
    <font>
      <sz val="10"/>
      <name val="Arial"/>
      <family val="0"/>
    </font>
    <font>
      <u val="single"/>
      <sz val="10"/>
      <color indexed="36"/>
      <name val="Arial"/>
      <family val="0"/>
    </font>
    <font>
      <u val="single"/>
      <sz val="10"/>
      <color indexed="12"/>
      <name val="Arial"/>
      <family val="0"/>
    </font>
    <font>
      <b/>
      <sz val="10"/>
      <name val="Arial"/>
      <family val="2"/>
    </font>
    <font>
      <b/>
      <sz val="8"/>
      <name val="Arial"/>
      <family val="2"/>
    </font>
    <font>
      <b/>
      <sz val="9"/>
      <color indexed="8"/>
      <name val="Arial"/>
      <family val="2"/>
    </font>
    <font>
      <sz val="8"/>
      <name val="Arial"/>
      <family val="2"/>
    </font>
  </fonts>
  <fills count="4">
    <fill>
      <patternFill/>
    </fill>
    <fill>
      <patternFill patternType="gray125"/>
    </fill>
    <fill>
      <patternFill patternType="solid">
        <fgColor indexed="22"/>
        <bgColor indexed="64"/>
      </patternFill>
    </fill>
    <fill>
      <patternFill patternType="solid">
        <fgColor indexed="13"/>
        <bgColor indexed="64"/>
      </patternFill>
    </fill>
  </fills>
  <borders count="5">
    <border>
      <left/>
      <right/>
      <top/>
      <bottom/>
      <diagonal/>
    </border>
    <border>
      <left style="thin">
        <color indexed="55"/>
      </left>
      <right style="thin">
        <color indexed="55"/>
      </right>
      <top style="thin">
        <color indexed="55"/>
      </top>
      <bottom style="thin">
        <color indexed="55"/>
      </bottom>
    </border>
    <border>
      <left style="thin">
        <color indexed="55"/>
      </left>
      <right>
        <color indexed="63"/>
      </right>
      <top>
        <color indexed="63"/>
      </top>
      <bottom>
        <color indexed="63"/>
      </bottom>
    </border>
    <border>
      <left>
        <color indexed="63"/>
      </left>
      <right>
        <color indexed="63"/>
      </right>
      <top style="thin"/>
      <bottom style="mediu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166" fontId="3" fillId="0" borderId="0" xfId="0" applyNumberFormat="1" applyFont="1" applyAlignment="1">
      <alignment/>
    </xf>
    <xf numFmtId="167" fontId="0" fillId="0" borderId="0" xfId="0" applyNumberFormat="1" applyAlignment="1">
      <alignment/>
    </xf>
    <xf numFmtId="164" fontId="0" fillId="0" borderId="0" xfId="0" applyNumberFormat="1" applyAlignment="1">
      <alignment/>
    </xf>
    <xf numFmtId="0" fontId="0" fillId="0" borderId="0" xfId="0" applyAlignment="1">
      <alignment horizontal="left"/>
    </xf>
    <xf numFmtId="0" fontId="0" fillId="0" borderId="0" xfId="0" applyAlignment="1" applyProtection="1">
      <alignment/>
      <protection locked="0"/>
    </xf>
    <xf numFmtId="0" fontId="0" fillId="0" borderId="0" xfId="0" applyFill="1" applyAlignment="1" applyProtection="1">
      <alignment/>
      <protection locked="0"/>
    </xf>
    <xf numFmtId="166" fontId="3" fillId="0" borderId="0" xfId="0" applyNumberFormat="1" applyFont="1" applyAlignment="1">
      <alignment horizontal="center"/>
    </xf>
    <xf numFmtId="0" fontId="3" fillId="0" borderId="0" xfId="0" applyNumberFormat="1" applyFont="1" applyAlignment="1">
      <alignment horizontal="center"/>
    </xf>
    <xf numFmtId="0" fontId="3" fillId="0" borderId="0" xfId="0" applyFont="1" applyAlignment="1">
      <alignment horizontal="center"/>
    </xf>
    <xf numFmtId="164" fontId="3" fillId="0" borderId="0" xfId="0" applyNumberFormat="1" applyFont="1" applyAlignment="1">
      <alignment horizontal="center"/>
    </xf>
    <xf numFmtId="0" fontId="3" fillId="0" borderId="0" xfId="0" applyFont="1" applyAlignment="1">
      <alignment horizontal="left"/>
    </xf>
    <xf numFmtId="0" fontId="3" fillId="0" borderId="0" xfId="0" applyFont="1" applyAlignment="1" applyProtection="1">
      <alignment horizontal="center"/>
      <protection locked="0"/>
    </xf>
    <xf numFmtId="0" fontId="3" fillId="0" borderId="0" xfId="0" applyFont="1" applyFill="1" applyAlignment="1" applyProtection="1">
      <alignment horizontal="center"/>
      <protection locked="0"/>
    </xf>
    <xf numFmtId="0" fontId="3" fillId="0" borderId="0" xfId="0" applyFont="1" applyFill="1" applyAlignment="1">
      <alignment horizontal="center"/>
    </xf>
    <xf numFmtId="0" fontId="3" fillId="2" borderId="0" xfId="0" applyFont="1" applyFill="1" applyBorder="1" applyAlignment="1">
      <alignment wrapText="1"/>
    </xf>
    <xf numFmtId="164" fontId="3" fillId="2" borderId="0" xfId="0" applyNumberFormat="1" applyFont="1" applyFill="1" applyBorder="1" applyAlignment="1">
      <alignment wrapText="1"/>
    </xf>
    <xf numFmtId="0" fontId="3" fillId="2" borderId="1" xfId="0" applyFont="1" applyFill="1" applyBorder="1" applyAlignment="1">
      <alignment horizontal="left" textRotation="75" wrapText="1"/>
    </xf>
    <xf numFmtId="0" fontId="3" fillId="3" borderId="1" xfId="0" applyFont="1" applyFill="1" applyBorder="1" applyAlignment="1">
      <alignment horizontal="left" textRotation="75" wrapText="1"/>
    </xf>
    <xf numFmtId="0" fontId="3" fillId="0" borderId="1" xfId="0" applyFont="1" applyFill="1" applyBorder="1" applyAlignment="1" applyProtection="1">
      <alignment horizontal="left" textRotation="75" wrapText="1"/>
      <protection locked="0"/>
    </xf>
    <xf numFmtId="14" fontId="3" fillId="0" borderId="1" xfId="0" applyNumberFormat="1" applyFont="1" applyFill="1" applyBorder="1" applyAlignment="1" applyProtection="1">
      <alignment horizontal="left" textRotation="75" wrapText="1"/>
      <protection locked="0"/>
    </xf>
    <xf numFmtId="0" fontId="3" fillId="0" borderId="1" xfId="0" applyFont="1" applyBorder="1" applyAlignment="1" applyProtection="1">
      <alignment horizontal="left" textRotation="75" wrapText="1"/>
      <protection locked="0"/>
    </xf>
    <xf numFmtId="0" fontId="3" fillId="0" borderId="2" xfId="0" applyFont="1" applyFill="1" applyBorder="1" applyAlignment="1" applyProtection="1">
      <alignment horizontal="left" textRotation="75" wrapText="1"/>
      <protection locked="0"/>
    </xf>
    <xf numFmtId="0" fontId="3" fillId="0" borderId="2" xfId="0" applyFont="1" applyFill="1" applyBorder="1" applyAlignment="1" applyProtection="1">
      <alignment horizontal="right" textRotation="75" wrapText="1"/>
      <protection locked="0"/>
    </xf>
    <xf numFmtId="1" fontId="3" fillId="0" borderId="3" xfId="0" applyNumberFormat="1" applyFont="1" applyBorder="1" applyAlignment="1">
      <alignment horizontal="center"/>
    </xf>
    <xf numFmtId="0"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4" xfId="0" applyFont="1" applyBorder="1" applyAlignment="1">
      <alignment horizontal="left"/>
    </xf>
    <xf numFmtId="0" fontId="3" fillId="0" borderId="4" xfId="0" applyFont="1" applyBorder="1" applyAlignment="1">
      <alignment horizontal="center"/>
    </xf>
    <xf numFmtId="0" fontId="3" fillId="0" borderId="4" xfId="0" applyFont="1" applyBorder="1" applyAlignment="1" applyProtection="1">
      <alignment horizontal="center"/>
      <protection locked="0"/>
    </xf>
    <xf numFmtId="0" fontId="3" fillId="0" borderId="4" xfId="0" applyFont="1" applyFill="1" applyBorder="1" applyAlignment="1" applyProtection="1">
      <alignment horizontal="center"/>
      <protection locked="0"/>
    </xf>
    <xf numFmtId="0" fontId="3" fillId="3" borderId="4" xfId="0" applyFont="1" applyFill="1" applyBorder="1" applyAlignment="1">
      <alignment horizontal="center"/>
    </xf>
    <xf numFmtId="0" fontId="0" fillId="0" borderId="3" xfId="0" applyBorder="1" applyAlignment="1">
      <alignment/>
    </xf>
    <xf numFmtId="0" fontId="0" fillId="0" borderId="3" xfId="0" applyBorder="1" applyAlignment="1">
      <alignment horizontal="right"/>
    </xf>
    <xf numFmtId="169" fontId="0" fillId="0" borderId="0" xfId="0" applyNumberFormat="1" applyAlignment="1">
      <alignment/>
    </xf>
    <xf numFmtId="171" fontId="0" fillId="0" borderId="0" xfId="0" applyNumberFormat="1" applyAlignment="1">
      <alignment horizontal="left"/>
    </xf>
    <xf numFmtId="0" fontId="0" fillId="0" borderId="0" xfId="0" applyAlignment="1">
      <alignment horizontal="right"/>
    </xf>
    <xf numFmtId="165" fontId="0" fillId="0" borderId="0" xfId="0" applyNumberFormat="1" applyAlignment="1">
      <alignment horizontal="left"/>
    </xf>
    <xf numFmtId="166" fontId="0" fillId="0" borderId="0" xfId="0" applyNumberFormat="1" applyAlignment="1">
      <alignment/>
    </xf>
    <xf numFmtId="0" fontId="3" fillId="0" borderId="0" xfId="0" applyFont="1" applyAlignment="1">
      <alignment wrapText="1"/>
    </xf>
    <xf numFmtId="166" fontId="3" fillId="2" borderId="0" xfId="0" applyNumberFormat="1" applyFont="1" applyFill="1" applyBorder="1" applyAlignment="1">
      <alignment horizontal="center" wrapText="1"/>
    </xf>
    <xf numFmtId="167" fontId="3" fillId="2" borderId="0" xfId="0" applyNumberFormat="1" applyFont="1" applyFill="1" applyBorder="1" applyAlignment="1">
      <alignment horizontal="center" wrapText="1"/>
    </xf>
    <xf numFmtId="0" fontId="3" fillId="2" borderId="0" xfId="0" applyFont="1" applyFill="1" applyBorder="1" applyAlignment="1">
      <alignment horizontal="center" wrapText="1"/>
    </xf>
    <xf numFmtId="164" fontId="3" fillId="2" borderId="0" xfId="0" applyNumberFormat="1" applyFont="1" applyFill="1" applyBorder="1" applyAlignment="1">
      <alignment horizontal="center" wrapText="1"/>
    </xf>
    <xf numFmtId="0" fontId="5" fillId="0" borderId="0" xfId="0" applyFont="1" applyAlignment="1">
      <alignment/>
    </xf>
    <xf numFmtId="0" fontId="0" fillId="0" borderId="0" xfId="0" applyFill="1" applyAlignment="1">
      <alignment/>
    </xf>
    <xf numFmtId="169" fontId="0" fillId="0" borderId="0" xfId="0" applyNumberFormat="1" applyFill="1" applyAlignment="1">
      <alignment/>
    </xf>
    <xf numFmtId="164" fontId="0" fillId="0" borderId="0" xfId="0" applyNumberFormat="1" applyFill="1" applyAlignment="1">
      <alignment/>
    </xf>
    <xf numFmtId="0" fontId="0" fillId="0" borderId="0" xfId="0" applyFill="1" applyAlignment="1">
      <alignment horizontal="left"/>
    </xf>
    <xf numFmtId="171" fontId="0" fillId="0" borderId="0" xfId="0" applyNumberFormat="1" applyFill="1" applyAlignment="1">
      <alignment horizontal="left"/>
    </xf>
    <xf numFmtId="0" fontId="0" fillId="0" borderId="0" xfId="0" applyFill="1" applyAlignment="1">
      <alignment horizontal="right"/>
    </xf>
    <xf numFmtId="0" fontId="0" fillId="3" borderId="0" xfId="0" applyFill="1" applyAlignment="1">
      <alignment/>
    </xf>
    <xf numFmtId="169" fontId="0" fillId="3" borderId="0" xfId="0" applyNumberFormat="1" applyFill="1" applyAlignment="1">
      <alignment/>
    </xf>
    <xf numFmtId="164" fontId="0" fillId="3" borderId="0" xfId="0" applyNumberFormat="1" applyFill="1" applyAlignment="1">
      <alignment/>
    </xf>
    <xf numFmtId="0" fontId="0" fillId="3" borderId="0" xfId="0" applyFill="1" applyAlignment="1">
      <alignment horizontal="left"/>
    </xf>
    <xf numFmtId="0" fontId="0" fillId="3" borderId="0" xfId="0" applyFill="1" applyAlignment="1" applyProtection="1">
      <alignment/>
      <protection locked="0"/>
    </xf>
    <xf numFmtId="171" fontId="0" fillId="3" borderId="0" xfId="0" applyNumberFormat="1" applyFill="1" applyAlignment="1">
      <alignment horizontal="left"/>
    </xf>
    <xf numFmtId="0" fontId="0" fillId="3" borderId="0" xfId="0" applyFill="1" applyAlignment="1">
      <alignment horizontal="right"/>
    </xf>
    <xf numFmtId="3" fontId="0" fillId="0" borderId="0" xfId="0" applyNumberFormat="1" applyFill="1" applyAlignment="1" applyProtection="1">
      <alignment/>
      <protection locked="0"/>
    </xf>
    <xf numFmtId="3" fontId="0" fillId="3" borderId="0" xfId="0" applyNumberFormat="1" applyFill="1" applyAlignment="1" applyProtection="1">
      <alignment/>
      <protection locked="0"/>
    </xf>
    <xf numFmtId="3" fontId="0" fillId="0" borderId="0" xfId="0" applyNumberFormat="1" applyAlignment="1" applyProtection="1">
      <alignment/>
      <protection locked="0"/>
    </xf>
    <xf numFmtId="0" fontId="3" fillId="0" borderId="0" xfId="0" applyFont="1" applyAlignment="1">
      <alignment textRotation="75"/>
    </xf>
    <xf numFmtId="3" fontId="0" fillId="0" borderId="0" xfId="0" applyNumberFormat="1" applyFill="1" applyAlignment="1">
      <alignment/>
    </xf>
    <xf numFmtId="166" fontId="6" fillId="0" borderId="0" xfId="0" applyNumberFormat="1" applyFont="1" applyAlignment="1">
      <alignment wrapText="1"/>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P180"/>
  <sheetViews>
    <sheetView tabSelected="1" workbookViewId="0" topLeftCell="A1">
      <pane ySplit="9" topLeftCell="BM10" activePane="bottomLeft" state="frozen"/>
      <selection pane="topLeft" activeCell="A1" sqref="A1"/>
      <selection pane="bottomLeft" activeCell="C14" sqref="C14"/>
    </sheetView>
  </sheetViews>
  <sheetFormatPr defaultColWidth="9.140625" defaultRowHeight="12.75"/>
  <cols>
    <col min="2" max="2" width="10.00390625" style="0" bestFit="1" customWidth="1"/>
    <col min="3" max="3" width="37.00390625" style="0" bestFit="1" customWidth="1"/>
    <col min="4" max="4" width="30.8515625" style="0" hidden="1" customWidth="1"/>
    <col min="5" max="5" width="16.28125" style="0" bestFit="1" customWidth="1"/>
    <col min="6" max="6" width="0" style="0" hidden="1" customWidth="1"/>
    <col min="7" max="7" width="6.7109375" style="0" hidden="1" customWidth="1"/>
    <col min="8" max="8" width="11.00390625" style="0" hidden="1" customWidth="1"/>
    <col min="16" max="21" width="0" style="0" hidden="1" customWidth="1"/>
    <col min="26" max="41" width="0" style="0" hidden="1" customWidth="1"/>
  </cols>
  <sheetData>
    <row r="1" spans="1:25" ht="12.75" customHeight="1">
      <c r="A1" s="1" t="s">
        <v>1426</v>
      </c>
      <c r="B1" s="2"/>
      <c r="G1" s="3"/>
      <c r="I1" s="4"/>
      <c r="L1" s="5"/>
      <c r="M1" s="5"/>
      <c r="N1" s="5"/>
      <c r="O1" s="6"/>
      <c r="U1" s="6"/>
      <c r="V1" s="5"/>
      <c r="W1" s="5"/>
      <c r="X1" s="5"/>
      <c r="Y1" s="5"/>
    </row>
    <row r="2" spans="1:25" ht="12.75" customHeight="1">
      <c r="A2" s="1" t="s">
        <v>1427</v>
      </c>
      <c r="B2" s="2"/>
      <c r="G2" s="3"/>
      <c r="I2" s="4"/>
      <c r="L2" s="5"/>
      <c r="M2" s="5"/>
      <c r="N2" s="5"/>
      <c r="O2" s="6"/>
      <c r="U2" s="6"/>
      <c r="V2" s="5"/>
      <c r="W2" s="5"/>
      <c r="X2" s="5"/>
      <c r="Y2" s="5"/>
    </row>
    <row r="3" spans="1:25" ht="12.75" customHeight="1">
      <c r="A3" s="45" t="s">
        <v>1207</v>
      </c>
      <c r="B3" s="2"/>
      <c r="G3" s="3"/>
      <c r="I3" s="4"/>
      <c r="L3" s="5"/>
      <c r="M3" s="5"/>
      <c r="N3" s="5"/>
      <c r="O3" s="6"/>
      <c r="U3" s="6"/>
      <c r="V3" s="5"/>
      <c r="W3" s="5"/>
      <c r="X3" s="5"/>
      <c r="Y3" s="5"/>
    </row>
    <row r="4" spans="1:25" ht="12.75" customHeight="1">
      <c r="A4" s="64" t="s">
        <v>955</v>
      </c>
      <c r="B4" s="65"/>
      <c r="C4" s="65"/>
      <c r="D4" s="65"/>
      <c r="E4" s="65"/>
      <c r="F4" s="65"/>
      <c r="G4" s="65"/>
      <c r="H4" s="65"/>
      <c r="I4" s="65"/>
      <c r="J4" s="65"/>
      <c r="K4" s="65"/>
      <c r="L4" s="5"/>
      <c r="M4" s="5"/>
      <c r="N4" s="5"/>
      <c r="O4" s="6"/>
      <c r="U4" s="6"/>
      <c r="V4" s="5"/>
      <c r="W4" s="5"/>
      <c r="X4" s="5"/>
      <c r="Y4" s="5"/>
    </row>
    <row r="5" spans="1:25" ht="12.75" customHeight="1">
      <c r="A5" s="65"/>
      <c r="B5" s="65"/>
      <c r="C5" s="65"/>
      <c r="D5" s="65"/>
      <c r="E5" s="65"/>
      <c r="F5" s="65"/>
      <c r="G5" s="65"/>
      <c r="H5" s="65"/>
      <c r="I5" s="65"/>
      <c r="J5" s="65"/>
      <c r="K5" s="65"/>
      <c r="L5" s="5"/>
      <c r="M5" s="5"/>
      <c r="N5" s="5"/>
      <c r="O5" s="6"/>
      <c r="U5" s="6"/>
      <c r="V5" s="5"/>
      <c r="W5" s="5"/>
      <c r="X5" s="5"/>
      <c r="Y5" s="5"/>
    </row>
    <row r="6" spans="1:25" ht="78.75" customHeight="1">
      <c r="A6" s="65"/>
      <c r="B6" s="65"/>
      <c r="C6" s="65"/>
      <c r="D6" s="65"/>
      <c r="E6" s="65"/>
      <c r="F6" s="65"/>
      <c r="G6" s="65"/>
      <c r="H6" s="65"/>
      <c r="I6" s="65"/>
      <c r="J6" s="65"/>
      <c r="K6" s="65"/>
      <c r="L6" s="5"/>
      <c r="M6" s="5"/>
      <c r="N6" s="5"/>
      <c r="O6" s="6"/>
      <c r="U6" s="6"/>
      <c r="V6" s="5"/>
      <c r="W6" s="5"/>
      <c r="X6" s="5"/>
      <c r="Y6" s="5"/>
    </row>
    <row r="7" spans="2:25" ht="12.75" customHeight="1">
      <c r="B7" s="2"/>
      <c r="G7" s="3"/>
      <c r="I7" s="4"/>
      <c r="L7" s="5"/>
      <c r="M7" s="5"/>
      <c r="N7" s="5"/>
      <c r="O7" s="6"/>
      <c r="U7" s="6"/>
      <c r="V7" s="5"/>
      <c r="W7" s="5"/>
      <c r="X7" s="5"/>
      <c r="Y7" s="5"/>
    </row>
    <row r="8" spans="1:42" ht="84" customHeight="1">
      <c r="A8" s="41" t="s">
        <v>1428</v>
      </c>
      <c r="B8" s="42" t="s">
        <v>1429</v>
      </c>
      <c r="C8" s="43" t="s">
        <v>1430</v>
      </c>
      <c r="D8" s="43" t="s">
        <v>1431</v>
      </c>
      <c r="E8" s="43" t="s">
        <v>1432</v>
      </c>
      <c r="F8" s="43" t="s">
        <v>1433</v>
      </c>
      <c r="G8" s="44" t="s">
        <v>1434</v>
      </c>
      <c r="H8" s="43" t="s">
        <v>1435</v>
      </c>
      <c r="I8" s="17" t="s">
        <v>1436</v>
      </c>
      <c r="J8" s="17" t="s">
        <v>1437</v>
      </c>
      <c r="K8" s="18" t="s">
        <v>1438</v>
      </c>
      <c r="L8" s="19" t="s">
        <v>1439</v>
      </c>
      <c r="M8" s="20" t="s">
        <v>1440</v>
      </c>
      <c r="N8" s="19" t="s">
        <v>1441</v>
      </c>
      <c r="O8" s="19" t="s">
        <v>1442</v>
      </c>
      <c r="P8" s="17" t="s">
        <v>1443</v>
      </c>
      <c r="Q8" s="17" t="s">
        <v>1444</v>
      </c>
      <c r="R8" s="18" t="s">
        <v>1438</v>
      </c>
      <c r="S8" s="17" t="s">
        <v>1445</v>
      </c>
      <c r="T8" s="18" t="s">
        <v>1438</v>
      </c>
      <c r="U8" s="19" t="s">
        <v>1446</v>
      </c>
      <c r="V8" s="21" t="s">
        <v>1447</v>
      </c>
      <c r="W8" s="21" t="s">
        <v>1448</v>
      </c>
      <c r="X8" s="21" t="s">
        <v>1449</v>
      </c>
      <c r="Y8" s="21" t="s">
        <v>1450</v>
      </c>
      <c r="Z8" s="40"/>
      <c r="AP8" s="62" t="s">
        <v>670</v>
      </c>
    </row>
    <row r="9" spans="1:26" s="33" customFormat="1" ht="13.5" thickBot="1">
      <c r="A9" s="24">
        <v>1</v>
      </c>
      <c r="B9" s="25">
        <v>2</v>
      </c>
      <c r="C9" s="26">
        <v>3</v>
      </c>
      <c r="D9" s="26"/>
      <c r="E9" s="26"/>
      <c r="F9" s="26"/>
      <c r="G9" s="27"/>
      <c r="H9" s="26"/>
      <c r="I9" s="28">
        <v>4</v>
      </c>
      <c r="J9" s="29">
        <v>5</v>
      </c>
      <c r="K9" s="29">
        <v>6</v>
      </c>
      <c r="L9" s="30">
        <v>7</v>
      </c>
      <c r="M9" s="30">
        <v>8</v>
      </c>
      <c r="N9" s="31">
        <v>9</v>
      </c>
      <c r="O9" s="31">
        <v>10</v>
      </c>
      <c r="P9" s="29">
        <v>11</v>
      </c>
      <c r="Q9" s="29">
        <v>12</v>
      </c>
      <c r="R9" s="32">
        <v>13</v>
      </c>
      <c r="S9" s="29">
        <v>14</v>
      </c>
      <c r="T9" s="32">
        <v>15</v>
      </c>
      <c r="U9" s="31">
        <v>16</v>
      </c>
      <c r="V9" s="30">
        <v>17</v>
      </c>
      <c r="W9" s="30">
        <v>18</v>
      </c>
      <c r="X9" s="30">
        <v>19</v>
      </c>
      <c r="Y9" s="30">
        <v>20</v>
      </c>
      <c r="Z9" s="26"/>
    </row>
    <row r="10" spans="1:42" s="46" customFormat="1" ht="12.75">
      <c r="A10" s="46">
        <v>4202700</v>
      </c>
      <c r="B10" s="46">
        <v>109530304</v>
      </c>
      <c r="C10" s="46" t="s">
        <v>1746</v>
      </c>
      <c r="D10" s="46" t="s">
        <v>1747</v>
      </c>
      <c r="E10" s="46" t="s">
        <v>1748</v>
      </c>
      <c r="F10" s="47">
        <v>16720</v>
      </c>
      <c r="G10" s="48">
        <v>9601</v>
      </c>
      <c r="H10" s="46">
        <v>8146478603</v>
      </c>
      <c r="I10" s="49">
        <v>7</v>
      </c>
      <c r="J10" s="49" t="s">
        <v>1470</v>
      </c>
      <c r="K10" s="46" t="s">
        <v>1471</v>
      </c>
      <c r="L10" s="6" t="s">
        <v>1501</v>
      </c>
      <c r="M10" s="6">
        <v>256</v>
      </c>
      <c r="N10" s="6" t="s">
        <v>1472</v>
      </c>
      <c r="O10" s="6" t="s">
        <v>1502</v>
      </c>
      <c r="P10" s="50">
        <v>19.841269841</v>
      </c>
      <c r="Q10" s="46" t="s">
        <v>1471</v>
      </c>
      <c r="R10" s="46" t="s">
        <v>1470</v>
      </c>
      <c r="S10" s="46" t="s">
        <v>1470</v>
      </c>
      <c r="T10" s="46" t="s">
        <v>1471</v>
      </c>
      <c r="U10" s="6" t="s">
        <v>1472</v>
      </c>
      <c r="V10" s="59">
        <v>15758</v>
      </c>
      <c r="W10" s="59">
        <v>1420</v>
      </c>
      <c r="X10" s="59"/>
      <c r="Y10" s="59">
        <v>1687</v>
      </c>
      <c r="Z10" s="46">
        <f aca="true" t="shared" si="0" ref="Z10:Z22">IF(OR(J10="YES",L10="YES"),1,0)</f>
        <v>1</v>
      </c>
      <c r="AA10" s="46">
        <f aca="true" t="shared" si="1" ref="AA10:AA22">IF(OR(M10&lt;600,N10="YES"),1,0)</f>
        <v>1</v>
      </c>
      <c r="AB10" s="46">
        <f aca="true" t="shared" si="2" ref="AB10:AB22">IF(AND(OR(J10="YES",L10="YES"),(Z10=0)),"Trouble",0)</f>
        <v>0</v>
      </c>
      <c r="AC10" s="46">
        <f aca="true" t="shared" si="3" ref="AC10:AC22">IF(AND(OR(M10&lt;600,N10="YES"),(AA10=0)),"Trouble",0)</f>
        <v>0</v>
      </c>
      <c r="AD10" s="46">
        <f aca="true" t="shared" si="4" ref="AD10:AD22">IF(AND(AND(J10="NO",L10="NO"),(O10="YES")),"Trouble",0)</f>
        <v>0</v>
      </c>
      <c r="AE10" s="46">
        <f aca="true" t="shared" si="5" ref="AE10:AE22">IF(AND(AND(M10&gt;=600,N10="NO"),(O10="YES")),"Trouble",0)</f>
        <v>0</v>
      </c>
      <c r="AF10" s="51" t="str">
        <f aca="true" t="shared" si="6" ref="AF10:AF22">IF(AND(Z10=1,AA10=1),"SRSA",0)</f>
        <v>SRSA</v>
      </c>
      <c r="AG10" s="51">
        <f aca="true" t="shared" si="7" ref="AG10:AG22">IF(AND(AF10=0,O10="YES"),"Trouble",0)</f>
        <v>0</v>
      </c>
      <c r="AH10" s="51">
        <f aca="true" t="shared" si="8" ref="AH10:AH22">IF(AND(AF10="SRSA",O10="NO"),"Trouble",0)</f>
        <v>0</v>
      </c>
      <c r="AI10" s="46">
        <f aca="true" t="shared" si="9" ref="AI10:AI22">IF(S10="YES",1,0)</f>
        <v>1</v>
      </c>
      <c r="AJ10" s="46">
        <f aca="true" t="shared" si="10" ref="AJ10:AJ22">IF(P10&gt;=20,1,0)</f>
        <v>0</v>
      </c>
      <c r="AK10" s="46">
        <f aca="true" t="shared" si="11" ref="AK10:AK22">IF(AND(AI10=1,AJ10=1),"Initial",0)</f>
        <v>0</v>
      </c>
      <c r="AL10" s="46">
        <f aca="true" t="shared" si="12" ref="AL10:AL22">IF(AND(AF10="SRSA",AK10="Initial"),"SRSA",0)</f>
        <v>0</v>
      </c>
      <c r="AM10" s="46">
        <f aca="true" t="shared" si="13" ref="AM10:AM22">IF(AND(AK10="Initial",AL10=0),"RLIS",0)</f>
        <v>0</v>
      </c>
      <c r="AN10" s="46">
        <f aca="true" t="shared" si="14" ref="AN10:AN22">IF(AND(AM10=0,U10="YES"),"Trouble",0)</f>
        <v>0</v>
      </c>
      <c r="AO10" s="46">
        <f aca="true" t="shared" si="15" ref="AO10:AO22">IF(AND(U10="NO",AM10="RLIS"),"Trouble",0)</f>
        <v>0</v>
      </c>
      <c r="AP10" s="63">
        <f>SUM(V10:Y10)</f>
        <v>18865</v>
      </c>
    </row>
    <row r="11" spans="1:42" s="52" customFormat="1" ht="12.75">
      <c r="A11" s="52">
        <v>4209660</v>
      </c>
      <c r="B11" s="52">
        <v>112282004</v>
      </c>
      <c r="C11" s="52" t="s">
        <v>263</v>
      </c>
      <c r="D11" s="52" t="s">
        <v>264</v>
      </c>
      <c r="E11" s="52" t="s">
        <v>265</v>
      </c>
      <c r="F11" s="53">
        <v>17271</v>
      </c>
      <c r="G11" s="54">
        <v>91</v>
      </c>
      <c r="H11" s="52">
        <v>7173497172</v>
      </c>
      <c r="I11" s="55">
        <v>7</v>
      </c>
      <c r="J11" s="55" t="s">
        <v>1470</v>
      </c>
      <c r="K11" s="52" t="s">
        <v>1471</v>
      </c>
      <c r="L11" s="56" t="s">
        <v>1501</v>
      </c>
      <c r="M11" s="56">
        <v>555</v>
      </c>
      <c r="N11" s="56" t="s">
        <v>1472</v>
      </c>
      <c r="O11" s="56" t="s">
        <v>1502</v>
      </c>
      <c r="P11" s="57">
        <v>25.795053004</v>
      </c>
      <c r="Q11" s="52" t="s">
        <v>1470</v>
      </c>
      <c r="R11" s="52" t="s">
        <v>1471</v>
      </c>
      <c r="S11" s="52" t="s">
        <v>1470</v>
      </c>
      <c r="T11" s="52" t="s">
        <v>1471</v>
      </c>
      <c r="U11" s="56" t="s">
        <v>1472</v>
      </c>
      <c r="V11" s="60">
        <v>89001</v>
      </c>
      <c r="W11" s="60">
        <v>9973</v>
      </c>
      <c r="X11" s="60"/>
      <c r="Y11" s="60">
        <v>3954</v>
      </c>
      <c r="Z11" s="52">
        <f t="shared" si="0"/>
        <v>1</v>
      </c>
      <c r="AA11" s="52">
        <f t="shared" si="1"/>
        <v>1</v>
      </c>
      <c r="AB11" s="52">
        <f t="shared" si="2"/>
        <v>0</v>
      </c>
      <c r="AC11" s="52">
        <f t="shared" si="3"/>
        <v>0</v>
      </c>
      <c r="AD11" s="52">
        <f t="shared" si="4"/>
        <v>0</v>
      </c>
      <c r="AE11" s="52">
        <f t="shared" si="5"/>
        <v>0</v>
      </c>
      <c r="AF11" s="58" t="str">
        <f t="shared" si="6"/>
        <v>SRSA</v>
      </c>
      <c r="AG11" s="58">
        <f t="shared" si="7"/>
        <v>0</v>
      </c>
      <c r="AH11" s="58">
        <f t="shared" si="8"/>
        <v>0</v>
      </c>
      <c r="AI11" s="52">
        <f t="shared" si="9"/>
        <v>1</v>
      </c>
      <c r="AJ11" s="52">
        <f t="shared" si="10"/>
        <v>1</v>
      </c>
      <c r="AK11" s="52" t="str">
        <f t="shared" si="11"/>
        <v>Initial</v>
      </c>
      <c r="AL11" s="52" t="str">
        <f t="shared" si="12"/>
        <v>SRSA</v>
      </c>
      <c r="AM11" s="52">
        <f t="shared" si="13"/>
        <v>0</v>
      </c>
      <c r="AN11" s="52">
        <f t="shared" si="14"/>
        <v>0</v>
      </c>
      <c r="AO11" s="52">
        <f t="shared" si="15"/>
        <v>0</v>
      </c>
      <c r="AP11" s="63">
        <f aca="true" t="shared" si="16" ref="AP11:AP22">SUM(V11:Y11)</f>
        <v>102928</v>
      </c>
    </row>
    <row r="12" spans="1:42" ht="12.75">
      <c r="A12">
        <v>4209870</v>
      </c>
      <c r="B12">
        <v>111292304</v>
      </c>
      <c r="C12" t="s">
        <v>274</v>
      </c>
      <c r="D12" t="s">
        <v>275</v>
      </c>
      <c r="E12" t="s">
        <v>276</v>
      </c>
      <c r="F12" s="35">
        <v>16689</v>
      </c>
      <c r="G12" s="3">
        <v>7138</v>
      </c>
      <c r="H12">
        <v>8146853866</v>
      </c>
      <c r="I12" s="4">
        <v>7</v>
      </c>
      <c r="J12" s="4" t="s">
        <v>1470</v>
      </c>
      <c r="K12" t="s">
        <v>1471</v>
      </c>
      <c r="L12" s="5" t="s">
        <v>1501</v>
      </c>
      <c r="M12" s="5">
        <v>475</v>
      </c>
      <c r="N12" s="5" t="s">
        <v>1472</v>
      </c>
      <c r="O12" s="5" t="s">
        <v>1502</v>
      </c>
      <c r="P12" s="36">
        <v>15.889464594</v>
      </c>
      <c r="Q12" t="s">
        <v>1471</v>
      </c>
      <c r="R12" t="s">
        <v>1471</v>
      </c>
      <c r="S12" t="s">
        <v>1470</v>
      </c>
      <c r="T12" t="s">
        <v>1471</v>
      </c>
      <c r="U12" s="5" t="s">
        <v>1472</v>
      </c>
      <c r="V12" s="61">
        <v>28940</v>
      </c>
      <c r="W12" s="61">
        <v>2497</v>
      </c>
      <c r="X12" s="61"/>
      <c r="Y12" s="61">
        <v>3420</v>
      </c>
      <c r="Z12">
        <f t="shared" si="0"/>
        <v>1</v>
      </c>
      <c r="AA12">
        <f t="shared" si="1"/>
        <v>1</v>
      </c>
      <c r="AB12">
        <f t="shared" si="2"/>
        <v>0</v>
      </c>
      <c r="AC12">
        <f t="shared" si="3"/>
        <v>0</v>
      </c>
      <c r="AD12">
        <f t="shared" si="4"/>
        <v>0</v>
      </c>
      <c r="AE12">
        <f t="shared" si="5"/>
        <v>0</v>
      </c>
      <c r="AF12" s="37" t="str">
        <f t="shared" si="6"/>
        <v>SRSA</v>
      </c>
      <c r="AG12" s="37">
        <f t="shared" si="7"/>
        <v>0</v>
      </c>
      <c r="AH12" s="37">
        <f t="shared" si="8"/>
        <v>0</v>
      </c>
      <c r="AI12">
        <f t="shared" si="9"/>
        <v>1</v>
      </c>
      <c r="AJ12">
        <f t="shared" si="10"/>
        <v>0</v>
      </c>
      <c r="AK12">
        <f t="shared" si="11"/>
        <v>0</v>
      </c>
      <c r="AL12">
        <f t="shared" si="12"/>
        <v>0</v>
      </c>
      <c r="AM12">
        <f t="shared" si="13"/>
        <v>0</v>
      </c>
      <c r="AN12">
        <f t="shared" si="14"/>
        <v>0</v>
      </c>
      <c r="AO12">
        <f t="shared" si="15"/>
        <v>0</v>
      </c>
      <c r="AP12" s="63">
        <f t="shared" si="16"/>
        <v>34857</v>
      </c>
    </row>
    <row r="13" spans="1:42" s="46" customFormat="1" ht="12.75">
      <c r="A13" s="46">
        <v>4210530</v>
      </c>
      <c r="B13" s="46">
        <v>109532804</v>
      </c>
      <c r="C13" s="46" t="s">
        <v>329</v>
      </c>
      <c r="D13" s="46" t="s">
        <v>330</v>
      </c>
      <c r="E13" s="46" t="s">
        <v>331</v>
      </c>
      <c r="F13" s="47">
        <v>16922</v>
      </c>
      <c r="G13" s="48">
        <v>1398</v>
      </c>
      <c r="H13" s="46">
        <v>8144356571</v>
      </c>
      <c r="I13" s="49">
        <v>7</v>
      </c>
      <c r="J13" s="49" t="s">
        <v>1470</v>
      </c>
      <c r="K13" s="46" t="s">
        <v>1471</v>
      </c>
      <c r="L13" s="6" t="s">
        <v>1501</v>
      </c>
      <c r="M13" s="6">
        <v>459</v>
      </c>
      <c r="N13" s="6" t="s">
        <v>1472</v>
      </c>
      <c r="O13" s="6" t="s">
        <v>1502</v>
      </c>
      <c r="P13" s="50">
        <v>16.79245283</v>
      </c>
      <c r="Q13" s="46" t="s">
        <v>1471</v>
      </c>
      <c r="R13" s="46" t="s">
        <v>1470</v>
      </c>
      <c r="S13" s="46" t="s">
        <v>1470</v>
      </c>
      <c r="T13" s="46" t="s">
        <v>1471</v>
      </c>
      <c r="U13" s="6" t="s">
        <v>1472</v>
      </c>
      <c r="V13" s="59">
        <v>42930</v>
      </c>
      <c r="W13" s="59">
        <v>4304</v>
      </c>
      <c r="X13" s="59"/>
      <c r="Y13" s="59">
        <v>4525</v>
      </c>
      <c r="Z13" s="46">
        <f t="shared" si="0"/>
        <v>1</v>
      </c>
      <c r="AA13" s="46">
        <f t="shared" si="1"/>
        <v>1</v>
      </c>
      <c r="AB13" s="46">
        <f t="shared" si="2"/>
        <v>0</v>
      </c>
      <c r="AC13" s="46">
        <f t="shared" si="3"/>
        <v>0</v>
      </c>
      <c r="AD13" s="46">
        <f t="shared" si="4"/>
        <v>0</v>
      </c>
      <c r="AE13" s="46">
        <f t="shared" si="5"/>
        <v>0</v>
      </c>
      <c r="AF13" s="51" t="str">
        <f t="shared" si="6"/>
        <v>SRSA</v>
      </c>
      <c r="AG13" s="51">
        <f t="shared" si="7"/>
        <v>0</v>
      </c>
      <c r="AH13" s="51">
        <f t="shared" si="8"/>
        <v>0</v>
      </c>
      <c r="AI13" s="46">
        <f t="shared" si="9"/>
        <v>1</v>
      </c>
      <c r="AJ13" s="46">
        <f t="shared" si="10"/>
        <v>0</v>
      </c>
      <c r="AK13" s="46">
        <f t="shared" si="11"/>
        <v>0</v>
      </c>
      <c r="AL13" s="46">
        <f t="shared" si="12"/>
        <v>0</v>
      </c>
      <c r="AM13" s="46">
        <f t="shared" si="13"/>
        <v>0</v>
      </c>
      <c r="AN13" s="46">
        <f t="shared" si="14"/>
        <v>0</v>
      </c>
      <c r="AO13" s="46">
        <f t="shared" si="15"/>
        <v>0</v>
      </c>
      <c r="AP13" s="63">
        <f t="shared" si="16"/>
        <v>51759</v>
      </c>
    </row>
    <row r="14" spans="1:42" ht="12.75">
      <c r="A14">
        <v>4211520</v>
      </c>
      <c r="B14">
        <v>110173504</v>
      </c>
      <c r="C14" t="s">
        <v>390</v>
      </c>
      <c r="D14" t="s">
        <v>391</v>
      </c>
      <c r="E14" t="s">
        <v>392</v>
      </c>
      <c r="F14" s="35">
        <v>16692</v>
      </c>
      <c r="G14" s="3">
        <v>9619</v>
      </c>
      <c r="H14">
        <v>8148457918</v>
      </c>
      <c r="I14" s="4">
        <v>7</v>
      </c>
      <c r="J14" s="4" t="s">
        <v>1470</v>
      </c>
      <c r="K14" t="s">
        <v>1471</v>
      </c>
      <c r="L14" s="5" t="s">
        <v>1501</v>
      </c>
      <c r="M14" s="5">
        <v>438</v>
      </c>
      <c r="N14" s="5" t="s">
        <v>1472</v>
      </c>
      <c r="O14" s="5" t="s">
        <v>1502</v>
      </c>
      <c r="P14" s="36">
        <v>23.613963039</v>
      </c>
      <c r="Q14" t="s">
        <v>1470</v>
      </c>
      <c r="R14" t="s">
        <v>1471</v>
      </c>
      <c r="S14" t="s">
        <v>1470</v>
      </c>
      <c r="T14" t="s">
        <v>1471</v>
      </c>
      <c r="U14" s="5" t="s">
        <v>1472</v>
      </c>
      <c r="V14" s="61">
        <v>56713</v>
      </c>
      <c r="W14" s="61">
        <v>6171</v>
      </c>
      <c r="X14" s="61"/>
      <c r="Y14" s="61">
        <v>2939</v>
      </c>
      <c r="Z14">
        <f t="shared" si="0"/>
        <v>1</v>
      </c>
      <c r="AA14">
        <f t="shared" si="1"/>
        <v>1</v>
      </c>
      <c r="AB14">
        <f t="shared" si="2"/>
        <v>0</v>
      </c>
      <c r="AC14">
        <f t="shared" si="3"/>
        <v>0</v>
      </c>
      <c r="AD14">
        <f t="shared" si="4"/>
        <v>0</v>
      </c>
      <c r="AE14">
        <f t="shared" si="5"/>
        <v>0</v>
      </c>
      <c r="AF14" s="37" t="str">
        <f t="shared" si="6"/>
        <v>SRSA</v>
      </c>
      <c r="AG14" s="37">
        <f t="shared" si="7"/>
        <v>0</v>
      </c>
      <c r="AH14" s="37">
        <f t="shared" si="8"/>
        <v>0</v>
      </c>
      <c r="AI14">
        <f t="shared" si="9"/>
        <v>1</v>
      </c>
      <c r="AJ14">
        <f t="shared" si="10"/>
        <v>1</v>
      </c>
      <c r="AK14" t="str">
        <f t="shared" si="11"/>
        <v>Initial</v>
      </c>
      <c r="AL14" t="str">
        <f t="shared" si="12"/>
        <v>SRSA</v>
      </c>
      <c r="AM14">
        <f t="shared" si="13"/>
        <v>0</v>
      </c>
      <c r="AN14">
        <f t="shared" si="14"/>
        <v>0</v>
      </c>
      <c r="AO14">
        <f t="shared" si="15"/>
        <v>0</v>
      </c>
      <c r="AP14" s="63">
        <f t="shared" si="16"/>
        <v>65823</v>
      </c>
    </row>
    <row r="15" spans="1:42" ht="12.75">
      <c r="A15">
        <v>4200011</v>
      </c>
      <c r="B15">
        <v>104432830</v>
      </c>
      <c r="C15" t="s">
        <v>1498</v>
      </c>
      <c r="D15" t="s">
        <v>1499</v>
      </c>
      <c r="E15" t="s">
        <v>1500</v>
      </c>
      <c r="F15" s="35">
        <v>16125</v>
      </c>
      <c r="G15" s="3">
        <v>8603</v>
      </c>
      <c r="H15">
        <v>7245882511</v>
      </c>
      <c r="I15" s="4">
        <v>8</v>
      </c>
      <c r="J15" s="4" t="s">
        <v>1470</v>
      </c>
      <c r="K15" t="s">
        <v>1471</v>
      </c>
      <c r="L15" s="5" t="s">
        <v>1501</v>
      </c>
      <c r="M15" s="5">
        <v>200</v>
      </c>
      <c r="N15" s="5" t="s">
        <v>1472</v>
      </c>
      <c r="O15" s="5" t="s">
        <v>1502</v>
      </c>
      <c r="P15" s="36" t="s">
        <v>1473</v>
      </c>
      <c r="Q15" t="s">
        <v>1473</v>
      </c>
      <c r="R15" t="s">
        <v>1471</v>
      </c>
      <c r="S15" t="s">
        <v>1470</v>
      </c>
      <c r="T15" t="s">
        <v>1471</v>
      </c>
      <c r="U15" s="5" t="s">
        <v>1472</v>
      </c>
      <c r="V15" s="61">
        <v>11136</v>
      </c>
      <c r="W15" s="61">
        <v>993</v>
      </c>
      <c r="X15" s="61"/>
      <c r="Y15" s="61">
        <v>879</v>
      </c>
      <c r="Z15">
        <f t="shared" si="0"/>
        <v>1</v>
      </c>
      <c r="AA15">
        <f t="shared" si="1"/>
        <v>1</v>
      </c>
      <c r="AB15">
        <f t="shared" si="2"/>
        <v>0</v>
      </c>
      <c r="AC15">
        <f t="shared" si="3"/>
        <v>0</v>
      </c>
      <c r="AD15">
        <f t="shared" si="4"/>
        <v>0</v>
      </c>
      <c r="AE15">
        <f t="shared" si="5"/>
        <v>0</v>
      </c>
      <c r="AF15" s="37" t="str">
        <f t="shared" si="6"/>
        <v>SRSA</v>
      </c>
      <c r="AG15" s="37">
        <f t="shared" si="7"/>
        <v>0</v>
      </c>
      <c r="AH15" s="37">
        <f t="shared" si="8"/>
        <v>0</v>
      </c>
      <c r="AI15">
        <f t="shared" si="9"/>
        <v>1</v>
      </c>
      <c r="AJ15">
        <f t="shared" si="10"/>
        <v>1</v>
      </c>
      <c r="AK15" t="str">
        <f t="shared" si="11"/>
        <v>Initial</v>
      </c>
      <c r="AL15" t="str">
        <f t="shared" si="12"/>
        <v>SRSA</v>
      </c>
      <c r="AM15">
        <f t="shared" si="13"/>
        <v>0</v>
      </c>
      <c r="AN15">
        <f t="shared" si="14"/>
        <v>0</v>
      </c>
      <c r="AO15">
        <f t="shared" si="15"/>
        <v>0</v>
      </c>
      <c r="AP15" s="63">
        <f t="shared" si="16"/>
        <v>13008</v>
      </c>
    </row>
    <row r="16" spans="1:42" ht="12.75">
      <c r="A16">
        <v>4200024</v>
      </c>
      <c r="B16">
        <v>110143120</v>
      </c>
      <c r="C16" t="s">
        <v>1535</v>
      </c>
      <c r="D16" t="s">
        <v>1536</v>
      </c>
      <c r="E16" t="s">
        <v>1534</v>
      </c>
      <c r="F16" s="35">
        <v>16803</v>
      </c>
      <c r="G16" s="3" t="s">
        <v>1506</v>
      </c>
      <c r="H16">
        <v>8148673842</v>
      </c>
      <c r="I16" s="4">
        <v>8</v>
      </c>
      <c r="J16" s="4" t="s">
        <v>1470</v>
      </c>
      <c r="K16" t="s">
        <v>1471</v>
      </c>
      <c r="L16" s="5" t="s">
        <v>1501</v>
      </c>
      <c r="M16" s="5">
        <v>48</v>
      </c>
      <c r="N16" s="5" t="s">
        <v>1472</v>
      </c>
      <c r="O16" s="5" t="s">
        <v>1502</v>
      </c>
      <c r="P16" s="36" t="s">
        <v>1473</v>
      </c>
      <c r="Q16" t="s">
        <v>1473</v>
      </c>
      <c r="R16" t="s">
        <v>1471</v>
      </c>
      <c r="S16" t="s">
        <v>1470</v>
      </c>
      <c r="T16" t="s">
        <v>1471</v>
      </c>
      <c r="U16" s="5" t="s">
        <v>1472</v>
      </c>
      <c r="V16" s="61">
        <v>1279</v>
      </c>
      <c r="W16" s="61">
        <v>0</v>
      </c>
      <c r="X16" s="61"/>
      <c r="Y16" s="61">
        <v>180</v>
      </c>
      <c r="Z16">
        <f t="shared" si="0"/>
        <v>1</v>
      </c>
      <c r="AA16">
        <f t="shared" si="1"/>
        <v>1</v>
      </c>
      <c r="AB16">
        <f t="shared" si="2"/>
        <v>0</v>
      </c>
      <c r="AC16">
        <f t="shared" si="3"/>
        <v>0</v>
      </c>
      <c r="AD16">
        <f t="shared" si="4"/>
        <v>0</v>
      </c>
      <c r="AE16">
        <f t="shared" si="5"/>
        <v>0</v>
      </c>
      <c r="AF16" s="37" t="str">
        <f t="shared" si="6"/>
        <v>SRSA</v>
      </c>
      <c r="AG16" s="37">
        <f t="shared" si="7"/>
        <v>0</v>
      </c>
      <c r="AH16" s="37">
        <f t="shared" si="8"/>
        <v>0</v>
      </c>
      <c r="AI16">
        <f t="shared" si="9"/>
        <v>1</v>
      </c>
      <c r="AJ16">
        <f t="shared" si="10"/>
        <v>1</v>
      </c>
      <c r="AK16" t="str">
        <f t="shared" si="11"/>
        <v>Initial</v>
      </c>
      <c r="AL16" t="str">
        <f t="shared" si="12"/>
        <v>SRSA</v>
      </c>
      <c r="AM16">
        <f t="shared" si="13"/>
        <v>0</v>
      </c>
      <c r="AN16">
        <f t="shared" si="14"/>
        <v>0</v>
      </c>
      <c r="AO16">
        <f t="shared" si="15"/>
        <v>0</v>
      </c>
      <c r="AP16" s="63">
        <f t="shared" si="16"/>
        <v>1459</v>
      </c>
    </row>
    <row r="17" spans="1:42" ht="12.75">
      <c r="A17">
        <v>4220760</v>
      </c>
      <c r="B17">
        <v>108567004</v>
      </c>
      <c r="C17" t="s">
        <v>926</v>
      </c>
      <c r="D17" t="s">
        <v>927</v>
      </c>
      <c r="E17" t="s">
        <v>928</v>
      </c>
      <c r="F17" s="35">
        <v>15558</v>
      </c>
      <c r="G17" s="3">
        <v>68</v>
      </c>
      <c r="H17">
        <v>8146622733</v>
      </c>
      <c r="I17" s="4">
        <v>8</v>
      </c>
      <c r="J17" s="4" t="s">
        <v>1470</v>
      </c>
      <c r="K17" t="s">
        <v>1471</v>
      </c>
      <c r="L17" s="5" t="s">
        <v>1501</v>
      </c>
      <c r="M17" s="5">
        <v>392</v>
      </c>
      <c r="N17" s="5" t="s">
        <v>1472</v>
      </c>
      <c r="O17" s="5" t="s">
        <v>1502</v>
      </c>
      <c r="P17" s="36">
        <v>19.453376206</v>
      </c>
      <c r="Q17" t="s">
        <v>1471</v>
      </c>
      <c r="R17" t="s">
        <v>1470</v>
      </c>
      <c r="S17" t="s">
        <v>1470</v>
      </c>
      <c r="T17" t="s">
        <v>1471</v>
      </c>
      <c r="U17" s="5" t="s">
        <v>1472</v>
      </c>
      <c r="V17" s="61">
        <v>55868</v>
      </c>
      <c r="W17" s="61">
        <v>6166</v>
      </c>
      <c r="X17" s="61"/>
      <c r="Y17" s="61">
        <v>2768</v>
      </c>
      <c r="Z17">
        <f t="shared" si="0"/>
        <v>1</v>
      </c>
      <c r="AA17">
        <f t="shared" si="1"/>
        <v>1</v>
      </c>
      <c r="AB17">
        <f t="shared" si="2"/>
        <v>0</v>
      </c>
      <c r="AC17">
        <f t="shared" si="3"/>
        <v>0</v>
      </c>
      <c r="AD17">
        <f t="shared" si="4"/>
        <v>0</v>
      </c>
      <c r="AE17">
        <f t="shared" si="5"/>
        <v>0</v>
      </c>
      <c r="AF17" s="37" t="str">
        <f t="shared" si="6"/>
        <v>SRSA</v>
      </c>
      <c r="AG17" s="37">
        <f t="shared" si="7"/>
        <v>0</v>
      </c>
      <c r="AH17" s="37">
        <f t="shared" si="8"/>
        <v>0</v>
      </c>
      <c r="AI17">
        <f t="shared" si="9"/>
        <v>1</v>
      </c>
      <c r="AJ17">
        <f t="shared" si="10"/>
        <v>0</v>
      </c>
      <c r="AK17">
        <f t="shared" si="11"/>
        <v>0</v>
      </c>
      <c r="AL17">
        <f t="shared" si="12"/>
        <v>0</v>
      </c>
      <c r="AM17">
        <f t="shared" si="13"/>
        <v>0</v>
      </c>
      <c r="AN17">
        <f t="shared" si="14"/>
        <v>0</v>
      </c>
      <c r="AO17">
        <f t="shared" si="15"/>
        <v>0</v>
      </c>
      <c r="AP17" s="63">
        <f t="shared" si="16"/>
        <v>64802</v>
      </c>
    </row>
    <row r="18" spans="1:42" s="46" customFormat="1" ht="12.75">
      <c r="A18" s="46">
        <v>4221180</v>
      </c>
      <c r="B18" s="46">
        <v>108567204</v>
      </c>
      <c r="C18" s="46" t="s">
        <v>946</v>
      </c>
      <c r="D18" s="46" t="s">
        <v>947</v>
      </c>
      <c r="E18" s="46" t="s">
        <v>948</v>
      </c>
      <c r="F18" s="47">
        <v>15924</v>
      </c>
      <c r="G18" s="48">
        <v>9729</v>
      </c>
      <c r="H18" s="46">
        <v>8147544648</v>
      </c>
      <c r="I18" s="49">
        <v>8</v>
      </c>
      <c r="J18" s="49" t="s">
        <v>1470</v>
      </c>
      <c r="K18" s="46" t="s">
        <v>1471</v>
      </c>
      <c r="L18" s="6" t="s">
        <v>1501</v>
      </c>
      <c r="M18" s="6">
        <v>450</v>
      </c>
      <c r="N18" s="6" t="s">
        <v>1472</v>
      </c>
      <c r="O18" s="6" t="s">
        <v>1502</v>
      </c>
      <c r="P18" s="50">
        <v>20.674486804</v>
      </c>
      <c r="Q18" s="46" t="s">
        <v>1470</v>
      </c>
      <c r="R18" s="46" t="s">
        <v>1471</v>
      </c>
      <c r="S18" s="46" t="s">
        <v>1470</v>
      </c>
      <c r="T18" s="46" t="s">
        <v>1471</v>
      </c>
      <c r="U18" s="6" t="s">
        <v>1472</v>
      </c>
      <c r="V18" s="59">
        <v>57363</v>
      </c>
      <c r="W18" s="59">
        <v>5753</v>
      </c>
      <c r="X18" s="59"/>
      <c r="Y18" s="59">
        <v>4296</v>
      </c>
      <c r="Z18" s="46">
        <f t="shared" si="0"/>
        <v>1</v>
      </c>
      <c r="AA18" s="46">
        <f t="shared" si="1"/>
        <v>1</v>
      </c>
      <c r="AB18" s="46">
        <f t="shared" si="2"/>
        <v>0</v>
      </c>
      <c r="AC18" s="46">
        <f t="shared" si="3"/>
        <v>0</v>
      </c>
      <c r="AD18" s="46">
        <f t="shared" si="4"/>
        <v>0</v>
      </c>
      <c r="AE18" s="46">
        <f t="shared" si="5"/>
        <v>0</v>
      </c>
      <c r="AF18" s="51" t="str">
        <f t="shared" si="6"/>
        <v>SRSA</v>
      </c>
      <c r="AG18" s="51">
        <f t="shared" si="7"/>
        <v>0</v>
      </c>
      <c r="AH18" s="51">
        <f t="shared" si="8"/>
        <v>0</v>
      </c>
      <c r="AI18" s="46">
        <f t="shared" si="9"/>
        <v>1</v>
      </c>
      <c r="AJ18" s="46">
        <f t="shared" si="10"/>
        <v>1</v>
      </c>
      <c r="AK18" s="46" t="str">
        <f t="shared" si="11"/>
        <v>Initial</v>
      </c>
      <c r="AL18" s="46" t="str">
        <f t="shared" si="12"/>
        <v>SRSA</v>
      </c>
      <c r="AM18" s="46">
        <f t="shared" si="13"/>
        <v>0</v>
      </c>
      <c r="AN18" s="46">
        <f t="shared" si="14"/>
        <v>0</v>
      </c>
      <c r="AO18" s="46">
        <f t="shared" si="15"/>
        <v>0</v>
      </c>
      <c r="AP18" s="63">
        <f t="shared" si="16"/>
        <v>67412</v>
      </c>
    </row>
    <row r="19" spans="1:42" ht="12.75">
      <c r="A19">
        <v>4221270</v>
      </c>
      <c r="B19">
        <v>108567404</v>
      </c>
      <c r="C19" t="s">
        <v>956</v>
      </c>
      <c r="D19" t="s">
        <v>957</v>
      </c>
      <c r="E19" t="s">
        <v>958</v>
      </c>
      <c r="F19" s="35">
        <v>15560</v>
      </c>
      <c r="G19" s="3">
        <v>128</v>
      </c>
      <c r="H19">
        <v>8142674649</v>
      </c>
      <c r="I19" s="4">
        <v>8</v>
      </c>
      <c r="J19" s="4" t="s">
        <v>1470</v>
      </c>
      <c r="K19" t="s">
        <v>1471</v>
      </c>
      <c r="L19" s="5" t="s">
        <v>1501</v>
      </c>
      <c r="M19" s="5">
        <v>594</v>
      </c>
      <c r="N19" s="5" t="s">
        <v>1472</v>
      </c>
      <c r="O19" s="5" t="s">
        <v>1502</v>
      </c>
      <c r="P19" s="36">
        <v>11.70212766</v>
      </c>
      <c r="Q19" t="s">
        <v>1471</v>
      </c>
      <c r="R19" t="s">
        <v>1471</v>
      </c>
      <c r="S19" t="s">
        <v>1470</v>
      </c>
      <c r="T19" t="s">
        <v>1471</v>
      </c>
      <c r="U19" s="5" t="s">
        <v>1472</v>
      </c>
      <c r="V19" s="61">
        <v>19887</v>
      </c>
      <c r="W19" s="61">
        <v>1281</v>
      </c>
      <c r="X19" s="61"/>
      <c r="Y19" s="61">
        <v>3302</v>
      </c>
      <c r="Z19">
        <f t="shared" si="0"/>
        <v>1</v>
      </c>
      <c r="AA19">
        <f t="shared" si="1"/>
        <v>1</v>
      </c>
      <c r="AB19">
        <f t="shared" si="2"/>
        <v>0</v>
      </c>
      <c r="AC19">
        <f t="shared" si="3"/>
        <v>0</v>
      </c>
      <c r="AD19">
        <f t="shared" si="4"/>
        <v>0</v>
      </c>
      <c r="AE19">
        <f t="shared" si="5"/>
        <v>0</v>
      </c>
      <c r="AF19" s="37" t="str">
        <f t="shared" si="6"/>
        <v>SRSA</v>
      </c>
      <c r="AG19" s="37">
        <f t="shared" si="7"/>
        <v>0</v>
      </c>
      <c r="AH19" s="37">
        <f t="shared" si="8"/>
        <v>0</v>
      </c>
      <c r="AI19">
        <f t="shared" si="9"/>
        <v>1</v>
      </c>
      <c r="AJ19">
        <f t="shared" si="10"/>
        <v>0</v>
      </c>
      <c r="AK19">
        <f t="shared" si="11"/>
        <v>0</v>
      </c>
      <c r="AL19">
        <f t="shared" si="12"/>
        <v>0</v>
      </c>
      <c r="AM19">
        <f t="shared" si="13"/>
        <v>0</v>
      </c>
      <c r="AN19">
        <f t="shared" si="14"/>
        <v>0</v>
      </c>
      <c r="AO19">
        <f t="shared" si="15"/>
        <v>0</v>
      </c>
      <c r="AP19" s="63">
        <f t="shared" si="16"/>
        <v>24470</v>
      </c>
    </row>
    <row r="20" spans="1:42" ht="12.75">
      <c r="A20">
        <v>4200063</v>
      </c>
      <c r="B20">
        <v>101833400</v>
      </c>
      <c r="C20" t="s">
        <v>1622</v>
      </c>
      <c r="D20" t="s">
        <v>1623</v>
      </c>
      <c r="E20" t="s">
        <v>1624</v>
      </c>
      <c r="F20" s="35">
        <v>17747</v>
      </c>
      <c r="G20" s="3" t="s">
        <v>1506</v>
      </c>
      <c r="H20">
        <v>5707257822</v>
      </c>
      <c r="I20" s="4">
        <v>7</v>
      </c>
      <c r="J20" s="4" t="s">
        <v>1470</v>
      </c>
      <c r="K20" t="s">
        <v>1625</v>
      </c>
      <c r="L20" s="5" t="s">
        <v>1501</v>
      </c>
      <c r="M20" s="5">
        <v>300</v>
      </c>
      <c r="N20" s="5" t="s">
        <v>1472</v>
      </c>
      <c r="O20" s="5" t="s">
        <v>1502</v>
      </c>
      <c r="P20" s="36" t="s">
        <v>1473</v>
      </c>
      <c r="Q20" t="s">
        <v>1473</v>
      </c>
      <c r="R20" t="s">
        <v>1625</v>
      </c>
      <c r="S20" t="s">
        <v>1470</v>
      </c>
      <c r="T20" t="s">
        <v>1625</v>
      </c>
      <c r="U20" s="5" t="s">
        <v>1472</v>
      </c>
      <c r="V20" s="61">
        <v>15163</v>
      </c>
      <c r="W20" s="61">
        <v>1372</v>
      </c>
      <c r="X20" s="61"/>
      <c r="Y20" s="61">
        <v>935</v>
      </c>
      <c r="Z20">
        <f t="shared" si="0"/>
        <v>1</v>
      </c>
      <c r="AA20">
        <f t="shared" si="1"/>
        <v>1</v>
      </c>
      <c r="AB20">
        <f t="shared" si="2"/>
        <v>0</v>
      </c>
      <c r="AC20">
        <f t="shared" si="3"/>
        <v>0</v>
      </c>
      <c r="AD20">
        <f t="shared" si="4"/>
        <v>0</v>
      </c>
      <c r="AE20">
        <f t="shared" si="5"/>
        <v>0</v>
      </c>
      <c r="AF20" s="37" t="str">
        <f t="shared" si="6"/>
        <v>SRSA</v>
      </c>
      <c r="AG20" s="37">
        <f t="shared" si="7"/>
        <v>0</v>
      </c>
      <c r="AH20" s="37">
        <f t="shared" si="8"/>
        <v>0</v>
      </c>
      <c r="AI20">
        <f t="shared" si="9"/>
        <v>1</v>
      </c>
      <c r="AJ20">
        <f t="shared" si="10"/>
        <v>1</v>
      </c>
      <c r="AK20" t="str">
        <f t="shared" si="11"/>
        <v>Initial</v>
      </c>
      <c r="AL20" t="str">
        <f t="shared" si="12"/>
        <v>SRSA</v>
      </c>
      <c r="AM20">
        <f t="shared" si="13"/>
        <v>0</v>
      </c>
      <c r="AN20">
        <f t="shared" si="14"/>
        <v>0</v>
      </c>
      <c r="AO20">
        <f t="shared" si="15"/>
        <v>0</v>
      </c>
      <c r="AP20" s="63">
        <f t="shared" si="16"/>
        <v>17470</v>
      </c>
    </row>
    <row r="21" spans="1:42" s="46" customFormat="1" ht="12.75">
      <c r="A21" s="46">
        <v>4223880</v>
      </c>
      <c r="B21" s="46">
        <v>108568404</v>
      </c>
      <c r="C21" s="46" t="s">
        <v>1120</v>
      </c>
      <c r="D21" s="46" t="s">
        <v>1121</v>
      </c>
      <c r="E21" s="46" t="s">
        <v>1122</v>
      </c>
      <c r="F21" s="47">
        <v>15424</v>
      </c>
      <c r="G21" s="48">
        <v>2420</v>
      </c>
      <c r="H21" s="46">
        <v>8143953621</v>
      </c>
      <c r="I21" s="49">
        <v>8</v>
      </c>
      <c r="J21" s="49" t="s">
        <v>1470</v>
      </c>
      <c r="K21" s="46" t="s">
        <v>1471</v>
      </c>
      <c r="L21" s="6" t="s">
        <v>1501</v>
      </c>
      <c r="M21" s="6">
        <v>361</v>
      </c>
      <c r="N21" s="6" t="s">
        <v>1472</v>
      </c>
      <c r="O21" s="6" t="s">
        <v>1502</v>
      </c>
      <c r="P21" s="50">
        <v>20.956719818</v>
      </c>
      <c r="Q21" s="46" t="s">
        <v>1470</v>
      </c>
      <c r="R21" s="46" t="s">
        <v>1471</v>
      </c>
      <c r="S21" s="46" t="s">
        <v>1470</v>
      </c>
      <c r="T21" s="46" t="s">
        <v>1471</v>
      </c>
      <c r="U21" s="6" t="s">
        <v>1472</v>
      </c>
      <c r="V21" s="59">
        <v>51390</v>
      </c>
      <c r="W21" s="59">
        <v>5905</v>
      </c>
      <c r="X21" s="59"/>
      <c r="Y21" s="59">
        <v>3568</v>
      </c>
      <c r="Z21" s="46">
        <f t="shared" si="0"/>
        <v>1</v>
      </c>
      <c r="AA21" s="46">
        <f t="shared" si="1"/>
        <v>1</v>
      </c>
      <c r="AB21" s="46">
        <f t="shared" si="2"/>
        <v>0</v>
      </c>
      <c r="AC21" s="46">
        <f t="shared" si="3"/>
        <v>0</v>
      </c>
      <c r="AD21" s="46">
        <f t="shared" si="4"/>
        <v>0</v>
      </c>
      <c r="AE21" s="46">
        <f t="shared" si="5"/>
        <v>0</v>
      </c>
      <c r="AF21" s="51" t="str">
        <f t="shared" si="6"/>
        <v>SRSA</v>
      </c>
      <c r="AG21" s="51">
        <f t="shared" si="7"/>
        <v>0</v>
      </c>
      <c r="AH21" s="51">
        <f t="shared" si="8"/>
        <v>0</v>
      </c>
      <c r="AI21" s="46">
        <f t="shared" si="9"/>
        <v>1</v>
      </c>
      <c r="AJ21" s="46">
        <f t="shared" si="10"/>
        <v>1</v>
      </c>
      <c r="AK21" s="46" t="str">
        <f t="shared" si="11"/>
        <v>Initial</v>
      </c>
      <c r="AL21" s="46" t="str">
        <f t="shared" si="12"/>
        <v>SRSA</v>
      </c>
      <c r="AM21" s="46">
        <f t="shared" si="13"/>
        <v>0</v>
      </c>
      <c r="AN21" s="46">
        <f t="shared" si="14"/>
        <v>0</v>
      </c>
      <c r="AO21" s="46">
        <f t="shared" si="15"/>
        <v>0</v>
      </c>
      <c r="AP21" s="63">
        <f t="shared" si="16"/>
        <v>60863</v>
      </c>
    </row>
    <row r="22" spans="1:42" s="46" customFormat="1" ht="12.75">
      <c r="A22" s="46">
        <v>4200047</v>
      </c>
      <c r="B22" s="46">
        <v>110143310</v>
      </c>
      <c r="C22" s="46" t="s">
        <v>1588</v>
      </c>
      <c r="D22" s="46" t="s">
        <v>1589</v>
      </c>
      <c r="E22" s="46" t="s">
        <v>1534</v>
      </c>
      <c r="F22" s="47">
        <v>16803</v>
      </c>
      <c r="G22" s="48">
        <v>2282</v>
      </c>
      <c r="H22" s="46">
        <v>8142345886</v>
      </c>
      <c r="I22" s="49">
        <v>8</v>
      </c>
      <c r="J22" s="49" t="s">
        <v>1470</v>
      </c>
      <c r="K22" s="46" t="s">
        <v>1471</v>
      </c>
      <c r="L22" s="6" t="s">
        <v>1501</v>
      </c>
      <c r="M22" s="6">
        <v>25</v>
      </c>
      <c r="N22" s="6" t="s">
        <v>1472</v>
      </c>
      <c r="O22" s="6" t="s">
        <v>1502</v>
      </c>
      <c r="P22" s="50" t="s">
        <v>1473</v>
      </c>
      <c r="Q22" s="46" t="s">
        <v>1473</v>
      </c>
      <c r="R22" s="46" t="s">
        <v>1471</v>
      </c>
      <c r="S22" s="46" t="s">
        <v>1470</v>
      </c>
      <c r="T22" s="46" t="s">
        <v>1471</v>
      </c>
      <c r="U22" s="6" t="s">
        <v>1472</v>
      </c>
      <c r="V22" s="59">
        <v>877</v>
      </c>
      <c r="W22" s="59">
        <v>0</v>
      </c>
      <c r="X22" s="59"/>
      <c r="Y22" s="59">
        <v>127</v>
      </c>
      <c r="Z22" s="46">
        <f t="shared" si="0"/>
        <v>1</v>
      </c>
      <c r="AA22" s="46">
        <f t="shared" si="1"/>
        <v>1</v>
      </c>
      <c r="AB22" s="46">
        <f t="shared" si="2"/>
        <v>0</v>
      </c>
      <c r="AC22" s="46">
        <f t="shared" si="3"/>
        <v>0</v>
      </c>
      <c r="AD22" s="46">
        <f t="shared" si="4"/>
        <v>0</v>
      </c>
      <c r="AE22" s="46">
        <f t="shared" si="5"/>
        <v>0</v>
      </c>
      <c r="AF22" s="51" t="str">
        <f t="shared" si="6"/>
        <v>SRSA</v>
      </c>
      <c r="AG22" s="51">
        <f t="shared" si="7"/>
        <v>0</v>
      </c>
      <c r="AH22" s="51">
        <f t="shared" si="8"/>
        <v>0</v>
      </c>
      <c r="AI22" s="46">
        <f t="shared" si="9"/>
        <v>1</v>
      </c>
      <c r="AJ22" s="46">
        <f t="shared" si="10"/>
        <v>1</v>
      </c>
      <c r="AK22" s="46" t="str">
        <f t="shared" si="11"/>
        <v>Initial</v>
      </c>
      <c r="AL22" s="46" t="str">
        <f t="shared" si="12"/>
        <v>SRSA</v>
      </c>
      <c r="AM22" s="46">
        <f t="shared" si="13"/>
        <v>0</v>
      </c>
      <c r="AN22" s="46">
        <f t="shared" si="14"/>
        <v>0</v>
      </c>
      <c r="AO22" s="46">
        <f t="shared" si="15"/>
        <v>0</v>
      </c>
      <c r="AP22" s="63">
        <f t="shared" si="16"/>
        <v>1004</v>
      </c>
    </row>
    <row r="23" spans="6:34" ht="12.75">
      <c r="F23" s="35"/>
      <c r="G23" s="3"/>
      <c r="I23" s="4"/>
      <c r="J23" s="4"/>
      <c r="L23" s="5"/>
      <c r="M23" s="5"/>
      <c r="N23" s="5"/>
      <c r="O23" s="5"/>
      <c r="P23" s="36"/>
      <c r="U23" s="5"/>
      <c r="V23" s="5"/>
      <c r="W23" s="5"/>
      <c r="X23" s="5"/>
      <c r="Y23" s="5"/>
      <c r="AF23" s="37"/>
      <c r="AG23" s="37"/>
      <c r="AH23" s="37"/>
    </row>
    <row r="24" spans="6:34" ht="12.75">
      <c r="F24" s="35"/>
      <c r="G24" s="3"/>
      <c r="I24" s="4"/>
      <c r="J24" s="4"/>
      <c r="L24" s="5"/>
      <c r="M24" s="5"/>
      <c r="N24" s="5"/>
      <c r="O24" s="5"/>
      <c r="P24" s="36"/>
      <c r="U24" s="5"/>
      <c r="V24" s="5"/>
      <c r="W24" s="5"/>
      <c r="X24" s="5"/>
      <c r="Y24" s="5"/>
      <c r="AF24" s="37"/>
      <c r="AG24" s="37"/>
      <c r="AH24" s="37"/>
    </row>
    <row r="25" spans="6:34" ht="12.75">
      <c r="F25" s="35"/>
      <c r="G25" s="3"/>
      <c r="I25" s="4"/>
      <c r="J25" s="4"/>
      <c r="L25" s="5"/>
      <c r="M25" s="5"/>
      <c r="N25" s="5"/>
      <c r="O25" s="5"/>
      <c r="P25" s="36"/>
      <c r="U25" s="5"/>
      <c r="V25" s="5"/>
      <c r="W25" s="5"/>
      <c r="X25" s="5"/>
      <c r="Y25" s="5"/>
      <c r="AF25" s="37"/>
      <c r="AG25" s="37"/>
      <c r="AH25" s="37"/>
    </row>
    <row r="26" spans="6:34" ht="12.75">
      <c r="F26" s="35"/>
      <c r="G26" s="3"/>
      <c r="I26" s="4"/>
      <c r="J26" s="4"/>
      <c r="L26" s="5"/>
      <c r="M26" s="5"/>
      <c r="N26" s="5"/>
      <c r="O26" s="5"/>
      <c r="P26" s="36"/>
      <c r="U26" s="5"/>
      <c r="V26" s="5"/>
      <c r="W26" s="5"/>
      <c r="X26" s="5"/>
      <c r="Y26" s="5"/>
      <c r="AF26" s="37"/>
      <c r="AG26" s="37"/>
      <c r="AH26" s="37"/>
    </row>
    <row r="27" spans="6:34" ht="12.75">
      <c r="F27" s="35"/>
      <c r="G27" s="3"/>
      <c r="I27" s="4"/>
      <c r="J27" s="4"/>
      <c r="L27" s="5"/>
      <c r="M27" s="5"/>
      <c r="N27" s="5"/>
      <c r="O27" s="5"/>
      <c r="P27" s="36"/>
      <c r="U27" s="5"/>
      <c r="V27" s="5"/>
      <c r="W27" s="5"/>
      <c r="X27" s="5"/>
      <c r="Y27" s="5"/>
      <c r="AF27" s="37"/>
      <c r="AG27" s="37"/>
      <c r="AH27" s="37"/>
    </row>
    <row r="28" spans="6:34" ht="12.75">
      <c r="F28" s="35"/>
      <c r="G28" s="3"/>
      <c r="I28" s="4"/>
      <c r="J28" s="4"/>
      <c r="L28" s="5"/>
      <c r="M28" s="5"/>
      <c r="N28" s="5"/>
      <c r="O28" s="5"/>
      <c r="P28" s="36"/>
      <c r="U28" s="5"/>
      <c r="V28" s="5"/>
      <c r="W28" s="5"/>
      <c r="X28" s="5"/>
      <c r="Y28" s="5"/>
      <c r="AF28" s="37"/>
      <c r="AG28" s="37"/>
      <c r="AH28" s="37"/>
    </row>
    <row r="29" spans="6:34" ht="12.75">
      <c r="F29" s="35"/>
      <c r="G29" s="3"/>
      <c r="I29" s="4"/>
      <c r="J29" s="4"/>
      <c r="L29" s="5"/>
      <c r="M29" s="5"/>
      <c r="N29" s="5"/>
      <c r="O29" s="5"/>
      <c r="P29" s="36"/>
      <c r="U29" s="5"/>
      <c r="V29" s="5"/>
      <c r="W29" s="5"/>
      <c r="X29" s="5"/>
      <c r="Y29" s="5"/>
      <c r="AF29" s="37"/>
      <c r="AG29" s="37"/>
      <c r="AH29" s="37"/>
    </row>
    <row r="30" spans="6:34" ht="12.75">
      <c r="F30" s="35"/>
      <c r="G30" s="3"/>
      <c r="I30" s="4"/>
      <c r="J30" s="4"/>
      <c r="L30" s="5"/>
      <c r="M30" s="5"/>
      <c r="N30" s="5"/>
      <c r="O30" s="5"/>
      <c r="P30" s="36"/>
      <c r="U30" s="5"/>
      <c r="V30" s="5"/>
      <c r="W30" s="5"/>
      <c r="X30" s="5"/>
      <c r="Y30" s="5"/>
      <c r="AF30" s="37"/>
      <c r="AG30" s="37"/>
      <c r="AH30" s="37"/>
    </row>
    <row r="31" spans="6:34" ht="12.75">
      <c r="F31" s="35"/>
      <c r="G31" s="3"/>
      <c r="I31" s="4"/>
      <c r="J31" s="4"/>
      <c r="L31" s="5"/>
      <c r="M31" s="5"/>
      <c r="N31" s="5"/>
      <c r="O31" s="5"/>
      <c r="P31" s="36"/>
      <c r="U31" s="5"/>
      <c r="V31" s="5"/>
      <c r="W31" s="5"/>
      <c r="X31" s="5"/>
      <c r="Y31" s="5"/>
      <c r="AF31" s="37"/>
      <c r="AG31" s="37"/>
      <c r="AH31" s="37"/>
    </row>
    <row r="32" spans="6:34" ht="12.75">
      <c r="F32" s="35"/>
      <c r="G32" s="3"/>
      <c r="I32" s="4"/>
      <c r="J32" s="4"/>
      <c r="L32" s="5"/>
      <c r="M32" s="5"/>
      <c r="N32" s="5"/>
      <c r="O32" s="5"/>
      <c r="P32" s="36"/>
      <c r="U32" s="5"/>
      <c r="V32" s="5"/>
      <c r="W32" s="5"/>
      <c r="X32" s="5"/>
      <c r="Y32" s="5"/>
      <c r="AF32" s="37"/>
      <c r="AG32" s="37"/>
      <c r="AH32" s="37"/>
    </row>
    <row r="33" spans="6:34" ht="12.75">
      <c r="F33" s="35"/>
      <c r="G33" s="3"/>
      <c r="I33" s="4"/>
      <c r="J33" s="4"/>
      <c r="L33" s="5"/>
      <c r="M33" s="5"/>
      <c r="N33" s="5"/>
      <c r="O33" s="5"/>
      <c r="P33" s="36"/>
      <c r="U33" s="5"/>
      <c r="V33" s="5"/>
      <c r="W33" s="5"/>
      <c r="X33" s="5"/>
      <c r="Y33" s="5"/>
      <c r="AF33" s="37"/>
      <c r="AG33" s="37"/>
      <c r="AH33" s="37"/>
    </row>
    <row r="34" spans="6:34" ht="12.75">
      <c r="F34" s="35"/>
      <c r="G34" s="3"/>
      <c r="I34" s="4"/>
      <c r="J34" s="4"/>
      <c r="L34" s="5"/>
      <c r="M34" s="5"/>
      <c r="N34" s="5"/>
      <c r="O34" s="5"/>
      <c r="P34" s="36"/>
      <c r="U34" s="5"/>
      <c r="V34" s="5"/>
      <c r="W34" s="5"/>
      <c r="X34" s="5"/>
      <c r="Y34" s="5"/>
      <c r="AF34" s="37"/>
      <c r="AG34" s="37"/>
      <c r="AH34" s="37"/>
    </row>
    <row r="35" spans="6:34" ht="12.75">
      <c r="F35" s="35"/>
      <c r="G35" s="3"/>
      <c r="I35" s="4"/>
      <c r="J35" s="4"/>
      <c r="L35" s="5"/>
      <c r="M35" s="5"/>
      <c r="N35" s="5"/>
      <c r="O35" s="5"/>
      <c r="P35" s="36"/>
      <c r="U35" s="5"/>
      <c r="V35" s="5"/>
      <c r="W35" s="5"/>
      <c r="X35" s="5"/>
      <c r="Y35" s="5"/>
      <c r="AF35" s="37"/>
      <c r="AG35" s="37"/>
      <c r="AH35" s="37"/>
    </row>
    <row r="36" spans="6:34" ht="12.75">
      <c r="F36" s="35"/>
      <c r="G36" s="3"/>
      <c r="I36" s="4"/>
      <c r="J36" s="4"/>
      <c r="L36" s="5"/>
      <c r="M36" s="5"/>
      <c r="N36" s="5"/>
      <c r="O36" s="5"/>
      <c r="P36" s="36"/>
      <c r="U36" s="5"/>
      <c r="V36" s="5"/>
      <c r="W36" s="5"/>
      <c r="X36" s="5"/>
      <c r="Y36" s="5"/>
      <c r="AF36" s="37"/>
      <c r="AG36" s="37"/>
      <c r="AH36" s="37"/>
    </row>
    <row r="37" spans="6:34" ht="12.75">
      <c r="F37" s="35"/>
      <c r="G37" s="3"/>
      <c r="I37" s="4"/>
      <c r="J37" s="4"/>
      <c r="L37" s="5"/>
      <c r="M37" s="5"/>
      <c r="N37" s="5"/>
      <c r="O37" s="5"/>
      <c r="P37" s="36"/>
      <c r="U37" s="5"/>
      <c r="V37" s="5"/>
      <c r="W37" s="5"/>
      <c r="X37" s="5"/>
      <c r="Y37" s="5"/>
      <c r="AF37" s="37"/>
      <c r="AG37" s="37"/>
      <c r="AH37" s="37"/>
    </row>
    <row r="38" spans="6:34" ht="12.75">
      <c r="F38" s="35"/>
      <c r="G38" s="3"/>
      <c r="I38" s="4"/>
      <c r="J38" s="4"/>
      <c r="L38" s="5"/>
      <c r="M38" s="5"/>
      <c r="N38" s="5"/>
      <c r="O38" s="5"/>
      <c r="P38" s="36"/>
      <c r="U38" s="5"/>
      <c r="V38" s="5"/>
      <c r="W38" s="5"/>
      <c r="X38" s="5"/>
      <c r="Y38" s="5"/>
      <c r="AF38" s="37"/>
      <c r="AG38" s="37"/>
      <c r="AH38" s="37"/>
    </row>
    <row r="39" spans="6:34" ht="12.75">
      <c r="F39" s="35"/>
      <c r="G39" s="3"/>
      <c r="I39" s="4"/>
      <c r="J39" s="4"/>
      <c r="L39" s="5"/>
      <c r="M39" s="5"/>
      <c r="N39" s="5"/>
      <c r="O39" s="5"/>
      <c r="P39" s="36"/>
      <c r="U39" s="5"/>
      <c r="V39" s="5"/>
      <c r="W39" s="5"/>
      <c r="X39" s="5"/>
      <c r="Y39" s="5"/>
      <c r="AF39" s="37"/>
      <c r="AG39" s="37"/>
      <c r="AH39" s="37"/>
    </row>
    <row r="40" spans="6:34" ht="12.75">
      <c r="F40" s="35"/>
      <c r="G40" s="3"/>
      <c r="I40" s="4"/>
      <c r="J40" s="4"/>
      <c r="L40" s="5"/>
      <c r="M40" s="5"/>
      <c r="N40" s="5"/>
      <c r="O40" s="5"/>
      <c r="P40" s="36"/>
      <c r="U40" s="5"/>
      <c r="V40" s="5"/>
      <c r="W40" s="5"/>
      <c r="X40" s="5"/>
      <c r="Y40" s="5"/>
      <c r="AF40" s="37"/>
      <c r="AG40" s="37"/>
      <c r="AH40" s="37"/>
    </row>
    <row r="41" spans="6:34" ht="12.75">
      <c r="F41" s="35"/>
      <c r="G41" s="3"/>
      <c r="I41" s="4"/>
      <c r="J41" s="4"/>
      <c r="L41" s="5"/>
      <c r="M41" s="5"/>
      <c r="N41" s="5"/>
      <c r="O41" s="5"/>
      <c r="P41" s="36"/>
      <c r="U41" s="5"/>
      <c r="V41" s="5"/>
      <c r="W41" s="5"/>
      <c r="X41" s="5"/>
      <c r="Y41" s="5"/>
      <c r="AF41" s="37"/>
      <c r="AG41" s="37"/>
      <c r="AH41" s="37"/>
    </row>
    <row r="42" spans="6:34" ht="12.75">
      <c r="F42" s="35"/>
      <c r="G42" s="3"/>
      <c r="I42" s="4"/>
      <c r="J42" s="4"/>
      <c r="L42" s="5"/>
      <c r="M42" s="5"/>
      <c r="N42" s="5"/>
      <c r="O42" s="5"/>
      <c r="P42" s="36"/>
      <c r="U42" s="5"/>
      <c r="V42" s="5"/>
      <c r="W42" s="5"/>
      <c r="X42" s="5"/>
      <c r="Y42" s="5"/>
      <c r="AF42" s="37"/>
      <c r="AG42" s="37"/>
      <c r="AH42" s="37"/>
    </row>
    <row r="43" spans="6:34" ht="12.75">
      <c r="F43" s="35"/>
      <c r="G43" s="3"/>
      <c r="I43" s="4"/>
      <c r="J43" s="4"/>
      <c r="L43" s="5"/>
      <c r="M43" s="5"/>
      <c r="N43" s="5"/>
      <c r="O43" s="5"/>
      <c r="P43" s="36"/>
      <c r="U43" s="5"/>
      <c r="V43" s="5"/>
      <c r="W43" s="5"/>
      <c r="X43" s="5"/>
      <c r="Y43" s="5"/>
      <c r="AF43" s="37"/>
      <c r="AG43" s="37"/>
      <c r="AH43" s="37"/>
    </row>
    <row r="44" spans="6:34" ht="12.75">
      <c r="F44" s="35"/>
      <c r="G44" s="3"/>
      <c r="I44" s="4"/>
      <c r="J44" s="4"/>
      <c r="L44" s="5"/>
      <c r="M44" s="5"/>
      <c r="N44" s="5"/>
      <c r="O44" s="5"/>
      <c r="P44" s="36"/>
      <c r="U44" s="5"/>
      <c r="V44" s="5"/>
      <c r="W44" s="5"/>
      <c r="X44" s="5"/>
      <c r="Y44" s="5"/>
      <c r="AF44" s="37"/>
      <c r="AG44" s="37"/>
      <c r="AH44" s="37"/>
    </row>
    <row r="45" spans="6:34" ht="12.75">
      <c r="F45" s="35"/>
      <c r="G45" s="3"/>
      <c r="I45" s="4"/>
      <c r="J45" s="4"/>
      <c r="L45" s="5"/>
      <c r="M45" s="5"/>
      <c r="N45" s="5"/>
      <c r="O45" s="5"/>
      <c r="P45" s="36"/>
      <c r="U45" s="5"/>
      <c r="V45" s="5"/>
      <c r="W45" s="5"/>
      <c r="X45" s="5"/>
      <c r="Y45" s="5"/>
      <c r="AF45" s="37"/>
      <c r="AG45" s="37"/>
      <c r="AH45" s="37"/>
    </row>
    <row r="46" spans="6:34" ht="12.75">
      <c r="F46" s="35"/>
      <c r="G46" s="3"/>
      <c r="I46" s="4"/>
      <c r="J46" s="4"/>
      <c r="L46" s="5"/>
      <c r="M46" s="5"/>
      <c r="N46" s="5"/>
      <c r="O46" s="5"/>
      <c r="P46" s="36"/>
      <c r="U46" s="5"/>
      <c r="V46" s="5"/>
      <c r="W46" s="5"/>
      <c r="X46" s="5"/>
      <c r="Y46" s="5"/>
      <c r="AF46" s="37"/>
      <c r="AG46" s="37"/>
      <c r="AH46" s="37"/>
    </row>
    <row r="47" spans="6:34" ht="12.75">
      <c r="F47" s="35"/>
      <c r="G47" s="3"/>
      <c r="I47" s="4"/>
      <c r="J47" s="4"/>
      <c r="L47" s="5"/>
      <c r="M47" s="5"/>
      <c r="N47" s="5"/>
      <c r="O47" s="5"/>
      <c r="P47" s="36"/>
      <c r="U47" s="5"/>
      <c r="V47" s="5"/>
      <c r="W47" s="5"/>
      <c r="X47" s="5"/>
      <c r="Y47" s="5"/>
      <c r="AF47" s="37"/>
      <c r="AG47" s="37"/>
      <c r="AH47" s="37"/>
    </row>
    <row r="48" spans="6:34" ht="12.75">
      <c r="F48" s="35"/>
      <c r="G48" s="3"/>
      <c r="I48" s="4"/>
      <c r="J48" s="4"/>
      <c r="L48" s="5"/>
      <c r="M48" s="5"/>
      <c r="N48" s="5"/>
      <c r="O48" s="5"/>
      <c r="P48" s="36"/>
      <c r="U48" s="5"/>
      <c r="V48" s="5"/>
      <c r="W48" s="5"/>
      <c r="X48" s="5"/>
      <c r="Y48" s="5"/>
      <c r="AF48" s="37"/>
      <c r="AG48" s="37"/>
      <c r="AH48" s="37"/>
    </row>
    <row r="49" spans="6:34" ht="12.75">
      <c r="F49" s="35"/>
      <c r="G49" s="3"/>
      <c r="I49" s="4"/>
      <c r="J49" s="4"/>
      <c r="L49" s="5"/>
      <c r="M49" s="5"/>
      <c r="N49" s="5"/>
      <c r="O49" s="5"/>
      <c r="P49" s="36"/>
      <c r="U49" s="5"/>
      <c r="V49" s="5"/>
      <c r="W49" s="5"/>
      <c r="X49" s="5"/>
      <c r="Y49" s="5"/>
      <c r="AF49" s="37"/>
      <c r="AG49" s="37"/>
      <c r="AH49" s="37"/>
    </row>
    <row r="50" spans="6:34" ht="12.75">
      <c r="F50" s="35"/>
      <c r="G50" s="3"/>
      <c r="I50" s="4"/>
      <c r="J50" s="4"/>
      <c r="L50" s="5"/>
      <c r="M50" s="5"/>
      <c r="N50" s="5"/>
      <c r="O50" s="5"/>
      <c r="P50" s="36"/>
      <c r="U50" s="5"/>
      <c r="V50" s="5"/>
      <c r="W50" s="5"/>
      <c r="X50" s="5"/>
      <c r="Y50" s="5"/>
      <c r="AF50" s="37"/>
      <c r="AG50" s="37"/>
      <c r="AH50" s="37"/>
    </row>
    <row r="51" spans="6:34" ht="12.75">
      <c r="F51" s="35"/>
      <c r="G51" s="3"/>
      <c r="I51" s="4"/>
      <c r="J51" s="4"/>
      <c r="L51" s="5"/>
      <c r="M51" s="5"/>
      <c r="N51" s="5"/>
      <c r="O51" s="5"/>
      <c r="P51" s="36"/>
      <c r="U51" s="5"/>
      <c r="V51" s="5"/>
      <c r="W51" s="5"/>
      <c r="X51" s="5"/>
      <c r="Y51" s="5"/>
      <c r="AF51" s="37"/>
      <c r="AG51" s="37"/>
      <c r="AH51" s="37"/>
    </row>
    <row r="52" spans="6:34" ht="12.75">
      <c r="F52" s="35"/>
      <c r="G52" s="3"/>
      <c r="I52" s="4"/>
      <c r="J52" s="4"/>
      <c r="L52" s="5"/>
      <c r="M52" s="5"/>
      <c r="N52" s="5"/>
      <c r="O52" s="5"/>
      <c r="P52" s="36"/>
      <c r="U52" s="5"/>
      <c r="V52" s="5"/>
      <c r="W52" s="5"/>
      <c r="X52" s="5"/>
      <c r="Y52" s="5"/>
      <c r="AF52" s="37"/>
      <c r="AG52" s="37"/>
      <c r="AH52" s="37"/>
    </row>
    <row r="53" spans="6:34" ht="12.75">
      <c r="F53" s="35"/>
      <c r="G53" s="3"/>
      <c r="I53" s="4"/>
      <c r="J53" s="4"/>
      <c r="L53" s="5"/>
      <c r="M53" s="5"/>
      <c r="N53" s="5"/>
      <c r="O53" s="5"/>
      <c r="P53" s="36"/>
      <c r="U53" s="5"/>
      <c r="V53" s="5"/>
      <c r="W53" s="5"/>
      <c r="X53" s="5"/>
      <c r="Y53" s="5"/>
      <c r="AF53" s="37"/>
      <c r="AG53" s="37"/>
      <c r="AH53" s="37"/>
    </row>
    <row r="54" spans="6:34" ht="12.75">
      <c r="F54" s="35"/>
      <c r="G54" s="3"/>
      <c r="I54" s="4"/>
      <c r="J54" s="4"/>
      <c r="L54" s="5"/>
      <c r="M54" s="5"/>
      <c r="N54" s="5"/>
      <c r="O54" s="5"/>
      <c r="P54" s="36"/>
      <c r="U54" s="5"/>
      <c r="V54" s="5"/>
      <c r="W54" s="5"/>
      <c r="X54" s="5"/>
      <c r="Y54" s="5"/>
      <c r="AF54" s="37"/>
      <c r="AG54" s="37"/>
      <c r="AH54" s="37"/>
    </row>
    <row r="55" spans="6:34" ht="12.75">
      <c r="F55" s="35"/>
      <c r="G55" s="3"/>
      <c r="I55" s="4"/>
      <c r="J55" s="4"/>
      <c r="L55" s="5"/>
      <c r="M55" s="5"/>
      <c r="N55" s="5"/>
      <c r="O55" s="5"/>
      <c r="P55" s="36"/>
      <c r="U55" s="5"/>
      <c r="V55" s="5"/>
      <c r="W55" s="5"/>
      <c r="X55" s="5"/>
      <c r="Y55" s="5"/>
      <c r="AF55" s="37"/>
      <c r="AG55" s="37"/>
      <c r="AH55" s="37"/>
    </row>
    <row r="56" spans="6:34" ht="12.75">
      <c r="F56" s="35"/>
      <c r="G56" s="3"/>
      <c r="I56" s="4"/>
      <c r="J56" s="4"/>
      <c r="L56" s="5"/>
      <c r="M56" s="5"/>
      <c r="N56" s="5"/>
      <c r="O56" s="5"/>
      <c r="P56" s="36"/>
      <c r="U56" s="5"/>
      <c r="V56" s="5"/>
      <c r="W56" s="5"/>
      <c r="X56" s="5"/>
      <c r="Y56" s="5"/>
      <c r="AF56" s="37"/>
      <c r="AG56" s="37"/>
      <c r="AH56" s="37"/>
    </row>
    <row r="57" spans="6:34" ht="12.75">
      <c r="F57" s="35"/>
      <c r="G57" s="3"/>
      <c r="I57" s="4"/>
      <c r="J57" s="4"/>
      <c r="L57" s="5"/>
      <c r="M57" s="5"/>
      <c r="N57" s="5"/>
      <c r="O57" s="5"/>
      <c r="P57" s="36"/>
      <c r="U57" s="5"/>
      <c r="V57" s="5"/>
      <c r="W57" s="5"/>
      <c r="X57" s="5"/>
      <c r="Y57" s="5"/>
      <c r="AF57" s="37"/>
      <c r="AG57" s="37"/>
      <c r="AH57" s="37"/>
    </row>
    <row r="58" spans="6:34" ht="12.75">
      <c r="F58" s="35"/>
      <c r="G58" s="3"/>
      <c r="I58" s="4"/>
      <c r="J58" s="4"/>
      <c r="L58" s="5"/>
      <c r="M58" s="5"/>
      <c r="N58" s="5"/>
      <c r="O58" s="5"/>
      <c r="P58" s="36"/>
      <c r="U58" s="5"/>
      <c r="V58" s="5"/>
      <c r="W58" s="5"/>
      <c r="X58" s="5"/>
      <c r="Y58" s="5"/>
      <c r="AF58" s="37"/>
      <c r="AG58" s="37"/>
      <c r="AH58" s="37"/>
    </row>
    <row r="59" spans="6:34" ht="12.75">
      <c r="F59" s="35"/>
      <c r="G59" s="3"/>
      <c r="I59" s="4"/>
      <c r="J59" s="4"/>
      <c r="L59" s="5"/>
      <c r="M59" s="5"/>
      <c r="N59" s="5"/>
      <c r="O59" s="5"/>
      <c r="P59" s="36"/>
      <c r="U59" s="5"/>
      <c r="V59" s="5"/>
      <c r="W59" s="5"/>
      <c r="X59" s="5"/>
      <c r="Y59" s="5"/>
      <c r="AF59" s="37"/>
      <c r="AG59" s="37"/>
      <c r="AH59" s="37"/>
    </row>
    <row r="60" spans="6:34" ht="12.75">
      <c r="F60" s="35"/>
      <c r="G60" s="3"/>
      <c r="I60" s="4"/>
      <c r="J60" s="4"/>
      <c r="L60" s="5"/>
      <c r="M60" s="5"/>
      <c r="N60" s="5"/>
      <c r="O60" s="5"/>
      <c r="P60" s="36"/>
      <c r="U60" s="5"/>
      <c r="V60" s="5"/>
      <c r="W60" s="5"/>
      <c r="X60" s="5"/>
      <c r="Y60" s="5"/>
      <c r="AF60" s="37"/>
      <c r="AG60" s="37"/>
      <c r="AH60" s="37"/>
    </row>
    <row r="61" spans="6:34" ht="12.75">
      <c r="F61" s="35"/>
      <c r="G61" s="3"/>
      <c r="I61" s="4"/>
      <c r="J61" s="4"/>
      <c r="L61" s="5"/>
      <c r="M61" s="5"/>
      <c r="N61" s="5"/>
      <c r="O61" s="5"/>
      <c r="P61" s="36"/>
      <c r="U61" s="5"/>
      <c r="V61" s="5"/>
      <c r="W61" s="5"/>
      <c r="X61" s="5"/>
      <c r="Y61" s="5"/>
      <c r="AF61" s="37"/>
      <c r="AG61" s="37"/>
      <c r="AH61" s="37"/>
    </row>
    <row r="62" spans="6:34" ht="12.75">
      <c r="F62" s="35"/>
      <c r="G62" s="3"/>
      <c r="I62" s="4"/>
      <c r="J62" s="4"/>
      <c r="L62" s="5"/>
      <c r="M62" s="5"/>
      <c r="N62" s="5"/>
      <c r="O62" s="5"/>
      <c r="P62" s="36"/>
      <c r="U62" s="5"/>
      <c r="V62" s="5"/>
      <c r="W62" s="5"/>
      <c r="X62" s="5"/>
      <c r="Y62" s="5"/>
      <c r="AF62" s="37"/>
      <c r="AG62" s="37"/>
      <c r="AH62" s="37"/>
    </row>
    <row r="63" spans="6:34" ht="12.75">
      <c r="F63" s="35"/>
      <c r="G63" s="3"/>
      <c r="I63" s="4"/>
      <c r="J63" s="4"/>
      <c r="L63" s="5"/>
      <c r="M63" s="5"/>
      <c r="N63" s="5"/>
      <c r="O63" s="5"/>
      <c r="P63" s="36"/>
      <c r="U63" s="5"/>
      <c r="V63" s="5"/>
      <c r="W63" s="5"/>
      <c r="X63" s="5"/>
      <c r="Y63" s="5"/>
      <c r="AF63" s="37"/>
      <c r="AG63" s="37"/>
      <c r="AH63" s="37"/>
    </row>
    <row r="64" spans="6:34" ht="12.75">
      <c r="F64" s="35"/>
      <c r="G64" s="3"/>
      <c r="I64" s="4"/>
      <c r="J64" s="4"/>
      <c r="L64" s="5"/>
      <c r="M64" s="5"/>
      <c r="N64" s="5"/>
      <c r="O64" s="5"/>
      <c r="P64" s="36"/>
      <c r="U64" s="5"/>
      <c r="V64" s="5"/>
      <c r="W64" s="5"/>
      <c r="X64" s="5"/>
      <c r="Y64" s="5"/>
      <c r="AF64" s="37"/>
      <c r="AG64" s="37"/>
      <c r="AH64" s="37"/>
    </row>
    <row r="65" spans="6:34" ht="12.75">
      <c r="F65" s="35"/>
      <c r="G65" s="3"/>
      <c r="I65" s="4"/>
      <c r="J65" s="4"/>
      <c r="L65" s="5"/>
      <c r="M65" s="5"/>
      <c r="N65" s="5"/>
      <c r="O65" s="5"/>
      <c r="P65" s="36"/>
      <c r="U65" s="5"/>
      <c r="V65" s="5"/>
      <c r="W65" s="5"/>
      <c r="X65" s="5"/>
      <c r="Y65" s="5"/>
      <c r="AF65" s="37"/>
      <c r="AG65" s="37"/>
      <c r="AH65" s="37"/>
    </row>
    <row r="66" spans="6:34" ht="12.75">
      <c r="F66" s="35"/>
      <c r="G66" s="3"/>
      <c r="I66" s="4"/>
      <c r="J66" s="4"/>
      <c r="L66" s="5"/>
      <c r="M66" s="5"/>
      <c r="N66" s="5"/>
      <c r="O66" s="5"/>
      <c r="P66" s="36"/>
      <c r="U66" s="5"/>
      <c r="V66" s="5"/>
      <c r="W66" s="5"/>
      <c r="X66" s="5"/>
      <c r="Y66" s="5"/>
      <c r="AF66" s="37"/>
      <c r="AG66" s="37"/>
      <c r="AH66" s="37"/>
    </row>
    <row r="67" spans="6:34" ht="12.75">
      <c r="F67" s="35"/>
      <c r="G67" s="3"/>
      <c r="I67" s="4"/>
      <c r="J67" s="4"/>
      <c r="L67" s="5"/>
      <c r="M67" s="5"/>
      <c r="N67" s="5"/>
      <c r="O67" s="5"/>
      <c r="P67" s="36"/>
      <c r="U67" s="5"/>
      <c r="V67" s="5"/>
      <c r="W67" s="5"/>
      <c r="X67" s="5"/>
      <c r="Y67" s="5"/>
      <c r="AF67" s="37"/>
      <c r="AG67" s="37"/>
      <c r="AH67" s="37"/>
    </row>
    <row r="68" spans="6:34" ht="12.75">
      <c r="F68" s="35"/>
      <c r="G68" s="3"/>
      <c r="I68" s="4"/>
      <c r="J68" s="4"/>
      <c r="L68" s="5"/>
      <c r="M68" s="5"/>
      <c r="N68" s="5"/>
      <c r="O68" s="5"/>
      <c r="P68" s="36"/>
      <c r="U68" s="5"/>
      <c r="V68" s="5"/>
      <c r="W68" s="5"/>
      <c r="X68" s="5"/>
      <c r="Y68" s="5"/>
      <c r="AF68" s="37"/>
      <c r="AG68" s="37"/>
      <c r="AH68" s="37"/>
    </row>
    <row r="69" spans="6:34" ht="12.75">
      <c r="F69" s="35"/>
      <c r="G69" s="3"/>
      <c r="I69" s="4"/>
      <c r="J69" s="4"/>
      <c r="L69" s="5"/>
      <c r="M69" s="5"/>
      <c r="N69" s="5"/>
      <c r="O69" s="5"/>
      <c r="P69" s="36"/>
      <c r="U69" s="5"/>
      <c r="V69" s="5"/>
      <c r="W69" s="5"/>
      <c r="X69" s="5"/>
      <c r="Y69" s="5"/>
      <c r="AF69" s="37"/>
      <c r="AG69" s="37"/>
      <c r="AH69" s="37"/>
    </row>
    <row r="70" spans="6:34" ht="12.75">
      <c r="F70" s="35"/>
      <c r="G70" s="3"/>
      <c r="I70" s="4"/>
      <c r="J70" s="4"/>
      <c r="L70" s="5"/>
      <c r="M70" s="5"/>
      <c r="N70" s="5"/>
      <c r="O70" s="5"/>
      <c r="P70" s="36"/>
      <c r="U70" s="5"/>
      <c r="V70" s="5"/>
      <c r="W70" s="5"/>
      <c r="X70" s="5"/>
      <c r="Y70" s="5"/>
      <c r="AF70" s="37"/>
      <c r="AG70" s="37"/>
      <c r="AH70" s="37"/>
    </row>
    <row r="71" spans="6:34" ht="12.75">
      <c r="F71" s="35"/>
      <c r="G71" s="3"/>
      <c r="I71" s="4"/>
      <c r="J71" s="4"/>
      <c r="L71" s="5"/>
      <c r="M71" s="5"/>
      <c r="N71" s="5"/>
      <c r="O71" s="5"/>
      <c r="P71" s="36"/>
      <c r="U71" s="5"/>
      <c r="V71" s="5"/>
      <c r="W71" s="5"/>
      <c r="X71" s="5"/>
      <c r="Y71" s="5"/>
      <c r="AF71" s="37"/>
      <c r="AG71" s="37"/>
      <c r="AH71" s="37"/>
    </row>
    <row r="72" spans="6:34" ht="12.75">
      <c r="F72" s="35"/>
      <c r="G72" s="3"/>
      <c r="I72" s="4"/>
      <c r="J72" s="4"/>
      <c r="L72" s="5"/>
      <c r="M72" s="5"/>
      <c r="N72" s="5"/>
      <c r="O72" s="5"/>
      <c r="P72" s="36"/>
      <c r="U72" s="5"/>
      <c r="V72" s="5"/>
      <c r="W72" s="5"/>
      <c r="X72" s="5"/>
      <c r="Y72" s="5"/>
      <c r="AF72" s="37"/>
      <c r="AG72" s="37"/>
      <c r="AH72" s="37"/>
    </row>
    <row r="73" spans="6:34" ht="12.75">
      <c r="F73" s="35"/>
      <c r="G73" s="3"/>
      <c r="I73" s="4"/>
      <c r="J73" s="4"/>
      <c r="L73" s="5"/>
      <c r="M73" s="5"/>
      <c r="N73" s="5"/>
      <c r="O73" s="5"/>
      <c r="P73" s="36"/>
      <c r="U73" s="5"/>
      <c r="V73" s="5"/>
      <c r="W73" s="5"/>
      <c r="X73" s="5"/>
      <c r="Y73" s="5"/>
      <c r="AF73" s="37"/>
      <c r="AG73" s="37"/>
      <c r="AH73" s="37"/>
    </row>
    <row r="74" spans="6:34" ht="12.75">
      <c r="F74" s="35"/>
      <c r="G74" s="3"/>
      <c r="I74" s="4"/>
      <c r="J74" s="4"/>
      <c r="L74" s="5"/>
      <c r="M74" s="5"/>
      <c r="N74" s="5"/>
      <c r="O74" s="5"/>
      <c r="P74" s="36"/>
      <c r="U74" s="5"/>
      <c r="V74" s="5"/>
      <c r="W74" s="5"/>
      <c r="X74" s="5"/>
      <c r="Y74" s="5"/>
      <c r="AF74" s="37"/>
      <c r="AG74" s="37"/>
      <c r="AH74" s="37"/>
    </row>
    <row r="75" spans="6:34" ht="12.75">
      <c r="F75" s="35"/>
      <c r="G75" s="3"/>
      <c r="I75" s="4"/>
      <c r="J75" s="4"/>
      <c r="L75" s="5"/>
      <c r="M75" s="5"/>
      <c r="N75" s="5"/>
      <c r="O75" s="5"/>
      <c r="P75" s="36"/>
      <c r="U75" s="5"/>
      <c r="V75" s="5"/>
      <c r="W75" s="5"/>
      <c r="X75" s="5"/>
      <c r="Y75" s="5"/>
      <c r="AF75" s="37"/>
      <c r="AG75" s="37"/>
      <c r="AH75" s="37"/>
    </row>
    <row r="76" spans="6:34" ht="12.75">
      <c r="F76" s="35"/>
      <c r="G76" s="3"/>
      <c r="I76" s="4"/>
      <c r="J76" s="4"/>
      <c r="L76" s="5"/>
      <c r="M76" s="5"/>
      <c r="N76" s="5"/>
      <c r="O76" s="5"/>
      <c r="P76" s="36"/>
      <c r="U76" s="5"/>
      <c r="V76" s="5"/>
      <c r="W76" s="5"/>
      <c r="X76" s="5"/>
      <c r="Y76" s="5"/>
      <c r="AF76" s="37"/>
      <c r="AG76" s="37"/>
      <c r="AH76" s="37"/>
    </row>
    <row r="77" spans="6:34" ht="12.75">
      <c r="F77" s="35"/>
      <c r="G77" s="3"/>
      <c r="I77" s="4"/>
      <c r="J77" s="4"/>
      <c r="L77" s="5"/>
      <c r="M77" s="5"/>
      <c r="N77" s="5"/>
      <c r="O77" s="5"/>
      <c r="P77" s="36"/>
      <c r="U77" s="5"/>
      <c r="V77" s="5"/>
      <c r="W77" s="5"/>
      <c r="X77" s="5"/>
      <c r="Y77" s="5"/>
      <c r="AF77" s="37"/>
      <c r="AG77" s="37"/>
      <c r="AH77" s="37"/>
    </row>
    <row r="78" spans="6:34" ht="12.75">
      <c r="F78" s="35"/>
      <c r="G78" s="3"/>
      <c r="I78" s="4"/>
      <c r="J78" s="4"/>
      <c r="L78" s="5"/>
      <c r="M78" s="5"/>
      <c r="N78" s="5"/>
      <c r="O78" s="5"/>
      <c r="P78" s="36"/>
      <c r="U78" s="5"/>
      <c r="V78" s="5"/>
      <c r="W78" s="5"/>
      <c r="X78" s="5"/>
      <c r="Y78" s="5"/>
      <c r="AF78" s="37"/>
      <c r="AG78" s="37"/>
      <c r="AH78" s="37"/>
    </row>
    <row r="79" spans="6:34" ht="12.75">
      <c r="F79" s="35"/>
      <c r="G79" s="3"/>
      <c r="I79" s="4"/>
      <c r="J79" s="4"/>
      <c r="L79" s="5"/>
      <c r="M79" s="5"/>
      <c r="N79" s="5"/>
      <c r="O79" s="5"/>
      <c r="P79" s="36"/>
      <c r="U79" s="5"/>
      <c r="V79" s="5"/>
      <c r="W79" s="5"/>
      <c r="X79" s="5"/>
      <c r="Y79" s="5"/>
      <c r="AF79" s="37"/>
      <c r="AG79" s="37"/>
      <c r="AH79" s="37"/>
    </row>
    <row r="80" spans="6:34" ht="12.75">
      <c r="F80" s="35"/>
      <c r="G80" s="3"/>
      <c r="I80" s="4"/>
      <c r="J80" s="4"/>
      <c r="L80" s="5"/>
      <c r="M80" s="5"/>
      <c r="N80" s="5"/>
      <c r="O80" s="5"/>
      <c r="P80" s="36"/>
      <c r="U80" s="5"/>
      <c r="V80" s="5"/>
      <c r="W80" s="5"/>
      <c r="X80" s="5"/>
      <c r="Y80" s="5"/>
      <c r="AF80" s="37"/>
      <c r="AG80" s="37"/>
      <c r="AH80" s="37"/>
    </row>
    <row r="81" spans="6:34" ht="12.75">
      <c r="F81" s="35"/>
      <c r="G81" s="3"/>
      <c r="I81" s="4"/>
      <c r="J81" s="4"/>
      <c r="L81" s="5"/>
      <c r="M81" s="5"/>
      <c r="N81" s="5"/>
      <c r="O81" s="5"/>
      <c r="P81" s="36"/>
      <c r="U81" s="5"/>
      <c r="V81" s="5"/>
      <c r="W81" s="5"/>
      <c r="X81" s="5"/>
      <c r="Y81" s="5"/>
      <c r="AF81" s="37"/>
      <c r="AG81" s="37"/>
      <c r="AH81" s="37"/>
    </row>
    <row r="82" spans="6:34" ht="12.75">
      <c r="F82" s="35"/>
      <c r="G82" s="3"/>
      <c r="I82" s="4"/>
      <c r="J82" s="4"/>
      <c r="L82" s="5"/>
      <c r="M82" s="5"/>
      <c r="N82" s="5"/>
      <c r="O82" s="5"/>
      <c r="P82" s="36"/>
      <c r="U82" s="5"/>
      <c r="V82" s="5"/>
      <c r="W82" s="5"/>
      <c r="X82" s="5"/>
      <c r="Y82" s="5"/>
      <c r="AF82" s="37"/>
      <c r="AG82" s="37"/>
      <c r="AH82" s="37"/>
    </row>
    <row r="83" spans="6:34" ht="12.75">
      <c r="F83" s="35"/>
      <c r="G83" s="3"/>
      <c r="I83" s="4"/>
      <c r="J83" s="4"/>
      <c r="L83" s="5"/>
      <c r="M83" s="5"/>
      <c r="N83" s="5"/>
      <c r="O83" s="5"/>
      <c r="P83" s="36"/>
      <c r="U83" s="5"/>
      <c r="V83" s="5"/>
      <c r="W83" s="5"/>
      <c r="X83" s="5"/>
      <c r="Y83" s="5"/>
      <c r="AF83" s="37"/>
      <c r="AG83" s="37"/>
      <c r="AH83" s="37"/>
    </row>
    <row r="84" spans="6:34" ht="12.75">
      <c r="F84" s="35"/>
      <c r="G84" s="3"/>
      <c r="I84" s="4"/>
      <c r="J84" s="4"/>
      <c r="L84" s="5"/>
      <c r="M84" s="5"/>
      <c r="N84" s="5"/>
      <c r="O84" s="5"/>
      <c r="P84" s="36"/>
      <c r="U84" s="5"/>
      <c r="V84" s="5"/>
      <c r="W84" s="5"/>
      <c r="X84" s="5"/>
      <c r="Y84" s="5"/>
      <c r="AF84" s="37"/>
      <c r="AG84" s="37"/>
      <c r="AH84" s="37"/>
    </row>
    <row r="85" spans="6:34" ht="12.75">
      <c r="F85" s="35"/>
      <c r="G85" s="3"/>
      <c r="I85" s="4"/>
      <c r="J85" s="4"/>
      <c r="L85" s="5"/>
      <c r="M85" s="5"/>
      <c r="N85" s="5"/>
      <c r="O85" s="5"/>
      <c r="P85" s="36"/>
      <c r="U85" s="5"/>
      <c r="V85" s="5"/>
      <c r="W85" s="5"/>
      <c r="X85" s="5"/>
      <c r="Y85" s="5"/>
      <c r="AF85" s="37"/>
      <c r="AG85" s="37"/>
      <c r="AH85" s="37"/>
    </row>
    <row r="86" spans="6:34" ht="12.75">
      <c r="F86" s="35"/>
      <c r="G86" s="3"/>
      <c r="I86" s="4"/>
      <c r="J86" s="4"/>
      <c r="L86" s="5"/>
      <c r="M86" s="5"/>
      <c r="N86" s="5"/>
      <c r="O86" s="5"/>
      <c r="P86" s="36"/>
      <c r="U86" s="5"/>
      <c r="V86" s="5"/>
      <c r="W86" s="5"/>
      <c r="X86" s="5"/>
      <c r="Y86" s="5"/>
      <c r="AF86" s="37"/>
      <c r="AG86" s="37"/>
      <c r="AH86" s="37"/>
    </row>
    <row r="87" spans="6:34" ht="12.75">
      <c r="F87" s="35"/>
      <c r="G87" s="3"/>
      <c r="I87" s="4"/>
      <c r="J87" s="4"/>
      <c r="L87" s="5"/>
      <c r="M87" s="5"/>
      <c r="N87" s="5"/>
      <c r="O87" s="5"/>
      <c r="P87" s="36"/>
      <c r="U87" s="5"/>
      <c r="V87" s="5"/>
      <c r="W87" s="5"/>
      <c r="X87" s="5"/>
      <c r="Y87" s="5"/>
      <c r="AF87" s="37"/>
      <c r="AG87" s="37"/>
      <c r="AH87" s="37"/>
    </row>
    <row r="88" spans="6:34" ht="12.75">
      <c r="F88" s="35"/>
      <c r="G88" s="3"/>
      <c r="I88" s="4"/>
      <c r="J88" s="4"/>
      <c r="L88" s="5"/>
      <c r="M88" s="5"/>
      <c r="N88" s="5"/>
      <c r="O88" s="5"/>
      <c r="P88" s="36"/>
      <c r="U88" s="5"/>
      <c r="V88" s="5"/>
      <c r="W88" s="5"/>
      <c r="X88" s="5"/>
      <c r="Y88" s="5"/>
      <c r="AF88" s="37"/>
      <c r="AG88" s="37"/>
      <c r="AH88" s="37"/>
    </row>
    <row r="89" spans="6:34" ht="12.75">
      <c r="F89" s="35"/>
      <c r="G89" s="3"/>
      <c r="I89" s="4"/>
      <c r="J89" s="4"/>
      <c r="L89" s="5"/>
      <c r="M89" s="5"/>
      <c r="N89" s="5"/>
      <c r="O89" s="5"/>
      <c r="P89" s="36"/>
      <c r="U89" s="5"/>
      <c r="V89" s="5"/>
      <c r="W89" s="5"/>
      <c r="X89" s="5"/>
      <c r="Y89" s="5"/>
      <c r="AF89" s="37"/>
      <c r="AG89" s="37"/>
      <c r="AH89" s="37"/>
    </row>
    <row r="90" spans="6:34" ht="12.75">
      <c r="F90" s="35"/>
      <c r="G90" s="3"/>
      <c r="I90" s="4"/>
      <c r="J90" s="4"/>
      <c r="L90" s="5"/>
      <c r="M90" s="5"/>
      <c r="N90" s="5"/>
      <c r="O90" s="5"/>
      <c r="P90" s="36"/>
      <c r="U90" s="5"/>
      <c r="V90" s="5"/>
      <c r="W90" s="5"/>
      <c r="X90" s="5"/>
      <c r="Y90" s="5"/>
      <c r="AF90" s="37"/>
      <c r="AG90" s="37"/>
      <c r="AH90" s="37"/>
    </row>
    <row r="91" spans="6:34" ht="12.75">
      <c r="F91" s="35"/>
      <c r="G91" s="3"/>
      <c r="I91" s="4"/>
      <c r="J91" s="4"/>
      <c r="L91" s="5"/>
      <c r="M91" s="5"/>
      <c r="N91" s="5"/>
      <c r="O91" s="5"/>
      <c r="P91" s="36"/>
      <c r="U91" s="5"/>
      <c r="V91" s="5"/>
      <c r="W91" s="5"/>
      <c r="X91" s="5"/>
      <c r="Y91" s="5"/>
      <c r="AF91" s="37"/>
      <c r="AG91" s="37"/>
      <c r="AH91" s="37"/>
    </row>
    <row r="92" spans="6:34" ht="12.75">
      <c r="F92" s="35"/>
      <c r="G92" s="3"/>
      <c r="I92" s="4"/>
      <c r="J92" s="4"/>
      <c r="L92" s="5"/>
      <c r="M92" s="5"/>
      <c r="N92" s="5"/>
      <c r="O92" s="5"/>
      <c r="P92" s="36"/>
      <c r="U92" s="5"/>
      <c r="V92" s="5"/>
      <c r="W92" s="5"/>
      <c r="X92" s="5"/>
      <c r="Y92" s="5"/>
      <c r="AF92" s="37"/>
      <c r="AG92" s="37"/>
      <c r="AH92" s="37"/>
    </row>
    <row r="93" spans="6:34" ht="12.75">
      <c r="F93" s="35"/>
      <c r="G93" s="3"/>
      <c r="I93" s="4"/>
      <c r="J93" s="4"/>
      <c r="L93" s="5"/>
      <c r="M93" s="5"/>
      <c r="N93" s="5"/>
      <c r="O93" s="5"/>
      <c r="P93" s="36"/>
      <c r="U93" s="5"/>
      <c r="V93" s="5"/>
      <c r="W93" s="5"/>
      <c r="X93" s="5"/>
      <c r="Y93" s="5"/>
      <c r="AF93" s="37"/>
      <c r="AG93" s="37"/>
      <c r="AH93" s="37"/>
    </row>
    <row r="94" spans="6:34" ht="12.75">
      <c r="F94" s="35"/>
      <c r="G94" s="3"/>
      <c r="I94" s="4"/>
      <c r="J94" s="4"/>
      <c r="L94" s="5"/>
      <c r="M94" s="5"/>
      <c r="N94" s="5"/>
      <c r="O94" s="5"/>
      <c r="P94" s="36"/>
      <c r="U94" s="5"/>
      <c r="V94" s="5"/>
      <c r="W94" s="5"/>
      <c r="X94" s="5"/>
      <c r="Y94" s="5"/>
      <c r="AF94" s="37"/>
      <c r="AG94" s="37"/>
      <c r="AH94" s="37"/>
    </row>
    <row r="95" spans="6:34" ht="12.75">
      <c r="F95" s="35"/>
      <c r="G95" s="3"/>
      <c r="I95" s="4"/>
      <c r="J95" s="4"/>
      <c r="L95" s="5"/>
      <c r="M95" s="5"/>
      <c r="N95" s="5"/>
      <c r="O95" s="5"/>
      <c r="P95" s="36"/>
      <c r="U95" s="5"/>
      <c r="V95" s="5"/>
      <c r="W95" s="5"/>
      <c r="X95" s="5"/>
      <c r="Y95" s="5"/>
      <c r="AF95" s="37"/>
      <c r="AG95" s="37"/>
      <c r="AH95" s="37"/>
    </row>
    <row r="96" spans="6:34" ht="12.75">
      <c r="F96" s="35"/>
      <c r="G96" s="3"/>
      <c r="I96" s="4"/>
      <c r="J96" s="4"/>
      <c r="L96" s="5"/>
      <c r="M96" s="5"/>
      <c r="N96" s="5"/>
      <c r="O96" s="5"/>
      <c r="P96" s="36"/>
      <c r="U96" s="5"/>
      <c r="V96" s="5"/>
      <c r="W96" s="5"/>
      <c r="X96" s="5"/>
      <c r="Y96" s="5"/>
      <c r="AF96" s="37"/>
      <c r="AG96" s="37"/>
      <c r="AH96" s="37"/>
    </row>
    <row r="97" spans="6:34" ht="12.75">
      <c r="F97" s="35"/>
      <c r="G97" s="3"/>
      <c r="I97" s="4"/>
      <c r="J97" s="4"/>
      <c r="L97" s="5"/>
      <c r="M97" s="5"/>
      <c r="N97" s="5"/>
      <c r="O97" s="5"/>
      <c r="P97" s="36"/>
      <c r="U97" s="5"/>
      <c r="V97" s="5"/>
      <c r="W97" s="5"/>
      <c r="X97" s="5"/>
      <c r="Y97" s="5"/>
      <c r="AF97" s="37"/>
      <c r="AG97" s="37"/>
      <c r="AH97" s="37"/>
    </row>
    <row r="98" spans="6:34" ht="12.75">
      <c r="F98" s="35"/>
      <c r="G98" s="3"/>
      <c r="I98" s="4"/>
      <c r="J98" s="4"/>
      <c r="L98" s="5"/>
      <c r="M98" s="5"/>
      <c r="N98" s="5"/>
      <c r="O98" s="5"/>
      <c r="P98" s="36"/>
      <c r="U98" s="5"/>
      <c r="V98" s="5"/>
      <c r="W98" s="5"/>
      <c r="X98" s="5"/>
      <c r="Y98" s="5"/>
      <c r="AF98" s="37"/>
      <c r="AG98" s="37"/>
      <c r="AH98" s="37"/>
    </row>
    <row r="99" spans="6:34" ht="12.75">
      <c r="F99" s="35"/>
      <c r="G99" s="3"/>
      <c r="I99" s="4"/>
      <c r="J99" s="4"/>
      <c r="L99" s="5"/>
      <c r="M99" s="5"/>
      <c r="N99" s="5"/>
      <c r="O99" s="5"/>
      <c r="P99" s="36"/>
      <c r="U99" s="5"/>
      <c r="V99" s="5"/>
      <c r="W99" s="5"/>
      <c r="X99" s="5"/>
      <c r="Y99" s="5"/>
      <c r="AF99" s="37"/>
      <c r="AG99" s="37"/>
      <c r="AH99" s="37"/>
    </row>
    <row r="100" spans="6:34" ht="12.75">
      <c r="F100" s="35"/>
      <c r="G100" s="3"/>
      <c r="I100" s="4"/>
      <c r="J100" s="4"/>
      <c r="L100" s="5"/>
      <c r="M100" s="5"/>
      <c r="N100" s="5"/>
      <c r="O100" s="5"/>
      <c r="P100" s="36"/>
      <c r="U100" s="5"/>
      <c r="V100" s="5"/>
      <c r="W100" s="5"/>
      <c r="X100" s="5"/>
      <c r="Y100" s="5"/>
      <c r="AF100" s="37"/>
      <c r="AG100" s="37"/>
      <c r="AH100" s="37"/>
    </row>
    <row r="101" spans="6:34" ht="12.75">
      <c r="F101" s="35"/>
      <c r="G101" s="3"/>
      <c r="I101" s="4"/>
      <c r="J101" s="4"/>
      <c r="L101" s="5"/>
      <c r="M101" s="5"/>
      <c r="N101" s="5"/>
      <c r="O101" s="5"/>
      <c r="P101" s="36"/>
      <c r="U101" s="5"/>
      <c r="V101" s="5"/>
      <c r="W101" s="5"/>
      <c r="X101" s="5"/>
      <c r="Y101" s="5"/>
      <c r="AF101" s="37"/>
      <c r="AG101" s="37"/>
      <c r="AH101" s="37"/>
    </row>
    <row r="102" spans="6:34" ht="12.75">
      <c r="F102" s="35"/>
      <c r="G102" s="3"/>
      <c r="I102" s="4"/>
      <c r="J102" s="4"/>
      <c r="L102" s="5"/>
      <c r="M102" s="5"/>
      <c r="N102" s="5"/>
      <c r="O102" s="5"/>
      <c r="P102" s="36"/>
      <c r="U102" s="5"/>
      <c r="V102" s="5"/>
      <c r="W102" s="5"/>
      <c r="X102" s="5"/>
      <c r="Y102" s="5"/>
      <c r="AF102" s="37"/>
      <c r="AG102" s="37"/>
      <c r="AH102" s="37"/>
    </row>
    <row r="103" spans="6:34" ht="12.75">
      <c r="F103" s="35"/>
      <c r="G103" s="3"/>
      <c r="I103" s="4"/>
      <c r="J103" s="4"/>
      <c r="L103" s="5"/>
      <c r="M103" s="5"/>
      <c r="N103" s="5"/>
      <c r="O103" s="5"/>
      <c r="P103" s="36"/>
      <c r="U103" s="5"/>
      <c r="V103" s="5"/>
      <c r="W103" s="5"/>
      <c r="X103" s="5"/>
      <c r="Y103" s="5"/>
      <c r="AF103" s="37"/>
      <c r="AG103" s="37"/>
      <c r="AH103" s="37"/>
    </row>
    <row r="104" spans="6:34" ht="12.75">
      <c r="F104" s="35"/>
      <c r="G104" s="3"/>
      <c r="I104" s="4"/>
      <c r="J104" s="4"/>
      <c r="L104" s="5"/>
      <c r="M104" s="5"/>
      <c r="N104" s="5"/>
      <c r="O104" s="5"/>
      <c r="P104" s="36"/>
      <c r="U104" s="5"/>
      <c r="V104" s="5"/>
      <c r="W104" s="5"/>
      <c r="X104" s="5"/>
      <c r="Y104" s="5"/>
      <c r="AF104" s="37"/>
      <c r="AG104" s="37"/>
      <c r="AH104" s="37"/>
    </row>
    <row r="105" spans="6:34" ht="12.75">
      <c r="F105" s="35"/>
      <c r="G105" s="3"/>
      <c r="I105" s="4"/>
      <c r="J105" s="4"/>
      <c r="L105" s="5"/>
      <c r="M105" s="5"/>
      <c r="N105" s="5"/>
      <c r="O105" s="5"/>
      <c r="P105" s="36"/>
      <c r="U105" s="5"/>
      <c r="V105" s="5"/>
      <c r="W105" s="5"/>
      <c r="X105" s="5"/>
      <c r="Y105" s="5"/>
      <c r="AF105" s="37"/>
      <c r="AG105" s="37"/>
      <c r="AH105" s="37"/>
    </row>
    <row r="106" spans="6:34" ht="12.75">
      <c r="F106" s="35"/>
      <c r="G106" s="3"/>
      <c r="I106" s="4"/>
      <c r="J106" s="4"/>
      <c r="L106" s="5"/>
      <c r="M106" s="5"/>
      <c r="N106" s="5"/>
      <c r="O106" s="5"/>
      <c r="P106" s="36"/>
      <c r="U106" s="5"/>
      <c r="V106" s="5"/>
      <c r="W106" s="5"/>
      <c r="X106" s="5"/>
      <c r="Y106" s="5"/>
      <c r="AF106" s="37"/>
      <c r="AG106" s="37"/>
      <c r="AH106" s="37"/>
    </row>
    <row r="107" spans="6:34" ht="12.75">
      <c r="F107" s="35"/>
      <c r="G107" s="3"/>
      <c r="I107" s="4"/>
      <c r="J107" s="4"/>
      <c r="L107" s="5"/>
      <c r="M107" s="5"/>
      <c r="N107" s="5"/>
      <c r="O107" s="5"/>
      <c r="P107" s="36"/>
      <c r="U107" s="5"/>
      <c r="V107" s="5"/>
      <c r="W107" s="5"/>
      <c r="X107" s="5"/>
      <c r="Y107" s="5"/>
      <c r="AF107" s="37"/>
      <c r="AG107" s="37"/>
      <c r="AH107" s="37"/>
    </row>
    <row r="108" spans="6:34" ht="12.75">
      <c r="F108" s="35"/>
      <c r="G108" s="3"/>
      <c r="I108" s="4"/>
      <c r="J108" s="4"/>
      <c r="L108" s="5"/>
      <c r="M108" s="5"/>
      <c r="N108" s="5"/>
      <c r="O108" s="5"/>
      <c r="P108" s="36"/>
      <c r="U108" s="5"/>
      <c r="V108" s="5"/>
      <c r="W108" s="5"/>
      <c r="X108" s="5"/>
      <c r="Y108" s="5"/>
      <c r="AF108" s="37"/>
      <c r="AG108" s="37"/>
      <c r="AH108" s="37"/>
    </row>
    <row r="109" spans="6:34" ht="12.75">
      <c r="F109" s="35"/>
      <c r="G109" s="3"/>
      <c r="I109" s="4"/>
      <c r="J109" s="4"/>
      <c r="L109" s="5"/>
      <c r="M109" s="5"/>
      <c r="N109" s="5"/>
      <c r="O109" s="5"/>
      <c r="P109" s="36"/>
      <c r="U109" s="5"/>
      <c r="V109" s="5"/>
      <c r="W109" s="5"/>
      <c r="X109" s="5"/>
      <c r="Y109" s="5"/>
      <c r="AF109" s="37"/>
      <c r="AG109" s="37"/>
      <c r="AH109" s="37"/>
    </row>
    <row r="110" spans="6:34" ht="12.75">
      <c r="F110" s="35"/>
      <c r="G110" s="3"/>
      <c r="I110" s="4"/>
      <c r="J110" s="4"/>
      <c r="L110" s="5"/>
      <c r="M110" s="5"/>
      <c r="N110" s="5"/>
      <c r="O110" s="5"/>
      <c r="P110" s="36"/>
      <c r="U110" s="5"/>
      <c r="V110" s="5"/>
      <c r="W110" s="5"/>
      <c r="X110" s="5"/>
      <c r="Y110" s="5"/>
      <c r="AF110" s="37"/>
      <c r="AG110" s="37"/>
      <c r="AH110" s="37"/>
    </row>
    <row r="111" spans="6:34" ht="12.75">
      <c r="F111" s="35"/>
      <c r="G111" s="3"/>
      <c r="I111" s="4"/>
      <c r="J111" s="4"/>
      <c r="L111" s="5"/>
      <c r="M111" s="5"/>
      <c r="N111" s="5"/>
      <c r="O111" s="5"/>
      <c r="P111" s="36"/>
      <c r="U111" s="5"/>
      <c r="V111" s="5"/>
      <c r="W111" s="5"/>
      <c r="X111" s="5"/>
      <c r="Y111" s="5"/>
      <c r="AF111" s="37"/>
      <c r="AG111" s="37"/>
      <c r="AH111" s="37"/>
    </row>
    <row r="112" spans="6:34" ht="12.75">
      <c r="F112" s="35"/>
      <c r="G112" s="3"/>
      <c r="I112" s="4"/>
      <c r="J112" s="4"/>
      <c r="L112" s="5"/>
      <c r="M112" s="5"/>
      <c r="N112" s="5"/>
      <c r="O112" s="5"/>
      <c r="P112" s="36"/>
      <c r="U112" s="5"/>
      <c r="V112" s="5"/>
      <c r="W112" s="5"/>
      <c r="X112" s="5"/>
      <c r="Y112" s="5"/>
      <c r="AF112" s="37"/>
      <c r="AG112" s="37"/>
      <c r="AH112" s="37"/>
    </row>
    <row r="113" spans="6:34" ht="12.75">
      <c r="F113" s="35"/>
      <c r="G113" s="3"/>
      <c r="I113" s="4"/>
      <c r="J113" s="4"/>
      <c r="L113" s="5"/>
      <c r="M113" s="5"/>
      <c r="N113" s="5"/>
      <c r="O113" s="5"/>
      <c r="P113" s="36"/>
      <c r="U113" s="5"/>
      <c r="V113" s="5"/>
      <c r="W113" s="5"/>
      <c r="X113" s="5"/>
      <c r="Y113" s="5"/>
      <c r="AF113" s="37"/>
      <c r="AG113" s="37"/>
      <c r="AH113" s="37"/>
    </row>
    <row r="114" spans="6:34" ht="12.75">
      <c r="F114" s="35"/>
      <c r="G114" s="3"/>
      <c r="I114" s="4"/>
      <c r="J114" s="4"/>
      <c r="L114" s="5"/>
      <c r="M114" s="5"/>
      <c r="N114" s="5"/>
      <c r="O114" s="5"/>
      <c r="P114" s="36"/>
      <c r="U114" s="5"/>
      <c r="V114" s="5"/>
      <c r="W114" s="5"/>
      <c r="X114" s="5"/>
      <c r="Y114" s="5"/>
      <c r="AF114" s="37"/>
      <c r="AG114" s="37"/>
      <c r="AH114" s="37"/>
    </row>
    <row r="115" spans="6:34" ht="12.75">
      <c r="F115" s="35"/>
      <c r="G115" s="3"/>
      <c r="I115" s="4"/>
      <c r="J115" s="4"/>
      <c r="L115" s="5"/>
      <c r="M115" s="5"/>
      <c r="N115" s="5"/>
      <c r="O115" s="5"/>
      <c r="P115" s="36"/>
      <c r="U115" s="5"/>
      <c r="V115" s="5"/>
      <c r="W115" s="5"/>
      <c r="X115" s="5"/>
      <c r="Y115" s="5"/>
      <c r="AF115" s="37"/>
      <c r="AG115" s="37"/>
      <c r="AH115" s="37"/>
    </row>
    <row r="116" spans="6:34" ht="12.75">
      <c r="F116" s="35"/>
      <c r="G116" s="3"/>
      <c r="I116" s="4"/>
      <c r="J116" s="4"/>
      <c r="L116" s="5"/>
      <c r="M116" s="5"/>
      <c r="N116" s="5"/>
      <c r="O116" s="5"/>
      <c r="P116" s="36"/>
      <c r="U116" s="5"/>
      <c r="V116" s="5"/>
      <c r="W116" s="5"/>
      <c r="X116" s="5"/>
      <c r="Y116" s="5"/>
      <c r="AF116" s="37"/>
      <c r="AG116" s="37"/>
      <c r="AH116" s="37"/>
    </row>
    <row r="117" spans="6:34" ht="12.75">
      <c r="F117" s="35"/>
      <c r="G117" s="3"/>
      <c r="I117" s="4"/>
      <c r="J117" s="4"/>
      <c r="L117" s="5"/>
      <c r="M117" s="5"/>
      <c r="N117" s="5"/>
      <c r="O117" s="5"/>
      <c r="P117" s="36"/>
      <c r="U117" s="5"/>
      <c r="V117" s="5"/>
      <c r="W117" s="5"/>
      <c r="X117" s="5"/>
      <c r="Y117" s="5"/>
      <c r="AF117" s="37"/>
      <c r="AG117" s="37"/>
      <c r="AH117" s="37"/>
    </row>
    <row r="118" spans="6:34" ht="12.75">
      <c r="F118" s="35"/>
      <c r="G118" s="3"/>
      <c r="I118" s="4"/>
      <c r="J118" s="4"/>
      <c r="L118" s="5"/>
      <c r="M118" s="5"/>
      <c r="N118" s="5"/>
      <c r="O118" s="5"/>
      <c r="P118" s="36"/>
      <c r="U118" s="5"/>
      <c r="V118" s="5"/>
      <c r="W118" s="5"/>
      <c r="X118" s="5"/>
      <c r="Y118" s="5"/>
      <c r="AF118" s="37"/>
      <c r="AG118" s="37"/>
      <c r="AH118" s="37"/>
    </row>
    <row r="119" spans="6:34" ht="12.75">
      <c r="F119" s="35"/>
      <c r="G119" s="3"/>
      <c r="I119" s="4"/>
      <c r="J119" s="4"/>
      <c r="L119" s="5"/>
      <c r="M119" s="5"/>
      <c r="N119" s="5"/>
      <c r="O119" s="5"/>
      <c r="P119" s="36"/>
      <c r="U119" s="5"/>
      <c r="V119" s="5"/>
      <c r="W119" s="5"/>
      <c r="X119" s="5"/>
      <c r="Y119" s="5"/>
      <c r="AF119" s="37"/>
      <c r="AG119" s="37"/>
      <c r="AH119" s="37"/>
    </row>
    <row r="120" spans="6:34" ht="12.75">
      <c r="F120" s="35"/>
      <c r="G120" s="3"/>
      <c r="I120" s="4"/>
      <c r="J120" s="4"/>
      <c r="L120" s="5"/>
      <c r="M120" s="5"/>
      <c r="N120" s="5"/>
      <c r="O120" s="5"/>
      <c r="P120" s="36"/>
      <c r="U120" s="5"/>
      <c r="V120" s="5"/>
      <c r="W120" s="5"/>
      <c r="X120" s="5"/>
      <c r="Y120" s="5"/>
      <c r="AF120" s="37"/>
      <c r="AG120" s="37"/>
      <c r="AH120" s="37"/>
    </row>
    <row r="121" spans="6:34" ht="12.75">
      <c r="F121" s="35"/>
      <c r="G121" s="3"/>
      <c r="I121" s="4"/>
      <c r="J121" s="4"/>
      <c r="L121" s="5"/>
      <c r="M121" s="5"/>
      <c r="N121" s="5"/>
      <c r="O121" s="5"/>
      <c r="P121" s="36"/>
      <c r="U121" s="5"/>
      <c r="V121" s="5"/>
      <c r="W121" s="5"/>
      <c r="X121" s="5"/>
      <c r="Y121" s="5"/>
      <c r="AF121" s="37"/>
      <c r="AG121" s="37"/>
      <c r="AH121" s="37"/>
    </row>
    <row r="122" spans="6:34" ht="12.75">
      <c r="F122" s="35"/>
      <c r="G122" s="3"/>
      <c r="I122" s="4"/>
      <c r="J122" s="4"/>
      <c r="L122" s="5"/>
      <c r="M122" s="5"/>
      <c r="N122" s="5"/>
      <c r="O122" s="5"/>
      <c r="P122" s="36"/>
      <c r="U122" s="5"/>
      <c r="V122" s="5"/>
      <c r="W122" s="5"/>
      <c r="X122" s="5"/>
      <c r="Y122" s="5"/>
      <c r="AF122" s="37"/>
      <c r="AG122" s="37"/>
      <c r="AH122" s="37"/>
    </row>
    <row r="123" spans="6:34" ht="12.75">
      <c r="F123" s="35"/>
      <c r="G123" s="3"/>
      <c r="I123" s="4"/>
      <c r="J123" s="4"/>
      <c r="L123" s="5"/>
      <c r="M123" s="5"/>
      <c r="N123" s="5"/>
      <c r="O123" s="5"/>
      <c r="P123" s="36"/>
      <c r="U123" s="5"/>
      <c r="V123" s="5"/>
      <c r="W123" s="5"/>
      <c r="X123" s="5"/>
      <c r="Y123" s="5"/>
      <c r="AF123" s="37"/>
      <c r="AG123" s="37"/>
      <c r="AH123" s="37"/>
    </row>
    <row r="124" spans="6:34" ht="12.75">
      <c r="F124" s="35"/>
      <c r="G124" s="3"/>
      <c r="I124" s="4"/>
      <c r="J124" s="4"/>
      <c r="L124" s="5"/>
      <c r="M124" s="5"/>
      <c r="N124" s="5"/>
      <c r="O124" s="5"/>
      <c r="P124" s="36"/>
      <c r="U124" s="5"/>
      <c r="V124" s="5"/>
      <c r="W124" s="5"/>
      <c r="X124" s="5"/>
      <c r="Y124" s="5"/>
      <c r="AF124" s="37"/>
      <c r="AG124" s="37"/>
      <c r="AH124" s="37"/>
    </row>
    <row r="125" spans="6:34" ht="12.75">
      <c r="F125" s="35"/>
      <c r="G125" s="3"/>
      <c r="I125" s="4"/>
      <c r="J125" s="4"/>
      <c r="L125" s="5"/>
      <c r="M125" s="5"/>
      <c r="N125" s="5"/>
      <c r="O125" s="5"/>
      <c r="P125" s="36"/>
      <c r="U125" s="5"/>
      <c r="V125" s="5"/>
      <c r="W125" s="5"/>
      <c r="X125" s="5"/>
      <c r="Y125" s="5"/>
      <c r="AF125" s="37"/>
      <c r="AG125" s="37"/>
      <c r="AH125" s="37"/>
    </row>
    <row r="126" spans="6:34" ht="12.75">
      <c r="F126" s="35"/>
      <c r="G126" s="3"/>
      <c r="I126" s="4"/>
      <c r="J126" s="4"/>
      <c r="L126" s="5"/>
      <c r="M126" s="5"/>
      <c r="N126" s="5"/>
      <c r="O126" s="5"/>
      <c r="P126" s="36"/>
      <c r="U126" s="5"/>
      <c r="V126" s="5"/>
      <c r="W126" s="5"/>
      <c r="X126" s="5"/>
      <c r="Y126" s="5"/>
      <c r="AF126" s="37"/>
      <c r="AG126" s="37"/>
      <c r="AH126" s="37"/>
    </row>
    <row r="127" spans="6:34" ht="12.75">
      <c r="F127" s="35"/>
      <c r="G127" s="3"/>
      <c r="I127" s="4"/>
      <c r="J127" s="4"/>
      <c r="L127" s="5"/>
      <c r="M127" s="5"/>
      <c r="N127" s="5"/>
      <c r="O127" s="5"/>
      <c r="P127" s="36"/>
      <c r="U127" s="5"/>
      <c r="V127" s="5"/>
      <c r="W127" s="5"/>
      <c r="X127" s="5"/>
      <c r="Y127" s="5"/>
      <c r="AF127" s="37"/>
      <c r="AG127" s="37"/>
      <c r="AH127" s="37"/>
    </row>
    <row r="128" spans="6:34" ht="12.75">
      <c r="F128" s="35"/>
      <c r="G128" s="3"/>
      <c r="I128" s="4"/>
      <c r="J128" s="4"/>
      <c r="L128" s="5"/>
      <c r="M128" s="5"/>
      <c r="N128" s="5"/>
      <c r="O128" s="5"/>
      <c r="P128" s="36"/>
      <c r="U128" s="5"/>
      <c r="V128" s="5"/>
      <c r="W128" s="5"/>
      <c r="X128" s="5"/>
      <c r="Y128" s="5"/>
      <c r="AF128" s="37"/>
      <c r="AG128" s="37"/>
      <c r="AH128" s="37"/>
    </row>
    <row r="129" spans="6:34" ht="12.75">
      <c r="F129" s="35"/>
      <c r="G129" s="3"/>
      <c r="I129" s="4"/>
      <c r="J129" s="4"/>
      <c r="L129" s="5"/>
      <c r="M129" s="5"/>
      <c r="N129" s="5"/>
      <c r="O129" s="5"/>
      <c r="P129" s="36"/>
      <c r="U129" s="5"/>
      <c r="V129" s="5"/>
      <c r="W129" s="5"/>
      <c r="X129" s="5"/>
      <c r="Y129" s="5"/>
      <c r="AF129" s="37"/>
      <c r="AG129" s="37"/>
      <c r="AH129" s="37"/>
    </row>
    <row r="130" spans="6:34" ht="12.75">
      <c r="F130" s="35"/>
      <c r="G130" s="3"/>
      <c r="I130" s="4"/>
      <c r="J130" s="4"/>
      <c r="L130" s="5"/>
      <c r="M130" s="5"/>
      <c r="N130" s="5"/>
      <c r="O130" s="5"/>
      <c r="P130" s="36"/>
      <c r="U130" s="5"/>
      <c r="V130" s="5"/>
      <c r="W130" s="5"/>
      <c r="X130" s="5"/>
      <c r="Y130" s="5"/>
      <c r="AF130" s="37"/>
      <c r="AG130" s="37"/>
      <c r="AH130" s="37"/>
    </row>
    <row r="131" spans="6:34" ht="12.75">
      <c r="F131" s="35"/>
      <c r="G131" s="3"/>
      <c r="I131" s="4"/>
      <c r="J131" s="4"/>
      <c r="L131" s="5"/>
      <c r="M131" s="5"/>
      <c r="N131" s="5"/>
      <c r="O131" s="5"/>
      <c r="P131" s="36"/>
      <c r="U131" s="5"/>
      <c r="V131" s="5"/>
      <c r="W131" s="5"/>
      <c r="X131" s="5"/>
      <c r="Y131" s="5"/>
      <c r="AF131" s="37"/>
      <c r="AG131" s="37"/>
      <c r="AH131" s="37"/>
    </row>
    <row r="132" spans="6:34" ht="12.75">
      <c r="F132" s="35"/>
      <c r="G132" s="3"/>
      <c r="I132" s="4"/>
      <c r="J132" s="4"/>
      <c r="L132" s="5"/>
      <c r="M132" s="5"/>
      <c r="N132" s="5"/>
      <c r="O132" s="5"/>
      <c r="P132" s="36"/>
      <c r="U132" s="5"/>
      <c r="V132" s="5"/>
      <c r="W132" s="5"/>
      <c r="X132" s="5"/>
      <c r="Y132" s="5"/>
      <c r="AF132" s="37"/>
      <c r="AG132" s="37"/>
      <c r="AH132" s="37"/>
    </row>
    <row r="133" spans="6:34" ht="12.75">
      <c r="F133" s="35"/>
      <c r="G133" s="3"/>
      <c r="I133" s="4"/>
      <c r="J133" s="4"/>
      <c r="L133" s="5"/>
      <c r="M133" s="5"/>
      <c r="N133" s="5"/>
      <c r="O133" s="5"/>
      <c r="P133" s="36"/>
      <c r="U133" s="5"/>
      <c r="V133" s="5"/>
      <c r="W133" s="5"/>
      <c r="X133" s="5"/>
      <c r="Y133" s="5"/>
      <c r="AF133" s="37"/>
      <c r="AG133" s="37"/>
      <c r="AH133" s="37"/>
    </row>
    <row r="134" spans="6:34" ht="12.75">
      <c r="F134" s="35"/>
      <c r="G134" s="3"/>
      <c r="I134" s="4"/>
      <c r="J134" s="4"/>
      <c r="L134" s="5"/>
      <c r="M134" s="5"/>
      <c r="N134" s="5"/>
      <c r="O134" s="5"/>
      <c r="P134" s="36"/>
      <c r="U134" s="5"/>
      <c r="V134" s="5"/>
      <c r="W134" s="5"/>
      <c r="X134" s="5"/>
      <c r="Y134" s="5"/>
      <c r="AF134" s="37"/>
      <c r="AG134" s="37"/>
      <c r="AH134" s="37"/>
    </row>
    <row r="135" spans="6:34" ht="12.75">
      <c r="F135" s="35"/>
      <c r="G135" s="3"/>
      <c r="I135" s="4"/>
      <c r="J135" s="4"/>
      <c r="L135" s="5"/>
      <c r="M135" s="5"/>
      <c r="N135" s="5"/>
      <c r="O135" s="5"/>
      <c r="P135" s="36"/>
      <c r="U135" s="5"/>
      <c r="V135" s="5"/>
      <c r="W135" s="5"/>
      <c r="X135" s="5"/>
      <c r="Y135" s="5"/>
      <c r="AF135" s="37"/>
      <c r="AG135" s="37"/>
      <c r="AH135" s="37"/>
    </row>
    <row r="136" spans="6:34" ht="12.75">
      <c r="F136" s="35"/>
      <c r="G136" s="3"/>
      <c r="I136" s="4"/>
      <c r="J136" s="4"/>
      <c r="L136" s="5"/>
      <c r="M136" s="5"/>
      <c r="N136" s="5"/>
      <c r="O136" s="5"/>
      <c r="P136" s="36"/>
      <c r="U136" s="5"/>
      <c r="V136" s="5"/>
      <c r="W136" s="5"/>
      <c r="X136" s="5"/>
      <c r="Y136" s="5"/>
      <c r="AF136" s="37"/>
      <c r="AG136" s="37"/>
      <c r="AH136" s="37"/>
    </row>
    <row r="137" spans="6:34" ht="12.75">
      <c r="F137" s="35"/>
      <c r="G137" s="3"/>
      <c r="I137" s="4"/>
      <c r="J137" s="4"/>
      <c r="L137" s="5"/>
      <c r="M137" s="5"/>
      <c r="N137" s="5"/>
      <c r="O137" s="5"/>
      <c r="P137" s="36"/>
      <c r="U137" s="5"/>
      <c r="V137" s="5"/>
      <c r="W137" s="5"/>
      <c r="X137" s="5"/>
      <c r="Y137" s="5"/>
      <c r="AF137" s="37"/>
      <c r="AG137" s="37"/>
      <c r="AH137" s="37"/>
    </row>
    <row r="138" spans="6:34" ht="12.75">
      <c r="F138" s="35"/>
      <c r="G138" s="3"/>
      <c r="I138" s="4"/>
      <c r="J138" s="4"/>
      <c r="L138" s="5"/>
      <c r="M138" s="5"/>
      <c r="N138" s="5"/>
      <c r="O138" s="5"/>
      <c r="P138" s="36"/>
      <c r="U138" s="5"/>
      <c r="V138" s="5"/>
      <c r="W138" s="5"/>
      <c r="X138" s="5"/>
      <c r="Y138" s="5"/>
      <c r="AF138" s="37"/>
      <c r="AG138" s="37"/>
      <c r="AH138" s="37"/>
    </row>
    <row r="139" spans="6:34" ht="12.75">
      <c r="F139" s="35"/>
      <c r="G139" s="3"/>
      <c r="I139" s="4"/>
      <c r="J139" s="4"/>
      <c r="L139" s="5"/>
      <c r="M139" s="5"/>
      <c r="N139" s="5"/>
      <c r="O139" s="5"/>
      <c r="P139" s="36"/>
      <c r="U139" s="5"/>
      <c r="V139" s="5"/>
      <c r="W139" s="5"/>
      <c r="X139" s="5"/>
      <c r="Y139" s="5"/>
      <c r="AF139" s="37"/>
      <c r="AG139" s="37"/>
      <c r="AH139" s="37"/>
    </row>
    <row r="140" spans="6:34" ht="12.75">
      <c r="F140" s="35"/>
      <c r="G140" s="3"/>
      <c r="I140" s="4"/>
      <c r="J140" s="4"/>
      <c r="L140" s="5"/>
      <c r="M140" s="5"/>
      <c r="N140" s="5"/>
      <c r="O140" s="5"/>
      <c r="P140" s="36"/>
      <c r="U140" s="5"/>
      <c r="V140" s="5"/>
      <c r="W140" s="5"/>
      <c r="X140" s="5"/>
      <c r="Y140" s="5"/>
      <c r="AF140" s="37"/>
      <c r="AG140" s="37"/>
      <c r="AH140" s="37"/>
    </row>
    <row r="141" spans="6:34" ht="12.75">
      <c r="F141" s="35"/>
      <c r="G141" s="3"/>
      <c r="I141" s="4"/>
      <c r="J141" s="4"/>
      <c r="L141" s="5"/>
      <c r="M141" s="5"/>
      <c r="N141" s="5"/>
      <c r="O141" s="5"/>
      <c r="P141" s="36"/>
      <c r="U141" s="5"/>
      <c r="V141" s="5"/>
      <c r="W141" s="5"/>
      <c r="X141" s="5"/>
      <c r="Y141" s="5"/>
      <c r="AF141" s="37"/>
      <c r="AG141" s="37"/>
      <c r="AH141" s="37"/>
    </row>
    <row r="142" spans="6:34" ht="12.75">
      <c r="F142" s="35"/>
      <c r="G142" s="3"/>
      <c r="I142" s="4"/>
      <c r="J142" s="4"/>
      <c r="L142" s="5"/>
      <c r="M142" s="5"/>
      <c r="N142" s="5"/>
      <c r="O142" s="5"/>
      <c r="P142" s="36"/>
      <c r="U142" s="5"/>
      <c r="V142" s="5"/>
      <c r="W142" s="5"/>
      <c r="X142" s="5"/>
      <c r="Y142" s="5"/>
      <c r="AF142" s="37"/>
      <c r="AG142" s="37"/>
      <c r="AH142" s="37"/>
    </row>
    <row r="143" spans="6:34" ht="12.75">
      <c r="F143" s="35"/>
      <c r="G143" s="3"/>
      <c r="I143" s="4"/>
      <c r="J143" s="4"/>
      <c r="L143" s="5"/>
      <c r="M143" s="5"/>
      <c r="N143" s="5"/>
      <c r="O143" s="5"/>
      <c r="P143" s="36"/>
      <c r="U143" s="5"/>
      <c r="V143" s="5"/>
      <c r="W143" s="5"/>
      <c r="X143" s="5"/>
      <c r="Y143" s="5"/>
      <c r="AF143" s="37"/>
      <c r="AG143" s="37"/>
      <c r="AH143" s="37"/>
    </row>
    <row r="144" spans="6:34" ht="12.75">
      <c r="F144" s="35"/>
      <c r="G144" s="3"/>
      <c r="I144" s="4"/>
      <c r="J144" s="4"/>
      <c r="L144" s="5"/>
      <c r="M144" s="5"/>
      <c r="N144" s="5"/>
      <c r="O144" s="5"/>
      <c r="P144" s="36"/>
      <c r="U144" s="5"/>
      <c r="V144" s="5"/>
      <c r="W144" s="5"/>
      <c r="X144" s="5"/>
      <c r="Y144" s="5"/>
      <c r="AF144" s="37"/>
      <c r="AG144" s="37"/>
      <c r="AH144" s="37"/>
    </row>
    <row r="145" spans="6:34" ht="12.75">
      <c r="F145" s="35"/>
      <c r="G145" s="3"/>
      <c r="I145" s="4"/>
      <c r="J145" s="4"/>
      <c r="L145" s="5"/>
      <c r="M145" s="5"/>
      <c r="N145" s="5"/>
      <c r="O145" s="5"/>
      <c r="P145" s="36"/>
      <c r="U145" s="5"/>
      <c r="V145" s="5"/>
      <c r="W145" s="5"/>
      <c r="X145" s="5"/>
      <c r="Y145" s="5"/>
      <c r="AF145" s="37"/>
      <c r="AG145" s="37"/>
      <c r="AH145" s="37"/>
    </row>
    <row r="146" spans="6:34" ht="12.75">
      <c r="F146" s="35"/>
      <c r="G146" s="3"/>
      <c r="I146" s="4"/>
      <c r="J146" s="4"/>
      <c r="L146" s="5"/>
      <c r="M146" s="5"/>
      <c r="N146" s="5"/>
      <c r="O146" s="5"/>
      <c r="P146" s="36"/>
      <c r="U146" s="5"/>
      <c r="V146" s="5"/>
      <c r="W146" s="5"/>
      <c r="X146" s="5"/>
      <c r="Y146" s="5"/>
      <c r="AF146" s="37"/>
      <c r="AG146" s="37"/>
      <c r="AH146" s="37"/>
    </row>
    <row r="147" spans="6:34" ht="12.75">
      <c r="F147" s="35"/>
      <c r="G147" s="3"/>
      <c r="I147" s="4"/>
      <c r="J147" s="4"/>
      <c r="L147" s="5"/>
      <c r="M147" s="5"/>
      <c r="N147" s="5"/>
      <c r="O147" s="5"/>
      <c r="P147" s="36"/>
      <c r="U147" s="5"/>
      <c r="V147" s="5"/>
      <c r="W147" s="5"/>
      <c r="X147" s="5"/>
      <c r="Y147" s="5"/>
      <c r="AF147" s="37"/>
      <c r="AG147" s="37"/>
      <c r="AH147" s="37"/>
    </row>
    <row r="148" spans="6:34" ht="12.75">
      <c r="F148" s="35"/>
      <c r="G148" s="3"/>
      <c r="I148" s="4"/>
      <c r="J148" s="4"/>
      <c r="L148" s="5"/>
      <c r="M148" s="5"/>
      <c r="N148" s="5"/>
      <c r="O148" s="5"/>
      <c r="P148" s="36"/>
      <c r="U148" s="5"/>
      <c r="V148" s="5"/>
      <c r="W148" s="5"/>
      <c r="X148" s="5"/>
      <c r="Y148" s="5"/>
      <c r="AF148" s="37"/>
      <c r="AG148" s="37"/>
      <c r="AH148" s="37"/>
    </row>
    <row r="149" spans="6:34" ht="12.75">
      <c r="F149" s="35"/>
      <c r="G149" s="3"/>
      <c r="I149" s="4"/>
      <c r="J149" s="4"/>
      <c r="L149" s="5"/>
      <c r="M149" s="5"/>
      <c r="N149" s="5"/>
      <c r="O149" s="5"/>
      <c r="P149" s="36"/>
      <c r="U149" s="5"/>
      <c r="V149" s="5"/>
      <c r="W149" s="5"/>
      <c r="X149" s="5"/>
      <c r="Y149" s="5"/>
      <c r="AF149" s="37"/>
      <c r="AG149" s="37"/>
      <c r="AH149" s="37"/>
    </row>
    <row r="150" spans="6:34" ht="12.75">
      <c r="F150" s="35"/>
      <c r="G150" s="3"/>
      <c r="I150" s="4"/>
      <c r="J150" s="4"/>
      <c r="L150" s="5"/>
      <c r="M150" s="5"/>
      <c r="N150" s="5"/>
      <c r="O150" s="5"/>
      <c r="P150" s="36"/>
      <c r="U150" s="5"/>
      <c r="V150" s="5"/>
      <c r="W150" s="5"/>
      <c r="X150" s="5"/>
      <c r="Y150" s="5"/>
      <c r="AF150" s="37"/>
      <c r="AG150" s="37"/>
      <c r="AH150" s="37"/>
    </row>
    <row r="151" spans="6:34" ht="12.75">
      <c r="F151" s="35"/>
      <c r="G151" s="3"/>
      <c r="I151" s="4"/>
      <c r="J151" s="4"/>
      <c r="L151" s="5"/>
      <c r="M151" s="5"/>
      <c r="N151" s="5"/>
      <c r="O151" s="5"/>
      <c r="P151" s="36"/>
      <c r="U151" s="5"/>
      <c r="V151" s="5"/>
      <c r="W151" s="5"/>
      <c r="X151" s="5"/>
      <c r="Y151" s="5"/>
      <c r="AF151" s="37"/>
      <c r="AG151" s="37"/>
      <c r="AH151" s="37"/>
    </row>
    <row r="152" spans="6:34" ht="12.75">
      <c r="F152" s="35"/>
      <c r="G152" s="3"/>
      <c r="I152" s="4"/>
      <c r="J152" s="4"/>
      <c r="L152" s="5"/>
      <c r="M152" s="5"/>
      <c r="N152" s="5"/>
      <c r="O152" s="5"/>
      <c r="P152" s="36"/>
      <c r="U152" s="5"/>
      <c r="V152" s="5"/>
      <c r="W152" s="5"/>
      <c r="X152" s="5"/>
      <c r="Y152" s="5"/>
      <c r="AF152" s="37"/>
      <c r="AG152" s="37"/>
      <c r="AH152" s="37"/>
    </row>
    <row r="153" spans="6:34" ht="12.75">
      <c r="F153" s="35"/>
      <c r="G153" s="3"/>
      <c r="I153" s="4"/>
      <c r="J153" s="4"/>
      <c r="L153" s="5"/>
      <c r="M153" s="5"/>
      <c r="N153" s="5"/>
      <c r="O153" s="5"/>
      <c r="P153" s="36"/>
      <c r="U153" s="5"/>
      <c r="V153" s="5"/>
      <c r="W153" s="5"/>
      <c r="X153" s="5"/>
      <c r="Y153" s="5"/>
      <c r="AF153" s="37"/>
      <c r="AG153" s="37"/>
      <c r="AH153" s="37"/>
    </row>
    <row r="154" spans="6:34" ht="12.75">
      <c r="F154" s="35"/>
      <c r="G154" s="3"/>
      <c r="I154" s="4"/>
      <c r="J154" s="4"/>
      <c r="L154" s="5"/>
      <c r="M154" s="5"/>
      <c r="N154" s="5"/>
      <c r="O154" s="5"/>
      <c r="P154" s="36"/>
      <c r="U154" s="5"/>
      <c r="V154" s="5"/>
      <c r="W154" s="5"/>
      <c r="X154" s="5"/>
      <c r="Y154" s="5"/>
      <c r="AF154" s="37"/>
      <c r="AG154" s="37"/>
      <c r="AH154" s="37"/>
    </row>
    <row r="155" spans="6:34" ht="12.75">
      <c r="F155" s="35"/>
      <c r="G155" s="3"/>
      <c r="I155" s="4"/>
      <c r="J155" s="4"/>
      <c r="L155" s="5"/>
      <c r="M155" s="5"/>
      <c r="N155" s="5"/>
      <c r="O155" s="5"/>
      <c r="P155" s="36"/>
      <c r="U155" s="5"/>
      <c r="V155" s="5"/>
      <c r="W155" s="5"/>
      <c r="X155" s="5"/>
      <c r="Y155" s="5"/>
      <c r="AF155" s="37"/>
      <c r="AG155" s="37"/>
      <c r="AH155" s="37"/>
    </row>
    <row r="156" spans="6:34" ht="12.75">
      <c r="F156" s="35"/>
      <c r="G156" s="3"/>
      <c r="I156" s="4"/>
      <c r="J156" s="4"/>
      <c r="L156" s="5"/>
      <c r="M156" s="5"/>
      <c r="N156" s="5"/>
      <c r="O156" s="5"/>
      <c r="P156" s="36"/>
      <c r="U156" s="5"/>
      <c r="V156" s="5"/>
      <c r="W156" s="5"/>
      <c r="X156" s="5"/>
      <c r="Y156" s="5"/>
      <c r="AF156" s="37"/>
      <c r="AG156" s="37"/>
      <c r="AH156" s="37"/>
    </row>
    <row r="157" spans="6:34" ht="12.75">
      <c r="F157" s="35"/>
      <c r="G157" s="3"/>
      <c r="I157" s="4"/>
      <c r="J157" s="4"/>
      <c r="L157" s="5"/>
      <c r="M157" s="5"/>
      <c r="N157" s="5"/>
      <c r="O157" s="5"/>
      <c r="P157" s="36"/>
      <c r="U157" s="5"/>
      <c r="V157" s="5"/>
      <c r="W157" s="5"/>
      <c r="X157" s="5"/>
      <c r="Y157" s="5"/>
      <c r="AF157" s="37"/>
      <c r="AG157" s="37"/>
      <c r="AH157" s="37"/>
    </row>
    <row r="158" spans="6:34" ht="12.75">
      <c r="F158" s="35"/>
      <c r="G158" s="3"/>
      <c r="I158" s="4"/>
      <c r="J158" s="4"/>
      <c r="L158" s="5"/>
      <c r="M158" s="5"/>
      <c r="N158" s="5"/>
      <c r="O158" s="5"/>
      <c r="P158" s="36"/>
      <c r="U158" s="5"/>
      <c r="V158" s="5"/>
      <c r="W158" s="5"/>
      <c r="X158" s="5"/>
      <c r="Y158" s="5"/>
      <c r="AF158" s="37"/>
      <c r="AG158" s="37"/>
      <c r="AH158" s="37"/>
    </row>
    <row r="159" spans="6:34" ht="12.75">
      <c r="F159" s="35"/>
      <c r="G159" s="3"/>
      <c r="I159" s="4"/>
      <c r="J159" s="4"/>
      <c r="L159" s="5"/>
      <c r="M159" s="5"/>
      <c r="N159" s="5"/>
      <c r="O159" s="5"/>
      <c r="P159" s="36"/>
      <c r="U159" s="5"/>
      <c r="V159" s="5"/>
      <c r="W159" s="5"/>
      <c r="X159" s="5"/>
      <c r="Y159" s="5"/>
      <c r="AF159" s="37"/>
      <c r="AG159" s="37"/>
      <c r="AH159" s="37"/>
    </row>
    <row r="160" spans="6:34" ht="12.75">
      <c r="F160" s="35"/>
      <c r="G160" s="3"/>
      <c r="I160" s="4"/>
      <c r="J160" s="4"/>
      <c r="L160" s="5"/>
      <c r="M160" s="5"/>
      <c r="N160" s="5"/>
      <c r="O160" s="5"/>
      <c r="P160" s="36"/>
      <c r="U160" s="5"/>
      <c r="V160" s="5"/>
      <c r="W160" s="5"/>
      <c r="X160" s="5"/>
      <c r="Y160" s="5"/>
      <c r="AF160" s="37"/>
      <c r="AG160" s="37"/>
      <c r="AH160" s="37"/>
    </row>
    <row r="161" spans="6:34" ht="12.75">
      <c r="F161" s="35"/>
      <c r="G161" s="3"/>
      <c r="I161" s="4"/>
      <c r="J161" s="4"/>
      <c r="L161" s="5"/>
      <c r="M161" s="5"/>
      <c r="N161" s="5"/>
      <c r="O161" s="5"/>
      <c r="P161" s="36"/>
      <c r="U161" s="5"/>
      <c r="V161" s="5"/>
      <c r="W161" s="5"/>
      <c r="X161" s="5"/>
      <c r="Y161" s="5"/>
      <c r="AF161" s="37"/>
      <c r="AG161" s="37"/>
      <c r="AH161" s="37"/>
    </row>
    <row r="162" spans="6:34" ht="12.75">
      <c r="F162" s="35"/>
      <c r="G162" s="3"/>
      <c r="I162" s="4"/>
      <c r="J162" s="4"/>
      <c r="L162" s="5"/>
      <c r="M162" s="5"/>
      <c r="N162" s="5"/>
      <c r="O162" s="5"/>
      <c r="P162" s="36"/>
      <c r="U162" s="5"/>
      <c r="V162" s="5"/>
      <c r="W162" s="5"/>
      <c r="X162" s="5"/>
      <c r="Y162" s="5"/>
      <c r="AF162" s="37"/>
      <c r="AG162" s="37"/>
      <c r="AH162" s="37"/>
    </row>
    <row r="163" spans="6:34" ht="12.75">
      <c r="F163" s="35"/>
      <c r="G163" s="3"/>
      <c r="I163" s="4"/>
      <c r="J163" s="4"/>
      <c r="L163" s="5"/>
      <c r="M163" s="5"/>
      <c r="N163" s="5"/>
      <c r="O163" s="5"/>
      <c r="P163" s="36"/>
      <c r="U163" s="5"/>
      <c r="V163" s="5"/>
      <c r="W163" s="5"/>
      <c r="X163" s="5"/>
      <c r="Y163" s="5"/>
      <c r="AF163" s="37"/>
      <c r="AG163" s="37"/>
      <c r="AH163" s="37"/>
    </row>
    <row r="164" spans="6:34" ht="12.75">
      <c r="F164" s="35"/>
      <c r="G164" s="3"/>
      <c r="I164" s="4"/>
      <c r="J164" s="4"/>
      <c r="L164" s="5"/>
      <c r="M164" s="5"/>
      <c r="N164" s="5"/>
      <c r="O164" s="5"/>
      <c r="P164" s="36"/>
      <c r="U164" s="5"/>
      <c r="V164" s="5"/>
      <c r="W164" s="5"/>
      <c r="X164" s="5"/>
      <c r="Y164" s="5"/>
      <c r="AF164" s="37"/>
      <c r="AG164" s="37"/>
      <c r="AH164" s="37"/>
    </row>
    <row r="165" spans="6:34" ht="12.75">
      <c r="F165" s="35"/>
      <c r="G165" s="3"/>
      <c r="I165" s="4"/>
      <c r="J165" s="4"/>
      <c r="L165" s="5"/>
      <c r="M165" s="5"/>
      <c r="N165" s="5"/>
      <c r="O165" s="5"/>
      <c r="P165" s="36"/>
      <c r="U165" s="5"/>
      <c r="V165" s="5"/>
      <c r="W165" s="5"/>
      <c r="X165" s="5"/>
      <c r="Y165" s="5"/>
      <c r="AF165" s="37"/>
      <c r="AG165" s="37"/>
      <c r="AH165" s="37"/>
    </row>
    <row r="166" spans="6:34" ht="12.75">
      <c r="F166" s="35"/>
      <c r="G166" s="3"/>
      <c r="I166" s="4"/>
      <c r="J166" s="4"/>
      <c r="L166" s="5"/>
      <c r="M166" s="5"/>
      <c r="N166" s="5"/>
      <c r="O166" s="5"/>
      <c r="P166" s="36"/>
      <c r="U166" s="5"/>
      <c r="V166" s="5"/>
      <c r="W166" s="5"/>
      <c r="X166" s="5"/>
      <c r="Y166" s="5"/>
      <c r="AF166" s="37"/>
      <c r="AG166" s="37"/>
      <c r="AH166" s="37"/>
    </row>
    <row r="167" spans="6:34" ht="12.75">
      <c r="F167" s="35"/>
      <c r="G167" s="3"/>
      <c r="I167" s="4"/>
      <c r="J167" s="4"/>
      <c r="L167" s="5"/>
      <c r="M167" s="5"/>
      <c r="N167" s="5"/>
      <c r="O167" s="5"/>
      <c r="P167" s="36"/>
      <c r="U167" s="5"/>
      <c r="V167" s="5"/>
      <c r="W167" s="5"/>
      <c r="X167" s="5"/>
      <c r="Y167" s="5"/>
      <c r="AF167" s="37"/>
      <c r="AG167" s="37"/>
      <c r="AH167" s="37"/>
    </row>
    <row r="168" spans="6:34" ht="12.75">
      <c r="F168" s="35"/>
      <c r="G168" s="3"/>
      <c r="I168" s="4"/>
      <c r="J168" s="4"/>
      <c r="L168" s="5"/>
      <c r="M168" s="5"/>
      <c r="N168" s="5"/>
      <c r="O168" s="5"/>
      <c r="P168" s="36"/>
      <c r="U168" s="5"/>
      <c r="V168" s="5"/>
      <c r="W168" s="5"/>
      <c r="X168" s="5"/>
      <c r="Y168" s="5"/>
      <c r="AF168" s="37"/>
      <c r="AG168" s="37"/>
      <c r="AH168" s="37"/>
    </row>
    <row r="169" spans="6:34" ht="12.75">
      <c r="F169" s="35"/>
      <c r="G169" s="3"/>
      <c r="I169" s="4"/>
      <c r="J169" s="4"/>
      <c r="L169" s="5"/>
      <c r="M169" s="5"/>
      <c r="N169" s="5"/>
      <c r="O169" s="5"/>
      <c r="P169" s="36"/>
      <c r="U169" s="5"/>
      <c r="V169" s="5"/>
      <c r="W169" s="5"/>
      <c r="X169" s="5"/>
      <c r="Y169" s="5"/>
      <c r="AF169" s="37"/>
      <c r="AG169" s="37"/>
      <c r="AH169" s="37"/>
    </row>
    <row r="170" spans="6:34" ht="12.75">
      <c r="F170" s="35"/>
      <c r="G170" s="3"/>
      <c r="I170" s="4"/>
      <c r="J170" s="4"/>
      <c r="L170" s="5"/>
      <c r="M170" s="5"/>
      <c r="N170" s="5"/>
      <c r="O170" s="5"/>
      <c r="P170" s="36"/>
      <c r="U170" s="5"/>
      <c r="V170" s="5"/>
      <c r="W170" s="5"/>
      <c r="X170" s="5"/>
      <c r="Y170" s="5"/>
      <c r="AF170" s="37"/>
      <c r="AG170" s="37"/>
      <c r="AH170" s="37"/>
    </row>
    <row r="171" spans="6:34" ht="12.75">
      <c r="F171" s="35"/>
      <c r="G171" s="3"/>
      <c r="I171" s="4"/>
      <c r="J171" s="4"/>
      <c r="L171" s="5"/>
      <c r="M171" s="5"/>
      <c r="N171" s="5"/>
      <c r="O171" s="5"/>
      <c r="P171" s="36"/>
      <c r="U171" s="5"/>
      <c r="V171" s="5"/>
      <c r="W171" s="5"/>
      <c r="X171" s="5"/>
      <c r="Y171" s="5"/>
      <c r="AF171" s="37"/>
      <c r="AG171" s="37"/>
      <c r="AH171" s="37"/>
    </row>
    <row r="172" spans="6:34" ht="12.75">
      <c r="F172" s="35"/>
      <c r="G172" s="3"/>
      <c r="I172" s="4"/>
      <c r="J172" s="4"/>
      <c r="L172" s="5"/>
      <c r="M172" s="5"/>
      <c r="N172" s="5"/>
      <c r="O172" s="5"/>
      <c r="P172" s="36"/>
      <c r="U172" s="5"/>
      <c r="V172" s="5"/>
      <c r="W172" s="5"/>
      <c r="X172" s="5"/>
      <c r="Y172" s="5"/>
      <c r="AF172" s="37"/>
      <c r="AG172" s="37"/>
      <c r="AH172" s="37"/>
    </row>
    <row r="173" spans="6:34" ht="12.75">
      <c r="F173" s="35"/>
      <c r="G173" s="3"/>
      <c r="I173" s="4"/>
      <c r="J173" s="4"/>
      <c r="L173" s="5"/>
      <c r="M173" s="5"/>
      <c r="N173" s="5"/>
      <c r="O173" s="5"/>
      <c r="P173" s="36"/>
      <c r="U173" s="5"/>
      <c r="V173" s="5"/>
      <c r="W173" s="5"/>
      <c r="X173" s="5"/>
      <c r="Y173" s="5"/>
      <c r="AF173" s="37"/>
      <c r="AG173" s="37"/>
      <c r="AH173" s="37"/>
    </row>
    <row r="174" spans="6:34" ht="12.75">
      <c r="F174" s="35"/>
      <c r="G174" s="3"/>
      <c r="I174" s="4"/>
      <c r="J174" s="4"/>
      <c r="L174" s="5"/>
      <c r="M174" s="5"/>
      <c r="N174" s="5"/>
      <c r="O174" s="5"/>
      <c r="P174" s="36"/>
      <c r="U174" s="5"/>
      <c r="V174" s="5"/>
      <c r="W174" s="5"/>
      <c r="X174" s="5"/>
      <c r="Y174" s="5"/>
      <c r="AF174" s="37"/>
      <c r="AG174" s="37"/>
      <c r="AH174" s="37"/>
    </row>
    <row r="175" spans="6:34" ht="12.75">
      <c r="F175" s="35"/>
      <c r="G175" s="3"/>
      <c r="I175" s="4"/>
      <c r="J175" s="4"/>
      <c r="L175" s="5"/>
      <c r="M175" s="5"/>
      <c r="N175" s="5"/>
      <c r="O175" s="5"/>
      <c r="P175" s="36"/>
      <c r="U175" s="5"/>
      <c r="V175" s="5"/>
      <c r="W175" s="5"/>
      <c r="X175" s="5"/>
      <c r="Y175" s="5"/>
      <c r="AF175" s="37"/>
      <c r="AG175" s="37"/>
      <c r="AH175" s="37"/>
    </row>
    <row r="176" spans="6:34" ht="12.75">
      <c r="F176" s="35"/>
      <c r="G176" s="3"/>
      <c r="I176" s="4"/>
      <c r="J176" s="4"/>
      <c r="L176" s="5"/>
      <c r="M176" s="5"/>
      <c r="N176" s="5"/>
      <c r="O176" s="5"/>
      <c r="P176" s="36"/>
      <c r="U176" s="5"/>
      <c r="V176" s="5"/>
      <c r="W176" s="5"/>
      <c r="X176" s="5"/>
      <c r="Y176" s="5"/>
      <c r="AF176" s="37"/>
      <c r="AG176" s="37"/>
      <c r="AH176" s="37"/>
    </row>
    <row r="177" spans="6:34" ht="12.75">
      <c r="F177" s="35"/>
      <c r="G177" s="3"/>
      <c r="I177" s="4"/>
      <c r="J177" s="4"/>
      <c r="L177" s="5"/>
      <c r="M177" s="5"/>
      <c r="N177" s="5"/>
      <c r="O177" s="5"/>
      <c r="P177" s="36"/>
      <c r="U177" s="5"/>
      <c r="V177" s="5"/>
      <c r="W177" s="5"/>
      <c r="X177" s="5"/>
      <c r="Y177" s="5"/>
      <c r="AF177" s="37"/>
      <c r="AG177" s="37"/>
      <c r="AH177" s="37"/>
    </row>
    <row r="178" spans="6:34" ht="12.75">
      <c r="F178" s="35"/>
      <c r="G178" s="3"/>
      <c r="I178" s="4"/>
      <c r="J178" s="4"/>
      <c r="L178" s="5"/>
      <c r="M178" s="5"/>
      <c r="N178" s="5"/>
      <c r="O178" s="5"/>
      <c r="P178" s="36"/>
      <c r="U178" s="5"/>
      <c r="V178" s="5"/>
      <c r="W178" s="5"/>
      <c r="X178" s="5"/>
      <c r="Y178" s="5"/>
      <c r="AF178" s="37"/>
      <c r="AG178" s="37"/>
      <c r="AH178" s="37"/>
    </row>
    <row r="179" spans="6:34" ht="12.75">
      <c r="F179" s="35"/>
      <c r="G179" s="3"/>
      <c r="I179" s="4"/>
      <c r="J179" s="4"/>
      <c r="L179" s="5"/>
      <c r="M179" s="5"/>
      <c r="N179" s="5"/>
      <c r="O179" s="5"/>
      <c r="P179" s="36"/>
      <c r="U179" s="5"/>
      <c r="V179" s="5"/>
      <c r="W179" s="5"/>
      <c r="X179" s="5"/>
      <c r="Y179" s="5"/>
      <c r="AF179" s="37"/>
      <c r="AG179" s="37"/>
      <c r="AH179" s="37"/>
    </row>
    <row r="180" spans="6:34" ht="12.75">
      <c r="F180" s="35"/>
      <c r="G180" s="3"/>
      <c r="I180" s="4"/>
      <c r="J180" s="4"/>
      <c r="L180" s="5"/>
      <c r="M180" s="5"/>
      <c r="N180" s="5"/>
      <c r="O180" s="5"/>
      <c r="P180" s="36"/>
      <c r="U180" s="5"/>
      <c r="V180" s="5"/>
      <c r="W180" s="5"/>
      <c r="X180" s="5"/>
      <c r="Y180" s="5"/>
      <c r="AF180" s="37"/>
      <c r="AG180" s="37"/>
      <c r="AH180" s="37"/>
    </row>
  </sheetData>
  <mergeCells count="1">
    <mergeCell ref="A4:K6"/>
  </mergeCells>
  <printOptions horizontalCentered="1"/>
  <pageMargins left="0" right="0" top="0.5" bottom="0.5" header="0.25" footer="0.25"/>
  <pageSetup fitToHeight="0" fitToWidth="1" horizontalDpi="600" verticalDpi="600" orientation="portrait" scale="43" r:id="rId1"/>
  <headerFooter alignWithMargins="0">
    <oddHeader>&amp;C&amp;P of &amp;N</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AO3227"/>
  <sheetViews>
    <sheetView zoomScale="75" zoomScaleNormal="75" workbookViewId="0" topLeftCell="A1">
      <selection activeCell="F1" sqref="F1:H16384"/>
    </sheetView>
  </sheetViews>
  <sheetFormatPr defaultColWidth="9.140625" defaultRowHeight="12.75"/>
  <cols>
    <col min="1" max="1" width="9.28125" style="39" bestFit="1" customWidth="1"/>
    <col min="2" max="2" width="10.8515625" style="2" customWidth="1"/>
    <col min="3" max="3" width="41.140625" style="0" customWidth="1"/>
    <col min="4" max="4" width="33.00390625" style="0" hidden="1" customWidth="1"/>
    <col min="5" max="5" width="14.8515625" style="0" customWidth="1"/>
    <col min="6" max="6" width="20.57421875" style="0" hidden="1" customWidth="1"/>
    <col min="7" max="7" width="17.7109375" style="3" hidden="1" customWidth="1"/>
    <col min="8" max="8" width="15.140625" style="0" hidden="1" customWidth="1"/>
    <col min="9" max="9" width="9.7109375" style="4" customWidth="1"/>
    <col min="10" max="10" width="8.57421875" style="0" customWidth="1"/>
    <col min="11" max="11" width="8.00390625" style="0" customWidth="1"/>
    <col min="12" max="12" width="6.7109375" style="5" customWidth="1"/>
    <col min="13" max="13" width="9.140625" style="5" customWidth="1"/>
    <col min="14" max="14" width="7.8515625" style="5" customWidth="1"/>
    <col min="15" max="15" width="6.8515625" style="6" hidden="1" customWidth="1"/>
    <col min="16" max="16" width="9.00390625" style="0" hidden="1" customWidth="1"/>
    <col min="17" max="17" width="8.7109375" style="0" hidden="1" customWidth="1"/>
    <col min="18" max="18" width="6.28125" style="0" hidden="1" customWidth="1"/>
    <col min="19" max="19" width="8.00390625" style="0" hidden="1" customWidth="1"/>
    <col min="20" max="20" width="6.7109375" style="0" hidden="1" customWidth="1"/>
    <col min="21" max="21" width="7.00390625" style="6" hidden="1" customWidth="1"/>
    <col min="22" max="25" width="10.7109375" style="5" customWidth="1"/>
    <col min="26" max="26" width="10.7109375" style="0" hidden="1" customWidth="1"/>
    <col min="27" max="42" width="0" style="0" hidden="1" customWidth="1"/>
  </cols>
  <sheetData>
    <row r="1" ht="12.75" customHeight="1">
      <c r="A1" s="1" t="s">
        <v>1426</v>
      </c>
    </row>
    <row r="2" ht="12.75" customHeight="1">
      <c r="A2" s="1" t="s">
        <v>1427</v>
      </c>
    </row>
    <row r="3" spans="1:26" ht="12.75">
      <c r="A3" s="7"/>
      <c r="B3" s="8"/>
      <c r="C3" s="9"/>
      <c r="D3" s="9"/>
      <c r="E3" s="9"/>
      <c r="F3" s="9"/>
      <c r="G3" s="10"/>
      <c r="H3" s="9"/>
      <c r="I3" s="11"/>
      <c r="J3" s="9"/>
      <c r="K3" s="9"/>
      <c r="L3" s="12"/>
      <c r="M3" s="12"/>
      <c r="N3" s="13"/>
      <c r="O3" s="13"/>
      <c r="P3" s="9"/>
      <c r="Q3" s="9"/>
      <c r="R3" s="14"/>
      <c r="S3" s="9"/>
      <c r="T3" s="14"/>
      <c r="U3" s="13"/>
      <c r="V3" s="12"/>
      <c r="W3" s="12"/>
      <c r="X3" s="12"/>
      <c r="Y3" s="12"/>
      <c r="Z3" s="9"/>
    </row>
    <row r="4" spans="1:41" ht="196.5" customHeight="1">
      <c r="A4" s="41" t="s">
        <v>1428</v>
      </c>
      <c r="B4" s="42" t="s">
        <v>1429</v>
      </c>
      <c r="C4" s="43" t="s">
        <v>1430</v>
      </c>
      <c r="D4" s="15" t="s">
        <v>1431</v>
      </c>
      <c r="E4" s="15" t="s">
        <v>1432</v>
      </c>
      <c r="F4" s="15" t="s">
        <v>1433</v>
      </c>
      <c r="G4" s="16" t="s">
        <v>1434</v>
      </c>
      <c r="H4" s="15" t="s">
        <v>1435</v>
      </c>
      <c r="I4" s="17" t="s">
        <v>1436</v>
      </c>
      <c r="J4" s="17" t="s">
        <v>1437</v>
      </c>
      <c r="K4" s="18" t="s">
        <v>1438</v>
      </c>
      <c r="L4" s="19" t="s">
        <v>1439</v>
      </c>
      <c r="M4" s="20" t="s">
        <v>1440</v>
      </c>
      <c r="N4" s="19" t="s">
        <v>1441</v>
      </c>
      <c r="O4" s="19" t="s">
        <v>1442</v>
      </c>
      <c r="P4" s="17" t="s">
        <v>1443</v>
      </c>
      <c r="Q4" s="17" t="s">
        <v>1444</v>
      </c>
      <c r="R4" s="18" t="s">
        <v>1438</v>
      </c>
      <c r="S4" s="17" t="s">
        <v>1445</v>
      </c>
      <c r="T4" s="18" t="s">
        <v>1438</v>
      </c>
      <c r="U4" s="19" t="s">
        <v>1446</v>
      </c>
      <c r="V4" s="21" t="s">
        <v>1447</v>
      </c>
      <c r="W4" s="21" t="s">
        <v>1448</v>
      </c>
      <c r="X4" s="21" t="s">
        <v>1449</v>
      </c>
      <c r="Y4" s="21" t="s">
        <v>1450</v>
      </c>
      <c r="Z4" s="22" t="s">
        <v>1451</v>
      </c>
      <c r="AA4" s="22" t="s">
        <v>1452</v>
      </c>
      <c r="AB4" s="22" t="s">
        <v>1453</v>
      </c>
      <c r="AC4" s="22" t="s">
        <v>1454</v>
      </c>
      <c r="AD4" s="22" t="s">
        <v>1455</v>
      </c>
      <c r="AE4" s="22" t="s">
        <v>1456</v>
      </c>
      <c r="AF4" s="23" t="s">
        <v>1457</v>
      </c>
      <c r="AG4" s="23" t="s">
        <v>1458</v>
      </c>
      <c r="AH4" s="23" t="s">
        <v>1459</v>
      </c>
      <c r="AI4" s="22" t="s">
        <v>1460</v>
      </c>
      <c r="AJ4" s="22" t="s">
        <v>1461</v>
      </c>
      <c r="AK4" s="22" t="s">
        <v>1462</v>
      </c>
      <c r="AL4" s="22" t="s">
        <v>1463</v>
      </c>
      <c r="AM4" s="22" t="s">
        <v>1464</v>
      </c>
      <c r="AN4" s="22" t="s">
        <v>1465</v>
      </c>
      <c r="AO4" s="22" t="s">
        <v>1466</v>
      </c>
    </row>
    <row r="5" spans="1:34" s="33" customFormat="1" ht="13.5" thickBot="1">
      <c r="A5" s="24">
        <v>1</v>
      </c>
      <c r="B5" s="25">
        <v>2</v>
      </c>
      <c r="C5" s="26">
        <v>3</v>
      </c>
      <c r="D5" s="26"/>
      <c r="E5" s="26"/>
      <c r="F5" s="26"/>
      <c r="G5" s="27"/>
      <c r="H5" s="26"/>
      <c r="I5" s="28">
        <v>4</v>
      </c>
      <c r="J5" s="29">
        <v>5</v>
      </c>
      <c r="K5" s="29">
        <v>6</v>
      </c>
      <c r="L5" s="30">
        <v>7</v>
      </c>
      <c r="M5" s="30">
        <v>8</v>
      </c>
      <c r="N5" s="31">
        <v>9</v>
      </c>
      <c r="O5" s="31">
        <v>10</v>
      </c>
      <c r="P5" s="29">
        <v>11</v>
      </c>
      <c r="Q5" s="29">
        <v>12</v>
      </c>
      <c r="R5" s="32">
        <v>13</v>
      </c>
      <c r="S5" s="29">
        <v>14</v>
      </c>
      <c r="T5" s="32">
        <v>15</v>
      </c>
      <c r="U5" s="31">
        <v>16</v>
      </c>
      <c r="V5" s="30">
        <v>17</v>
      </c>
      <c r="W5" s="30">
        <v>18</v>
      </c>
      <c r="X5" s="30">
        <v>19</v>
      </c>
      <c r="Y5" s="30">
        <v>20</v>
      </c>
      <c r="Z5" s="26"/>
      <c r="AF5" s="34"/>
      <c r="AG5" s="34"/>
      <c r="AH5" s="34"/>
    </row>
    <row r="6" spans="1:41" ht="12.75">
      <c r="A6">
        <v>4200091</v>
      </c>
      <c r="B6">
        <v>124150002</v>
      </c>
      <c r="C6" t="s">
        <v>1689</v>
      </c>
      <c r="D6" t="s">
        <v>1690</v>
      </c>
      <c r="E6" t="s">
        <v>1691</v>
      </c>
      <c r="F6" s="35">
        <v>19341</v>
      </c>
      <c r="G6" s="3" t="s">
        <v>1506</v>
      </c>
      <c r="H6">
        <v>4848755206</v>
      </c>
      <c r="I6" s="4">
        <v>3</v>
      </c>
      <c r="J6" s="4" t="s">
        <v>1471</v>
      </c>
      <c r="K6" t="s">
        <v>1625</v>
      </c>
      <c r="O6" s="5"/>
      <c r="P6" s="36" t="s">
        <v>1473</v>
      </c>
      <c r="Q6" t="s">
        <v>1473</v>
      </c>
      <c r="R6" t="s">
        <v>1625</v>
      </c>
      <c r="S6" t="s">
        <v>1471</v>
      </c>
      <c r="T6" t="s">
        <v>1625</v>
      </c>
      <c r="U6" s="5"/>
      <c r="Z6">
        <f aca="true" t="shared" si="0" ref="Z6:Z69">IF(OR(J6="YES",L6="YES"),1,0)</f>
        <v>0</v>
      </c>
      <c r="AA6">
        <f aca="true" t="shared" si="1" ref="AA6:AA69">IF(OR(M6&lt;600,N6="YES"),1,0)</f>
        <v>1</v>
      </c>
      <c r="AB6">
        <f aca="true" t="shared" si="2" ref="AB6:AB69">IF(AND(OR(J6="YES",L6="YES"),(Z6=0)),"Trouble",0)</f>
        <v>0</v>
      </c>
      <c r="AC6">
        <f aca="true" t="shared" si="3" ref="AC6:AC69">IF(AND(OR(M6&lt;600,N6="YES"),(AA6=0)),"Trouble",0)</f>
        <v>0</v>
      </c>
      <c r="AD6">
        <f aca="true" t="shared" si="4" ref="AD6:AD69">IF(AND(AND(J6="NO",L6="NO"),(O6="YES")),"Trouble",0)</f>
        <v>0</v>
      </c>
      <c r="AE6">
        <f aca="true" t="shared" si="5" ref="AE6:AE69">IF(AND(AND(M6&gt;=600,N6="NO"),(O6="YES")),"Trouble",0)</f>
        <v>0</v>
      </c>
      <c r="AF6" s="37">
        <f aca="true" t="shared" si="6" ref="AF6:AF69">IF(AND(Z6=1,AA6=1),"SRSA",0)</f>
        <v>0</v>
      </c>
      <c r="AG6" s="37">
        <f aca="true" t="shared" si="7" ref="AG6:AG69">IF(AND(AF6=0,O6="YES"),"Trouble",0)</f>
        <v>0</v>
      </c>
      <c r="AH6" s="37">
        <f aca="true" t="shared" si="8" ref="AH6:AH69">IF(AND(AF6="SRSA",O6="NO"),"Trouble",0)</f>
        <v>0</v>
      </c>
      <c r="AI6">
        <f aca="true" t="shared" si="9" ref="AI6:AI69">IF(S6="YES",1,0)</f>
        <v>0</v>
      </c>
      <c r="AJ6">
        <f aca="true" t="shared" si="10" ref="AJ6:AJ69">IF(P6&gt;=20,1,0)</f>
        <v>1</v>
      </c>
      <c r="AK6">
        <f aca="true" t="shared" si="11" ref="AK6:AK69">IF(AND(AI6=1,AJ6=1),"Initial",0)</f>
        <v>0</v>
      </c>
      <c r="AL6">
        <f aca="true" t="shared" si="12" ref="AL6:AL69">IF(AND(AF6="SRSA",AK6="Initial"),"SRSA",0)</f>
        <v>0</v>
      </c>
      <c r="AM6">
        <f aca="true" t="shared" si="13" ref="AM6:AM69">IF(AND(AK6="Initial",AL6=0),"RLIS",0)</f>
        <v>0</v>
      </c>
      <c r="AN6">
        <f aca="true" t="shared" si="14" ref="AN6:AN69">IF(AND(AM6=0,U6="YES"),"Trouble",0)</f>
        <v>0</v>
      </c>
      <c r="AO6">
        <f aca="true" t="shared" si="15" ref="AO6:AO69">IF(AND(U6="NO",AM6="RLIS"),"Trouble",0)</f>
        <v>0</v>
      </c>
    </row>
    <row r="7" spans="1:41" ht="12.75">
      <c r="A7">
        <v>4280010</v>
      </c>
      <c r="B7">
        <v>103020407</v>
      </c>
      <c r="C7" t="s">
        <v>1294</v>
      </c>
      <c r="D7" t="s">
        <v>1295</v>
      </c>
      <c r="E7" t="s">
        <v>1296</v>
      </c>
      <c r="F7" s="35">
        <v>15101</v>
      </c>
      <c r="G7" s="3">
        <v>2005</v>
      </c>
      <c r="H7">
        <v>4123662800</v>
      </c>
      <c r="I7" s="4">
        <v>3</v>
      </c>
      <c r="J7" s="4" t="s">
        <v>1471</v>
      </c>
      <c r="K7" t="s">
        <v>1471</v>
      </c>
      <c r="O7" s="5"/>
      <c r="P7" s="36" t="s">
        <v>1473</v>
      </c>
      <c r="Q7" t="s">
        <v>1473</v>
      </c>
      <c r="R7" t="s">
        <v>1471</v>
      </c>
      <c r="S7" t="s">
        <v>1471</v>
      </c>
      <c r="T7" t="s">
        <v>1471</v>
      </c>
      <c r="U7" s="5"/>
      <c r="Z7">
        <f t="shared" si="0"/>
        <v>0</v>
      </c>
      <c r="AA7">
        <f t="shared" si="1"/>
        <v>1</v>
      </c>
      <c r="AB7">
        <f t="shared" si="2"/>
        <v>0</v>
      </c>
      <c r="AC7">
        <f t="shared" si="3"/>
        <v>0</v>
      </c>
      <c r="AD7">
        <f t="shared" si="4"/>
        <v>0</v>
      </c>
      <c r="AE7">
        <f t="shared" si="5"/>
        <v>0</v>
      </c>
      <c r="AF7" s="37">
        <f t="shared" si="6"/>
        <v>0</v>
      </c>
      <c r="AG7" s="37">
        <f t="shared" si="7"/>
        <v>0</v>
      </c>
      <c r="AH7" s="37">
        <f t="shared" si="8"/>
        <v>0</v>
      </c>
      <c r="AI7">
        <f t="shared" si="9"/>
        <v>0</v>
      </c>
      <c r="AJ7">
        <f t="shared" si="10"/>
        <v>1</v>
      </c>
      <c r="AK7">
        <f t="shared" si="11"/>
        <v>0</v>
      </c>
      <c r="AL7">
        <f t="shared" si="12"/>
        <v>0</v>
      </c>
      <c r="AM7">
        <f t="shared" si="13"/>
        <v>0</v>
      </c>
      <c r="AN7">
        <f t="shared" si="14"/>
        <v>0</v>
      </c>
      <c r="AO7">
        <f t="shared" si="15"/>
        <v>0</v>
      </c>
    </row>
    <row r="8" spans="1:41" ht="12.75">
      <c r="A8">
        <v>4202040</v>
      </c>
      <c r="B8">
        <v>123460302</v>
      </c>
      <c r="C8" t="s">
        <v>1697</v>
      </c>
      <c r="D8" t="s">
        <v>1698</v>
      </c>
      <c r="E8" t="s">
        <v>1699</v>
      </c>
      <c r="F8" s="35">
        <v>19001</v>
      </c>
      <c r="G8" s="3">
        <v>4535</v>
      </c>
      <c r="H8">
        <v>2158844700</v>
      </c>
      <c r="I8" s="4" t="s">
        <v>1700</v>
      </c>
      <c r="J8" s="4" t="s">
        <v>1471</v>
      </c>
      <c r="K8" t="s">
        <v>1471</v>
      </c>
      <c r="O8" s="5"/>
      <c r="P8" s="36">
        <v>3.0421888453</v>
      </c>
      <c r="Q8" t="s">
        <v>1471</v>
      </c>
      <c r="R8" t="s">
        <v>1471</v>
      </c>
      <c r="S8" t="s">
        <v>1471</v>
      </c>
      <c r="T8" t="s">
        <v>1471</v>
      </c>
      <c r="U8" s="5"/>
      <c r="Z8">
        <f t="shared" si="0"/>
        <v>0</v>
      </c>
      <c r="AA8">
        <f t="shared" si="1"/>
        <v>1</v>
      </c>
      <c r="AB8">
        <f t="shared" si="2"/>
        <v>0</v>
      </c>
      <c r="AC8">
        <f t="shared" si="3"/>
        <v>0</v>
      </c>
      <c r="AD8">
        <f t="shared" si="4"/>
        <v>0</v>
      </c>
      <c r="AE8">
        <f t="shared" si="5"/>
        <v>0</v>
      </c>
      <c r="AF8" s="37">
        <f t="shared" si="6"/>
        <v>0</v>
      </c>
      <c r="AG8" s="37">
        <f t="shared" si="7"/>
        <v>0</v>
      </c>
      <c r="AH8" s="37">
        <f t="shared" si="8"/>
        <v>0</v>
      </c>
      <c r="AI8">
        <f t="shared" si="9"/>
        <v>0</v>
      </c>
      <c r="AJ8">
        <f t="shared" si="10"/>
        <v>0</v>
      </c>
      <c r="AK8">
        <f t="shared" si="11"/>
        <v>0</v>
      </c>
      <c r="AL8">
        <f t="shared" si="12"/>
        <v>0</v>
      </c>
      <c r="AM8">
        <f t="shared" si="13"/>
        <v>0</v>
      </c>
      <c r="AN8">
        <f t="shared" si="14"/>
        <v>0</v>
      </c>
      <c r="AO8">
        <f t="shared" si="15"/>
        <v>0</v>
      </c>
    </row>
    <row r="9" spans="1:41" ht="12.75">
      <c r="A9">
        <v>4202010</v>
      </c>
      <c r="B9">
        <v>119350303</v>
      </c>
      <c r="C9" t="s">
        <v>1694</v>
      </c>
      <c r="D9" t="s">
        <v>1695</v>
      </c>
      <c r="E9" t="s">
        <v>1696</v>
      </c>
      <c r="F9" s="35">
        <v>18411</v>
      </c>
      <c r="G9" s="3">
        <v>1776</v>
      </c>
      <c r="H9">
        <v>5705862511</v>
      </c>
      <c r="I9" s="4">
        <v>4</v>
      </c>
      <c r="J9" s="4" t="s">
        <v>1471</v>
      </c>
      <c r="K9" t="s">
        <v>1471</v>
      </c>
      <c r="O9" s="5"/>
      <c r="P9" s="36">
        <v>2.3735581189</v>
      </c>
      <c r="Q9" t="s">
        <v>1471</v>
      </c>
      <c r="R9" t="s">
        <v>1471</v>
      </c>
      <c r="S9" t="s">
        <v>1471</v>
      </c>
      <c r="T9" t="s">
        <v>1471</v>
      </c>
      <c r="U9" s="5"/>
      <c r="Z9">
        <f t="shared" si="0"/>
        <v>0</v>
      </c>
      <c r="AA9">
        <f t="shared" si="1"/>
        <v>1</v>
      </c>
      <c r="AB9">
        <f t="shared" si="2"/>
        <v>0</v>
      </c>
      <c r="AC9">
        <f t="shared" si="3"/>
        <v>0</v>
      </c>
      <c r="AD9">
        <f t="shared" si="4"/>
        <v>0</v>
      </c>
      <c r="AE9">
        <f t="shared" si="5"/>
        <v>0</v>
      </c>
      <c r="AF9" s="37">
        <f t="shared" si="6"/>
        <v>0</v>
      </c>
      <c r="AG9" s="37">
        <f t="shared" si="7"/>
        <v>0</v>
      </c>
      <c r="AH9" s="37">
        <f t="shared" si="8"/>
        <v>0</v>
      </c>
      <c r="AI9">
        <f t="shared" si="9"/>
        <v>0</v>
      </c>
      <c r="AJ9">
        <f t="shared" si="10"/>
        <v>0</v>
      </c>
      <c r="AK9">
        <f t="shared" si="11"/>
        <v>0</v>
      </c>
      <c r="AL9">
        <f t="shared" si="12"/>
        <v>0</v>
      </c>
      <c r="AM9">
        <f t="shared" si="13"/>
        <v>0</v>
      </c>
      <c r="AN9">
        <f t="shared" si="14"/>
        <v>0</v>
      </c>
      <c r="AO9">
        <f t="shared" si="15"/>
        <v>0</v>
      </c>
    </row>
    <row r="10" spans="1:41" ht="12.75">
      <c r="A10">
        <v>4280120</v>
      </c>
      <c r="B10">
        <v>108110307</v>
      </c>
      <c r="C10" t="s">
        <v>1321</v>
      </c>
      <c r="D10" t="s">
        <v>1322</v>
      </c>
      <c r="E10" t="s">
        <v>49</v>
      </c>
      <c r="F10" s="35">
        <v>15931</v>
      </c>
      <c r="G10" s="3">
        <v>7618</v>
      </c>
      <c r="H10">
        <v>8144726490</v>
      </c>
      <c r="I10" s="4">
        <v>8</v>
      </c>
      <c r="J10" s="4" t="s">
        <v>1470</v>
      </c>
      <c r="K10" t="s">
        <v>1471</v>
      </c>
      <c r="O10" s="5" t="s">
        <v>1472</v>
      </c>
      <c r="P10" s="36" t="s">
        <v>1473</v>
      </c>
      <c r="Q10" t="s">
        <v>1473</v>
      </c>
      <c r="R10" t="s">
        <v>1471</v>
      </c>
      <c r="S10" t="s">
        <v>1470</v>
      </c>
      <c r="T10" t="s">
        <v>1471</v>
      </c>
      <c r="U10" s="5"/>
      <c r="Z10">
        <f t="shared" si="0"/>
        <v>1</v>
      </c>
      <c r="AA10">
        <f t="shared" si="1"/>
        <v>1</v>
      </c>
      <c r="AB10">
        <f t="shared" si="2"/>
        <v>0</v>
      </c>
      <c r="AC10">
        <f t="shared" si="3"/>
        <v>0</v>
      </c>
      <c r="AD10">
        <f t="shared" si="4"/>
        <v>0</v>
      </c>
      <c r="AE10">
        <f t="shared" si="5"/>
        <v>0</v>
      </c>
      <c r="AF10" s="37" t="str">
        <f t="shared" si="6"/>
        <v>SRSA</v>
      </c>
      <c r="AG10" s="37">
        <f t="shared" si="7"/>
        <v>0</v>
      </c>
      <c r="AH10" s="37" t="str">
        <f t="shared" si="8"/>
        <v>Trouble</v>
      </c>
      <c r="AI10">
        <f t="shared" si="9"/>
        <v>1</v>
      </c>
      <c r="AJ10">
        <f t="shared" si="10"/>
        <v>1</v>
      </c>
      <c r="AK10" t="str">
        <f t="shared" si="11"/>
        <v>Initial</v>
      </c>
      <c r="AL10" t="str">
        <f t="shared" si="12"/>
        <v>SRSA</v>
      </c>
      <c r="AM10">
        <f t="shared" si="13"/>
        <v>0</v>
      </c>
      <c r="AN10">
        <f t="shared" si="14"/>
        <v>0</v>
      </c>
      <c r="AO10">
        <f t="shared" si="15"/>
        <v>0</v>
      </c>
    </row>
    <row r="11" spans="1:41" ht="12.75">
      <c r="A11">
        <v>4202100</v>
      </c>
      <c r="B11">
        <v>101260303</v>
      </c>
      <c r="C11" t="s">
        <v>1701</v>
      </c>
      <c r="D11" t="s">
        <v>1702</v>
      </c>
      <c r="E11" t="s">
        <v>1703</v>
      </c>
      <c r="F11" s="35">
        <v>15401</v>
      </c>
      <c r="G11" s="3">
        <v>6703</v>
      </c>
      <c r="H11">
        <v>7245831654</v>
      </c>
      <c r="I11" s="4" t="s">
        <v>1704</v>
      </c>
      <c r="J11" s="4" t="s">
        <v>1471</v>
      </c>
      <c r="K11" t="s">
        <v>1471</v>
      </c>
      <c r="O11" s="5"/>
      <c r="P11" s="36">
        <v>25.288608146</v>
      </c>
      <c r="Q11" t="s">
        <v>1470</v>
      </c>
      <c r="R11" t="s">
        <v>1471</v>
      </c>
      <c r="S11" t="s">
        <v>1471</v>
      </c>
      <c r="T11" t="s">
        <v>1471</v>
      </c>
      <c r="U11" s="5"/>
      <c r="Z11">
        <f t="shared" si="0"/>
        <v>0</v>
      </c>
      <c r="AA11">
        <f t="shared" si="1"/>
        <v>1</v>
      </c>
      <c r="AB11">
        <f t="shared" si="2"/>
        <v>0</v>
      </c>
      <c r="AC11">
        <f t="shared" si="3"/>
        <v>0</v>
      </c>
      <c r="AD11">
        <f t="shared" si="4"/>
        <v>0</v>
      </c>
      <c r="AE11">
        <f t="shared" si="5"/>
        <v>0</v>
      </c>
      <c r="AF11" s="37">
        <f t="shared" si="6"/>
        <v>0</v>
      </c>
      <c r="AG11" s="37">
        <f t="shared" si="7"/>
        <v>0</v>
      </c>
      <c r="AH11" s="37">
        <f t="shared" si="8"/>
        <v>0</v>
      </c>
      <c r="AI11">
        <f t="shared" si="9"/>
        <v>0</v>
      </c>
      <c r="AJ11">
        <f t="shared" si="10"/>
        <v>1</v>
      </c>
      <c r="AK11">
        <f t="shared" si="11"/>
        <v>0</v>
      </c>
      <c r="AL11">
        <f t="shared" si="12"/>
        <v>0</v>
      </c>
      <c r="AM11">
        <f t="shared" si="13"/>
        <v>0</v>
      </c>
      <c r="AN11">
        <f t="shared" si="14"/>
        <v>0</v>
      </c>
      <c r="AO11">
        <f t="shared" si="15"/>
        <v>0</v>
      </c>
    </row>
    <row r="12" spans="1:41" ht="12.75">
      <c r="A12">
        <v>4202130</v>
      </c>
      <c r="B12">
        <v>127040503</v>
      </c>
      <c r="C12" t="s">
        <v>1705</v>
      </c>
      <c r="D12" t="s">
        <v>1706</v>
      </c>
      <c r="E12" t="s">
        <v>1707</v>
      </c>
      <c r="F12" s="35">
        <v>15001</v>
      </c>
      <c r="G12" s="3">
        <v>3998</v>
      </c>
      <c r="H12">
        <v>7248577500</v>
      </c>
      <c r="I12" s="4">
        <v>3</v>
      </c>
      <c r="J12" s="4" t="s">
        <v>1471</v>
      </c>
      <c r="K12" t="s">
        <v>1471</v>
      </c>
      <c r="O12" s="5"/>
      <c r="P12" s="36">
        <v>33.266129032</v>
      </c>
      <c r="Q12" t="s">
        <v>1470</v>
      </c>
      <c r="R12" t="s">
        <v>1471</v>
      </c>
      <c r="S12" t="s">
        <v>1471</v>
      </c>
      <c r="T12" t="s">
        <v>1471</v>
      </c>
      <c r="U12" s="5"/>
      <c r="Z12">
        <f t="shared" si="0"/>
        <v>0</v>
      </c>
      <c r="AA12">
        <f t="shared" si="1"/>
        <v>1</v>
      </c>
      <c r="AB12">
        <f t="shared" si="2"/>
        <v>0</v>
      </c>
      <c r="AC12">
        <f t="shared" si="3"/>
        <v>0</v>
      </c>
      <c r="AD12">
        <f t="shared" si="4"/>
        <v>0</v>
      </c>
      <c r="AE12">
        <f t="shared" si="5"/>
        <v>0</v>
      </c>
      <c r="AF12" s="37">
        <f t="shared" si="6"/>
        <v>0</v>
      </c>
      <c r="AG12" s="37">
        <f t="shared" si="7"/>
        <v>0</v>
      </c>
      <c r="AH12" s="37">
        <f t="shared" si="8"/>
        <v>0</v>
      </c>
      <c r="AI12">
        <f t="shared" si="9"/>
        <v>0</v>
      </c>
      <c r="AJ12">
        <f t="shared" si="10"/>
        <v>1</v>
      </c>
      <c r="AK12">
        <f t="shared" si="11"/>
        <v>0</v>
      </c>
      <c r="AL12">
        <f t="shared" si="12"/>
        <v>0</v>
      </c>
      <c r="AM12">
        <f t="shared" si="13"/>
        <v>0</v>
      </c>
      <c r="AN12">
        <f t="shared" si="14"/>
        <v>0</v>
      </c>
      <c r="AO12">
        <f t="shared" si="15"/>
        <v>0</v>
      </c>
    </row>
    <row r="13" spans="1:41" ht="12.75">
      <c r="A13">
        <v>4202190</v>
      </c>
      <c r="B13">
        <v>103020603</v>
      </c>
      <c r="C13" t="s">
        <v>1708</v>
      </c>
      <c r="D13" t="s">
        <v>1709</v>
      </c>
      <c r="E13" t="s">
        <v>1710</v>
      </c>
      <c r="F13" s="35">
        <v>15024</v>
      </c>
      <c r="G13" s="3">
        <v>1066</v>
      </c>
      <c r="H13">
        <v>7242745300</v>
      </c>
      <c r="I13" s="4">
        <v>3</v>
      </c>
      <c r="J13" s="4" t="s">
        <v>1471</v>
      </c>
      <c r="K13" t="s">
        <v>1471</v>
      </c>
      <c r="O13" s="5"/>
      <c r="P13" s="36">
        <v>6.8702290076</v>
      </c>
      <c r="Q13" t="s">
        <v>1471</v>
      </c>
      <c r="R13" t="s">
        <v>1471</v>
      </c>
      <c r="S13" t="s">
        <v>1471</v>
      </c>
      <c r="T13" t="s">
        <v>1471</v>
      </c>
      <c r="U13" s="5"/>
      <c r="Z13">
        <f t="shared" si="0"/>
        <v>0</v>
      </c>
      <c r="AA13">
        <f t="shared" si="1"/>
        <v>1</v>
      </c>
      <c r="AB13">
        <f t="shared" si="2"/>
        <v>0</v>
      </c>
      <c r="AC13">
        <f t="shared" si="3"/>
        <v>0</v>
      </c>
      <c r="AD13">
        <f t="shared" si="4"/>
        <v>0</v>
      </c>
      <c r="AE13">
        <f t="shared" si="5"/>
        <v>0</v>
      </c>
      <c r="AF13" s="37">
        <f t="shared" si="6"/>
        <v>0</v>
      </c>
      <c r="AG13" s="37">
        <f t="shared" si="7"/>
        <v>0</v>
      </c>
      <c r="AH13" s="37">
        <f t="shared" si="8"/>
        <v>0</v>
      </c>
      <c r="AI13">
        <f t="shared" si="9"/>
        <v>0</v>
      </c>
      <c r="AJ13">
        <f t="shared" si="10"/>
        <v>0</v>
      </c>
      <c r="AK13">
        <f t="shared" si="11"/>
        <v>0</v>
      </c>
      <c r="AL13">
        <f t="shared" si="12"/>
        <v>0</v>
      </c>
      <c r="AM13">
        <f t="shared" si="13"/>
        <v>0</v>
      </c>
      <c r="AN13">
        <f t="shared" si="14"/>
        <v>0</v>
      </c>
      <c r="AO13">
        <f t="shared" si="15"/>
        <v>0</v>
      </c>
    </row>
    <row r="14" spans="1:41" ht="12.75">
      <c r="A14">
        <v>4202310</v>
      </c>
      <c r="B14">
        <v>106160303</v>
      </c>
      <c r="C14" t="s">
        <v>1713</v>
      </c>
      <c r="D14" t="s">
        <v>1478</v>
      </c>
      <c r="E14" t="s">
        <v>1714</v>
      </c>
      <c r="F14" s="35">
        <v>16036</v>
      </c>
      <c r="G14" s="3">
        <v>100</v>
      </c>
      <c r="H14">
        <v>7246595820</v>
      </c>
      <c r="I14" s="4">
        <v>7</v>
      </c>
      <c r="J14" s="4" t="s">
        <v>1470</v>
      </c>
      <c r="K14" t="s">
        <v>1471</v>
      </c>
      <c r="O14" s="5" t="s">
        <v>1472</v>
      </c>
      <c r="P14" s="36">
        <v>16.857899382</v>
      </c>
      <c r="Q14" t="s">
        <v>1471</v>
      </c>
      <c r="R14" t="s">
        <v>1470</v>
      </c>
      <c r="S14" t="s">
        <v>1470</v>
      </c>
      <c r="T14" t="s">
        <v>1471</v>
      </c>
      <c r="U14" s="5"/>
      <c r="Z14">
        <f t="shared" si="0"/>
        <v>1</v>
      </c>
      <c r="AA14">
        <f t="shared" si="1"/>
        <v>1</v>
      </c>
      <c r="AB14">
        <f t="shared" si="2"/>
        <v>0</v>
      </c>
      <c r="AC14">
        <f t="shared" si="3"/>
        <v>0</v>
      </c>
      <c r="AD14">
        <f t="shared" si="4"/>
        <v>0</v>
      </c>
      <c r="AE14">
        <f t="shared" si="5"/>
        <v>0</v>
      </c>
      <c r="AF14" s="37" t="str">
        <f t="shared" si="6"/>
        <v>SRSA</v>
      </c>
      <c r="AG14" s="37">
        <f t="shared" si="7"/>
        <v>0</v>
      </c>
      <c r="AH14" s="37" t="str">
        <f t="shared" si="8"/>
        <v>Trouble</v>
      </c>
      <c r="AI14">
        <f t="shared" si="9"/>
        <v>1</v>
      </c>
      <c r="AJ14">
        <f t="shared" si="10"/>
        <v>0</v>
      </c>
      <c r="AK14">
        <f t="shared" si="11"/>
        <v>0</v>
      </c>
      <c r="AL14">
        <f t="shared" si="12"/>
        <v>0</v>
      </c>
      <c r="AM14">
        <f t="shared" si="13"/>
        <v>0</v>
      </c>
      <c r="AN14">
        <f t="shared" si="14"/>
        <v>0</v>
      </c>
      <c r="AO14">
        <f t="shared" si="15"/>
        <v>0</v>
      </c>
    </row>
    <row r="15" spans="1:41" ht="12.75">
      <c r="A15">
        <v>4202280</v>
      </c>
      <c r="B15">
        <v>121390302</v>
      </c>
      <c r="C15" t="s">
        <v>1711</v>
      </c>
      <c r="D15" t="s">
        <v>1712</v>
      </c>
      <c r="E15" t="s">
        <v>1497</v>
      </c>
      <c r="F15" s="35">
        <v>18105</v>
      </c>
      <c r="G15" s="3">
        <v>328</v>
      </c>
      <c r="H15">
        <v>4847654000</v>
      </c>
      <c r="I15" s="4">
        <v>2</v>
      </c>
      <c r="J15" s="4" t="s">
        <v>1471</v>
      </c>
      <c r="K15" t="s">
        <v>1471</v>
      </c>
      <c r="O15" s="5"/>
      <c r="P15" s="36">
        <v>25.90918758</v>
      </c>
      <c r="Q15" t="s">
        <v>1470</v>
      </c>
      <c r="R15" t="s">
        <v>1471</v>
      </c>
      <c r="S15" t="s">
        <v>1471</v>
      </c>
      <c r="T15" t="s">
        <v>1471</v>
      </c>
      <c r="U15" s="5"/>
      <c r="Z15">
        <f t="shared" si="0"/>
        <v>0</v>
      </c>
      <c r="AA15">
        <f t="shared" si="1"/>
        <v>1</v>
      </c>
      <c r="AB15">
        <f t="shared" si="2"/>
        <v>0</v>
      </c>
      <c r="AC15">
        <f t="shared" si="3"/>
        <v>0</v>
      </c>
      <c r="AD15">
        <f t="shared" si="4"/>
        <v>0</v>
      </c>
      <c r="AE15">
        <f t="shared" si="5"/>
        <v>0</v>
      </c>
      <c r="AF15" s="37">
        <f t="shared" si="6"/>
        <v>0</v>
      </c>
      <c r="AG15" s="37">
        <f t="shared" si="7"/>
        <v>0</v>
      </c>
      <c r="AH15" s="37">
        <f t="shared" si="8"/>
        <v>0</v>
      </c>
      <c r="AI15">
        <f t="shared" si="9"/>
        <v>0</v>
      </c>
      <c r="AJ15">
        <f t="shared" si="10"/>
        <v>1</v>
      </c>
      <c r="AK15">
        <f t="shared" si="11"/>
        <v>0</v>
      </c>
      <c r="AL15">
        <f t="shared" si="12"/>
        <v>0</v>
      </c>
      <c r="AM15">
        <f t="shared" si="13"/>
        <v>0</v>
      </c>
      <c r="AN15">
        <f t="shared" si="14"/>
        <v>0</v>
      </c>
      <c r="AO15">
        <f t="shared" si="15"/>
        <v>0</v>
      </c>
    </row>
    <row r="16" spans="1:41" ht="12.75">
      <c r="A16">
        <v>4200010</v>
      </c>
      <c r="B16">
        <v>121399998</v>
      </c>
      <c r="C16" t="s">
        <v>1495</v>
      </c>
      <c r="D16" t="s">
        <v>1496</v>
      </c>
      <c r="E16" t="s">
        <v>1497</v>
      </c>
      <c r="F16" s="35">
        <v>18103</v>
      </c>
      <c r="G16" s="3">
        <v>2408</v>
      </c>
      <c r="H16">
        <v>6104339817</v>
      </c>
      <c r="I16" s="4">
        <v>2</v>
      </c>
      <c r="J16" s="4" t="s">
        <v>1471</v>
      </c>
      <c r="K16" t="s">
        <v>1471</v>
      </c>
      <c r="O16" s="5"/>
      <c r="P16" s="36" t="s">
        <v>1473</v>
      </c>
      <c r="Q16" t="s">
        <v>1473</v>
      </c>
      <c r="R16" t="s">
        <v>1471</v>
      </c>
      <c r="S16" t="s">
        <v>1471</v>
      </c>
      <c r="T16" t="s">
        <v>1471</v>
      </c>
      <c r="U16" s="5"/>
      <c r="Z16">
        <f t="shared" si="0"/>
        <v>0</v>
      </c>
      <c r="AA16">
        <f t="shared" si="1"/>
        <v>1</v>
      </c>
      <c r="AB16">
        <f t="shared" si="2"/>
        <v>0</v>
      </c>
      <c r="AC16">
        <f t="shared" si="3"/>
        <v>0</v>
      </c>
      <c r="AD16">
        <f t="shared" si="4"/>
        <v>0</v>
      </c>
      <c r="AE16">
        <f t="shared" si="5"/>
        <v>0</v>
      </c>
      <c r="AF16" s="37">
        <f t="shared" si="6"/>
        <v>0</v>
      </c>
      <c r="AG16" s="37">
        <f t="shared" si="7"/>
        <v>0</v>
      </c>
      <c r="AH16" s="37">
        <f t="shared" si="8"/>
        <v>0</v>
      </c>
      <c r="AI16">
        <f t="shared" si="9"/>
        <v>0</v>
      </c>
      <c r="AJ16">
        <f t="shared" si="10"/>
        <v>1</v>
      </c>
      <c r="AK16">
        <f t="shared" si="11"/>
        <v>0</v>
      </c>
      <c r="AL16">
        <f t="shared" si="12"/>
        <v>0</v>
      </c>
      <c r="AM16">
        <f t="shared" si="13"/>
        <v>0</v>
      </c>
      <c r="AN16">
        <f t="shared" si="14"/>
        <v>0</v>
      </c>
      <c r="AO16">
        <f t="shared" si="15"/>
        <v>0</v>
      </c>
    </row>
    <row r="17" spans="1:41" ht="12.75">
      <c r="A17">
        <v>4200039</v>
      </c>
      <c r="B17">
        <v>126512990</v>
      </c>
      <c r="C17" t="s">
        <v>1570</v>
      </c>
      <c r="D17" t="s">
        <v>1571</v>
      </c>
      <c r="E17" t="s">
        <v>1509</v>
      </c>
      <c r="F17" s="35">
        <v>19121</v>
      </c>
      <c r="G17" s="3" t="s">
        <v>1506</v>
      </c>
      <c r="H17">
        <v>2152324892</v>
      </c>
      <c r="I17" s="4">
        <v>1</v>
      </c>
      <c r="J17" s="4" t="s">
        <v>1471</v>
      </c>
      <c r="K17" t="s">
        <v>1471</v>
      </c>
      <c r="O17" s="5"/>
      <c r="P17" s="36" t="s">
        <v>1473</v>
      </c>
      <c r="Q17" t="s">
        <v>1473</v>
      </c>
      <c r="R17" t="s">
        <v>1471</v>
      </c>
      <c r="S17" t="s">
        <v>1471</v>
      </c>
      <c r="T17" t="s">
        <v>1471</v>
      </c>
      <c r="U17" s="5"/>
      <c r="Z17">
        <f t="shared" si="0"/>
        <v>0</v>
      </c>
      <c r="AA17">
        <f t="shared" si="1"/>
        <v>1</v>
      </c>
      <c r="AB17">
        <f t="shared" si="2"/>
        <v>0</v>
      </c>
      <c r="AC17">
        <f t="shared" si="3"/>
        <v>0</v>
      </c>
      <c r="AD17">
        <f t="shared" si="4"/>
        <v>0</v>
      </c>
      <c r="AE17">
        <f t="shared" si="5"/>
        <v>0</v>
      </c>
      <c r="AF17" s="37">
        <f t="shared" si="6"/>
        <v>0</v>
      </c>
      <c r="AG17" s="37">
        <f t="shared" si="7"/>
        <v>0</v>
      </c>
      <c r="AH17" s="37">
        <f t="shared" si="8"/>
        <v>0</v>
      </c>
      <c r="AI17">
        <f t="shared" si="9"/>
        <v>0</v>
      </c>
      <c r="AJ17">
        <f t="shared" si="10"/>
        <v>1</v>
      </c>
      <c r="AK17">
        <f t="shared" si="11"/>
        <v>0</v>
      </c>
      <c r="AL17">
        <f t="shared" si="12"/>
        <v>0</v>
      </c>
      <c r="AM17">
        <f t="shared" si="13"/>
        <v>0</v>
      </c>
      <c r="AN17">
        <f t="shared" si="14"/>
        <v>0</v>
      </c>
      <c r="AO17">
        <f t="shared" si="15"/>
        <v>0</v>
      </c>
    </row>
    <row r="18" spans="1:41" ht="12.75">
      <c r="A18">
        <v>4202340</v>
      </c>
      <c r="B18">
        <v>108070502</v>
      </c>
      <c r="C18" t="s">
        <v>1715</v>
      </c>
      <c r="D18" t="s">
        <v>1716</v>
      </c>
      <c r="E18" t="s">
        <v>1717</v>
      </c>
      <c r="F18" s="35">
        <v>16602</v>
      </c>
      <c r="G18" s="3">
        <v>2427</v>
      </c>
      <c r="H18">
        <v>8149468211</v>
      </c>
      <c r="I18" s="4" t="s">
        <v>1718</v>
      </c>
      <c r="J18" s="4" t="s">
        <v>1471</v>
      </c>
      <c r="K18" t="s">
        <v>1471</v>
      </c>
      <c r="O18" s="5"/>
      <c r="P18" s="36">
        <v>18.708609272</v>
      </c>
      <c r="Q18" t="s">
        <v>1471</v>
      </c>
      <c r="R18" t="s">
        <v>1471</v>
      </c>
      <c r="S18" t="s">
        <v>1471</v>
      </c>
      <c r="T18" t="s">
        <v>1471</v>
      </c>
      <c r="U18" s="5"/>
      <c r="Z18">
        <f t="shared" si="0"/>
        <v>0</v>
      </c>
      <c r="AA18">
        <f t="shared" si="1"/>
        <v>1</v>
      </c>
      <c r="AB18">
        <f t="shared" si="2"/>
        <v>0</v>
      </c>
      <c r="AC18">
        <f t="shared" si="3"/>
        <v>0</v>
      </c>
      <c r="AD18">
        <f t="shared" si="4"/>
        <v>0</v>
      </c>
      <c r="AE18">
        <f t="shared" si="5"/>
        <v>0</v>
      </c>
      <c r="AF18" s="37">
        <f t="shared" si="6"/>
        <v>0</v>
      </c>
      <c r="AG18" s="37">
        <f t="shared" si="7"/>
        <v>0</v>
      </c>
      <c r="AH18" s="37">
        <f t="shared" si="8"/>
        <v>0</v>
      </c>
      <c r="AI18">
        <f t="shared" si="9"/>
        <v>0</v>
      </c>
      <c r="AJ18">
        <f t="shared" si="10"/>
        <v>0</v>
      </c>
      <c r="AK18">
        <f t="shared" si="11"/>
        <v>0</v>
      </c>
      <c r="AL18">
        <f t="shared" si="12"/>
        <v>0</v>
      </c>
      <c r="AM18">
        <f t="shared" si="13"/>
        <v>0</v>
      </c>
      <c r="AN18">
        <f t="shared" si="14"/>
        <v>0</v>
      </c>
      <c r="AO18">
        <f t="shared" si="15"/>
        <v>0</v>
      </c>
    </row>
    <row r="19" spans="1:41" ht="12.75">
      <c r="A19">
        <v>4202440</v>
      </c>
      <c r="B19">
        <v>127040703</v>
      </c>
      <c r="C19" t="s">
        <v>1722</v>
      </c>
      <c r="D19" t="s">
        <v>1723</v>
      </c>
      <c r="E19" t="s">
        <v>1724</v>
      </c>
      <c r="F19" s="35">
        <v>15003</v>
      </c>
      <c r="G19" s="3">
        <v>2474</v>
      </c>
      <c r="H19">
        <v>7242668870</v>
      </c>
      <c r="I19" s="4" t="s">
        <v>1725</v>
      </c>
      <c r="J19" s="4" t="s">
        <v>1471</v>
      </c>
      <c r="K19" t="s">
        <v>1471</v>
      </c>
      <c r="O19" s="5"/>
      <c r="P19" s="36">
        <v>11.57622739</v>
      </c>
      <c r="Q19" t="s">
        <v>1471</v>
      </c>
      <c r="R19" t="s">
        <v>1471</v>
      </c>
      <c r="S19" t="s">
        <v>1471</v>
      </c>
      <c r="T19" t="s">
        <v>1471</v>
      </c>
      <c r="U19" s="5"/>
      <c r="Z19">
        <f t="shared" si="0"/>
        <v>0</v>
      </c>
      <c r="AA19">
        <f t="shared" si="1"/>
        <v>1</v>
      </c>
      <c r="AB19">
        <f t="shared" si="2"/>
        <v>0</v>
      </c>
      <c r="AC19">
        <f t="shared" si="3"/>
        <v>0</v>
      </c>
      <c r="AD19">
        <f t="shared" si="4"/>
        <v>0</v>
      </c>
      <c r="AE19">
        <f t="shared" si="5"/>
        <v>0</v>
      </c>
      <c r="AF19" s="37">
        <f t="shared" si="6"/>
        <v>0</v>
      </c>
      <c r="AG19" s="37">
        <f t="shared" si="7"/>
        <v>0</v>
      </c>
      <c r="AH19" s="37">
        <f t="shared" si="8"/>
        <v>0</v>
      </c>
      <c r="AI19">
        <f t="shared" si="9"/>
        <v>0</v>
      </c>
      <c r="AJ19">
        <f t="shared" si="10"/>
        <v>0</v>
      </c>
      <c r="AK19">
        <f t="shared" si="11"/>
        <v>0</v>
      </c>
      <c r="AL19">
        <f t="shared" si="12"/>
        <v>0</v>
      </c>
      <c r="AM19">
        <f t="shared" si="13"/>
        <v>0</v>
      </c>
      <c r="AN19">
        <f t="shared" si="14"/>
        <v>0</v>
      </c>
      <c r="AO19">
        <f t="shared" si="15"/>
        <v>0</v>
      </c>
    </row>
    <row r="20" spans="1:41" ht="12.75">
      <c r="A20">
        <v>4202490</v>
      </c>
      <c r="B20">
        <v>113380303</v>
      </c>
      <c r="C20" t="s">
        <v>1729</v>
      </c>
      <c r="D20" t="s">
        <v>1730</v>
      </c>
      <c r="E20" t="s">
        <v>1731</v>
      </c>
      <c r="F20" s="35">
        <v>17003</v>
      </c>
      <c r="G20" s="3">
        <v>2200</v>
      </c>
      <c r="H20">
        <v>7178677600</v>
      </c>
      <c r="I20" s="4" t="s">
        <v>1732</v>
      </c>
      <c r="J20" s="4" t="s">
        <v>1471</v>
      </c>
      <c r="K20" t="s">
        <v>1471</v>
      </c>
      <c r="O20" s="5"/>
      <c r="P20" s="36">
        <v>4.6340179042</v>
      </c>
      <c r="Q20" t="s">
        <v>1471</v>
      </c>
      <c r="R20" t="s">
        <v>1471</v>
      </c>
      <c r="S20" t="s">
        <v>1471</v>
      </c>
      <c r="T20" t="s">
        <v>1471</v>
      </c>
      <c r="U20" s="5"/>
      <c r="Z20">
        <f t="shared" si="0"/>
        <v>0</v>
      </c>
      <c r="AA20">
        <f t="shared" si="1"/>
        <v>1</v>
      </c>
      <c r="AB20">
        <f t="shared" si="2"/>
        <v>0</v>
      </c>
      <c r="AC20">
        <f t="shared" si="3"/>
        <v>0</v>
      </c>
      <c r="AD20">
        <f t="shared" si="4"/>
        <v>0</v>
      </c>
      <c r="AE20">
        <f t="shared" si="5"/>
        <v>0</v>
      </c>
      <c r="AF20" s="37">
        <f t="shared" si="6"/>
        <v>0</v>
      </c>
      <c r="AG20" s="37">
        <f t="shared" si="7"/>
        <v>0</v>
      </c>
      <c r="AH20" s="37">
        <f t="shared" si="8"/>
        <v>0</v>
      </c>
      <c r="AI20">
        <f t="shared" si="9"/>
        <v>0</v>
      </c>
      <c r="AJ20">
        <f t="shared" si="10"/>
        <v>0</v>
      </c>
      <c r="AK20">
        <f t="shared" si="11"/>
        <v>0</v>
      </c>
      <c r="AL20">
        <f t="shared" si="12"/>
        <v>0</v>
      </c>
      <c r="AM20">
        <f t="shared" si="13"/>
        <v>0</v>
      </c>
      <c r="AN20">
        <f t="shared" si="14"/>
        <v>0</v>
      </c>
      <c r="AO20">
        <f t="shared" si="15"/>
        <v>0</v>
      </c>
    </row>
    <row r="21" spans="1:41" ht="12.75">
      <c r="A21">
        <v>4202480</v>
      </c>
      <c r="B21">
        <v>114060503</v>
      </c>
      <c r="C21" t="s">
        <v>1726</v>
      </c>
      <c r="D21" t="s">
        <v>1727</v>
      </c>
      <c r="E21" t="s">
        <v>1728</v>
      </c>
      <c r="F21" s="35">
        <v>19606</v>
      </c>
      <c r="G21" s="3">
        <v>1018</v>
      </c>
      <c r="H21">
        <v>6107790554</v>
      </c>
      <c r="I21" s="4">
        <v>4</v>
      </c>
      <c r="J21" s="4" t="s">
        <v>1471</v>
      </c>
      <c r="K21" t="s">
        <v>1471</v>
      </c>
      <c r="O21" s="5"/>
      <c r="P21" s="36">
        <v>5.365474339</v>
      </c>
      <c r="Q21" t="s">
        <v>1471</v>
      </c>
      <c r="R21" t="s">
        <v>1471</v>
      </c>
      <c r="S21" t="s">
        <v>1471</v>
      </c>
      <c r="T21" t="s">
        <v>1471</v>
      </c>
      <c r="U21" s="5"/>
      <c r="Z21">
        <f t="shared" si="0"/>
        <v>0</v>
      </c>
      <c r="AA21">
        <f t="shared" si="1"/>
        <v>1</v>
      </c>
      <c r="AB21">
        <f t="shared" si="2"/>
        <v>0</v>
      </c>
      <c r="AC21">
        <f t="shared" si="3"/>
        <v>0</v>
      </c>
      <c r="AD21">
        <f t="shared" si="4"/>
        <v>0</v>
      </c>
      <c r="AE21">
        <f t="shared" si="5"/>
        <v>0</v>
      </c>
      <c r="AF21" s="37">
        <f t="shared" si="6"/>
        <v>0</v>
      </c>
      <c r="AG21" s="37">
        <f t="shared" si="7"/>
        <v>0</v>
      </c>
      <c r="AH21" s="37">
        <f t="shared" si="8"/>
        <v>0</v>
      </c>
      <c r="AI21">
        <f t="shared" si="9"/>
        <v>0</v>
      </c>
      <c r="AJ21">
        <f t="shared" si="10"/>
        <v>0</v>
      </c>
      <c r="AK21">
        <f t="shared" si="11"/>
        <v>0</v>
      </c>
      <c r="AL21">
        <f t="shared" si="12"/>
        <v>0</v>
      </c>
      <c r="AM21">
        <f t="shared" si="13"/>
        <v>0</v>
      </c>
      <c r="AN21">
        <f t="shared" si="14"/>
        <v>0</v>
      </c>
      <c r="AO21">
        <f t="shared" si="15"/>
        <v>0</v>
      </c>
    </row>
    <row r="22" spans="1:41" ht="12.75">
      <c r="A22">
        <v>4202550</v>
      </c>
      <c r="B22">
        <v>128030603</v>
      </c>
      <c r="C22" t="s">
        <v>1733</v>
      </c>
      <c r="D22" t="s">
        <v>1734</v>
      </c>
      <c r="E22" t="s">
        <v>1735</v>
      </c>
      <c r="F22" s="35">
        <v>15686</v>
      </c>
      <c r="G22" s="3">
        <v>219</v>
      </c>
      <c r="H22">
        <v>7244781141</v>
      </c>
      <c r="I22" s="4" t="s">
        <v>1736</v>
      </c>
      <c r="J22" s="4" t="s">
        <v>1471</v>
      </c>
      <c r="K22" t="s">
        <v>1471</v>
      </c>
      <c r="O22" s="5"/>
      <c r="P22" s="36">
        <v>18.378995434</v>
      </c>
      <c r="Q22" t="s">
        <v>1471</v>
      </c>
      <c r="R22" t="s">
        <v>1471</v>
      </c>
      <c r="S22" t="s">
        <v>1470</v>
      </c>
      <c r="T22" t="s">
        <v>1471</v>
      </c>
      <c r="U22" s="5"/>
      <c r="Z22">
        <f t="shared" si="0"/>
        <v>0</v>
      </c>
      <c r="AA22">
        <f t="shared" si="1"/>
        <v>1</v>
      </c>
      <c r="AB22">
        <f t="shared" si="2"/>
        <v>0</v>
      </c>
      <c r="AC22">
        <f t="shared" si="3"/>
        <v>0</v>
      </c>
      <c r="AD22">
        <f t="shared" si="4"/>
        <v>0</v>
      </c>
      <c r="AE22">
        <f t="shared" si="5"/>
        <v>0</v>
      </c>
      <c r="AF22" s="37">
        <f t="shared" si="6"/>
        <v>0</v>
      </c>
      <c r="AG22" s="37">
        <f t="shared" si="7"/>
        <v>0</v>
      </c>
      <c r="AH22" s="37">
        <f t="shared" si="8"/>
        <v>0</v>
      </c>
      <c r="AI22">
        <f t="shared" si="9"/>
        <v>1</v>
      </c>
      <c r="AJ22">
        <f t="shared" si="10"/>
        <v>0</v>
      </c>
      <c r="AK22">
        <f t="shared" si="11"/>
        <v>0</v>
      </c>
      <c r="AL22">
        <f t="shared" si="12"/>
        <v>0</v>
      </c>
      <c r="AM22">
        <f t="shared" si="13"/>
        <v>0</v>
      </c>
      <c r="AN22">
        <f t="shared" si="14"/>
        <v>0</v>
      </c>
      <c r="AO22">
        <f t="shared" si="15"/>
        <v>0</v>
      </c>
    </row>
    <row r="23" spans="1:41" ht="12.75">
      <c r="A23">
        <v>4200053</v>
      </c>
      <c r="B23">
        <v>126513190</v>
      </c>
      <c r="C23" t="s">
        <v>1602</v>
      </c>
      <c r="D23" t="s">
        <v>1603</v>
      </c>
      <c r="E23" t="s">
        <v>1509</v>
      </c>
      <c r="F23" s="35">
        <v>19106</v>
      </c>
      <c r="G23" s="3">
        <v>3324</v>
      </c>
      <c r="H23">
        <v>2153512900</v>
      </c>
      <c r="I23" s="4">
        <v>1</v>
      </c>
      <c r="J23" s="4" t="s">
        <v>1471</v>
      </c>
      <c r="K23" t="s">
        <v>1471</v>
      </c>
      <c r="O23" s="5"/>
      <c r="P23" s="36" t="s">
        <v>1473</v>
      </c>
      <c r="Q23" t="s">
        <v>1473</v>
      </c>
      <c r="R23" t="s">
        <v>1471</v>
      </c>
      <c r="S23" t="s">
        <v>1471</v>
      </c>
      <c r="T23" t="s">
        <v>1471</v>
      </c>
      <c r="U23" s="5"/>
      <c r="Z23">
        <f t="shared" si="0"/>
        <v>0</v>
      </c>
      <c r="AA23">
        <f t="shared" si="1"/>
        <v>1</v>
      </c>
      <c r="AB23">
        <f t="shared" si="2"/>
        <v>0</v>
      </c>
      <c r="AC23">
        <f t="shared" si="3"/>
        <v>0</v>
      </c>
      <c r="AD23">
        <f t="shared" si="4"/>
        <v>0</v>
      </c>
      <c r="AE23">
        <f t="shared" si="5"/>
        <v>0</v>
      </c>
      <c r="AF23" s="37">
        <f t="shared" si="6"/>
        <v>0</v>
      </c>
      <c r="AG23" s="37">
        <f t="shared" si="7"/>
        <v>0</v>
      </c>
      <c r="AH23" s="37">
        <f t="shared" si="8"/>
        <v>0</v>
      </c>
      <c r="AI23">
        <f t="shared" si="9"/>
        <v>0</v>
      </c>
      <c r="AJ23">
        <f t="shared" si="10"/>
        <v>1</v>
      </c>
      <c r="AK23">
        <f t="shared" si="11"/>
        <v>0</v>
      </c>
      <c r="AL23">
        <f t="shared" si="12"/>
        <v>0</v>
      </c>
      <c r="AM23">
        <f t="shared" si="13"/>
        <v>0</v>
      </c>
      <c r="AN23">
        <f t="shared" si="14"/>
        <v>0</v>
      </c>
      <c r="AO23">
        <f t="shared" si="15"/>
        <v>0</v>
      </c>
    </row>
    <row r="24" spans="1:41" ht="12.75">
      <c r="A24">
        <v>4202590</v>
      </c>
      <c r="B24">
        <v>128030852</v>
      </c>
      <c r="C24" t="s">
        <v>1737</v>
      </c>
      <c r="D24" t="s">
        <v>1738</v>
      </c>
      <c r="E24" t="s">
        <v>1739</v>
      </c>
      <c r="F24" s="35">
        <v>16226</v>
      </c>
      <c r="G24" s="3">
        <v>1613</v>
      </c>
      <c r="H24">
        <v>7247637151</v>
      </c>
      <c r="I24" s="4" t="s">
        <v>1736</v>
      </c>
      <c r="J24" s="4" t="s">
        <v>1471</v>
      </c>
      <c r="K24" t="s">
        <v>1471</v>
      </c>
      <c r="O24" s="5"/>
      <c r="P24" s="36">
        <v>16.743261707</v>
      </c>
      <c r="Q24" t="s">
        <v>1471</v>
      </c>
      <c r="R24" t="s">
        <v>1471</v>
      </c>
      <c r="S24" t="s">
        <v>1470</v>
      </c>
      <c r="T24" t="s">
        <v>1471</v>
      </c>
      <c r="U24" s="5"/>
      <c r="Z24">
        <f t="shared" si="0"/>
        <v>0</v>
      </c>
      <c r="AA24">
        <f t="shared" si="1"/>
        <v>1</v>
      </c>
      <c r="AB24">
        <f t="shared" si="2"/>
        <v>0</v>
      </c>
      <c r="AC24">
        <f t="shared" si="3"/>
        <v>0</v>
      </c>
      <c r="AD24">
        <f t="shared" si="4"/>
        <v>0</v>
      </c>
      <c r="AE24">
        <f t="shared" si="5"/>
        <v>0</v>
      </c>
      <c r="AF24" s="37">
        <f t="shared" si="6"/>
        <v>0</v>
      </c>
      <c r="AG24" s="37">
        <f t="shared" si="7"/>
        <v>0</v>
      </c>
      <c r="AH24" s="37">
        <f t="shared" si="8"/>
        <v>0</v>
      </c>
      <c r="AI24">
        <f t="shared" si="9"/>
        <v>1</v>
      </c>
      <c r="AJ24">
        <f t="shared" si="10"/>
        <v>0</v>
      </c>
      <c r="AK24">
        <f t="shared" si="11"/>
        <v>0</v>
      </c>
      <c r="AL24">
        <f t="shared" si="12"/>
        <v>0</v>
      </c>
      <c r="AM24">
        <f t="shared" si="13"/>
        <v>0</v>
      </c>
      <c r="AN24">
        <f t="shared" si="14"/>
        <v>0</v>
      </c>
      <c r="AO24">
        <f t="shared" si="15"/>
        <v>0</v>
      </c>
    </row>
    <row r="25" spans="1:41" ht="12.75">
      <c r="A25">
        <v>4202670</v>
      </c>
      <c r="B25">
        <v>117080503</v>
      </c>
      <c r="C25" t="s">
        <v>1742</v>
      </c>
      <c r="D25" t="s">
        <v>1743</v>
      </c>
      <c r="E25" t="s">
        <v>1744</v>
      </c>
      <c r="F25" s="35">
        <v>18810</v>
      </c>
      <c r="G25" s="3">
        <v>1213</v>
      </c>
      <c r="H25">
        <v>5708887766</v>
      </c>
      <c r="I25" s="4" t="s">
        <v>1745</v>
      </c>
      <c r="J25" s="4" t="s">
        <v>1471</v>
      </c>
      <c r="K25" t="s">
        <v>1471</v>
      </c>
      <c r="O25" s="5"/>
      <c r="P25" s="36">
        <v>14.166666667</v>
      </c>
      <c r="Q25" t="s">
        <v>1471</v>
      </c>
      <c r="R25" t="s">
        <v>1471</v>
      </c>
      <c r="S25" t="s">
        <v>1470</v>
      </c>
      <c r="T25" t="s">
        <v>1471</v>
      </c>
      <c r="U25" s="5"/>
      <c r="Z25">
        <f t="shared" si="0"/>
        <v>0</v>
      </c>
      <c r="AA25">
        <f t="shared" si="1"/>
        <v>1</v>
      </c>
      <c r="AB25">
        <f t="shared" si="2"/>
        <v>0</v>
      </c>
      <c r="AC25">
        <f t="shared" si="3"/>
        <v>0</v>
      </c>
      <c r="AD25">
        <f t="shared" si="4"/>
        <v>0</v>
      </c>
      <c r="AE25">
        <f t="shared" si="5"/>
        <v>0</v>
      </c>
      <c r="AF25" s="37">
        <f t="shared" si="6"/>
        <v>0</v>
      </c>
      <c r="AG25" s="37">
        <f t="shared" si="7"/>
        <v>0</v>
      </c>
      <c r="AH25" s="37">
        <f t="shared" si="8"/>
        <v>0</v>
      </c>
      <c r="AI25">
        <f t="shared" si="9"/>
        <v>1</v>
      </c>
      <c r="AJ25">
        <f t="shared" si="10"/>
        <v>0</v>
      </c>
      <c r="AK25">
        <f t="shared" si="11"/>
        <v>0</v>
      </c>
      <c r="AL25">
        <f t="shared" si="12"/>
        <v>0</v>
      </c>
      <c r="AM25">
        <f t="shared" si="13"/>
        <v>0</v>
      </c>
      <c r="AN25">
        <f t="shared" si="14"/>
        <v>0</v>
      </c>
      <c r="AO25">
        <f t="shared" si="15"/>
        <v>0</v>
      </c>
    </row>
    <row r="26" spans="1:41" ht="12.75">
      <c r="A26">
        <v>4202700</v>
      </c>
      <c r="B26">
        <v>109530304</v>
      </c>
      <c r="C26" t="s">
        <v>1746</v>
      </c>
      <c r="D26" t="s">
        <v>1747</v>
      </c>
      <c r="E26" t="s">
        <v>1748</v>
      </c>
      <c r="F26" s="35">
        <v>16720</v>
      </c>
      <c r="G26" s="3">
        <v>9601</v>
      </c>
      <c r="H26">
        <v>8146478603</v>
      </c>
      <c r="I26" s="4">
        <v>7</v>
      </c>
      <c r="J26" s="4" t="s">
        <v>1470</v>
      </c>
      <c r="K26" t="s">
        <v>1471</v>
      </c>
      <c r="L26" s="5" t="s">
        <v>1501</v>
      </c>
      <c r="M26" s="5">
        <v>256</v>
      </c>
      <c r="N26" s="5" t="s">
        <v>1472</v>
      </c>
      <c r="O26" s="5" t="s">
        <v>1502</v>
      </c>
      <c r="P26" s="36">
        <v>19.841269841</v>
      </c>
      <c r="Q26" t="s">
        <v>1471</v>
      </c>
      <c r="R26" t="s">
        <v>1470</v>
      </c>
      <c r="S26" t="s">
        <v>1470</v>
      </c>
      <c r="T26" t="s">
        <v>1471</v>
      </c>
      <c r="U26" s="5" t="s">
        <v>1472</v>
      </c>
      <c r="V26" s="5">
        <v>15758</v>
      </c>
      <c r="W26" s="5">
        <v>1420</v>
      </c>
      <c r="Y26" s="5">
        <v>1687</v>
      </c>
      <c r="Z26">
        <f t="shared" si="0"/>
        <v>1</v>
      </c>
      <c r="AA26">
        <f t="shared" si="1"/>
        <v>1</v>
      </c>
      <c r="AB26">
        <f t="shared" si="2"/>
        <v>0</v>
      </c>
      <c r="AC26">
        <f t="shared" si="3"/>
        <v>0</v>
      </c>
      <c r="AD26">
        <f t="shared" si="4"/>
        <v>0</v>
      </c>
      <c r="AE26">
        <f t="shared" si="5"/>
        <v>0</v>
      </c>
      <c r="AF26" s="37" t="str">
        <f t="shared" si="6"/>
        <v>SRSA</v>
      </c>
      <c r="AG26" s="37">
        <f t="shared" si="7"/>
        <v>0</v>
      </c>
      <c r="AH26" s="37">
        <f t="shared" si="8"/>
        <v>0</v>
      </c>
      <c r="AI26">
        <f t="shared" si="9"/>
        <v>1</v>
      </c>
      <c r="AJ26">
        <f t="shared" si="10"/>
        <v>0</v>
      </c>
      <c r="AK26">
        <f t="shared" si="11"/>
        <v>0</v>
      </c>
      <c r="AL26">
        <f t="shared" si="12"/>
        <v>0</v>
      </c>
      <c r="AM26">
        <f t="shared" si="13"/>
        <v>0</v>
      </c>
      <c r="AN26">
        <f t="shared" si="14"/>
        <v>0</v>
      </c>
      <c r="AO26">
        <f t="shared" si="15"/>
        <v>0</v>
      </c>
    </row>
    <row r="27" spans="1:41" ht="12.75">
      <c r="A27">
        <v>4202760</v>
      </c>
      <c r="B27">
        <v>101630504</v>
      </c>
      <c r="C27" t="s">
        <v>1749</v>
      </c>
      <c r="D27" t="s">
        <v>1750</v>
      </c>
      <c r="E27" t="s">
        <v>1751</v>
      </c>
      <c r="F27" s="35">
        <v>15312</v>
      </c>
      <c r="G27" s="3">
        <v>2109</v>
      </c>
      <c r="H27">
        <v>7243562218</v>
      </c>
      <c r="I27" s="4">
        <v>8</v>
      </c>
      <c r="J27" s="4" t="s">
        <v>1470</v>
      </c>
      <c r="K27" t="s">
        <v>1471</v>
      </c>
      <c r="O27" s="5" t="s">
        <v>1472</v>
      </c>
      <c r="P27" s="36">
        <v>11.311672684</v>
      </c>
      <c r="Q27" t="s">
        <v>1471</v>
      </c>
      <c r="R27" t="s">
        <v>1471</v>
      </c>
      <c r="S27" t="s">
        <v>1470</v>
      </c>
      <c r="T27" t="s">
        <v>1471</v>
      </c>
      <c r="U27" s="5"/>
      <c r="Z27">
        <f t="shared" si="0"/>
        <v>1</v>
      </c>
      <c r="AA27">
        <f t="shared" si="1"/>
        <v>1</v>
      </c>
      <c r="AB27">
        <f t="shared" si="2"/>
        <v>0</v>
      </c>
      <c r="AC27">
        <f t="shared" si="3"/>
        <v>0</v>
      </c>
      <c r="AD27">
        <f t="shared" si="4"/>
        <v>0</v>
      </c>
      <c r="AE27">
        <f t="shared" si="5"/>
        <v>0</v>
      </c>
      <c r="AF27" s="37" t="str">
        <f t="shared" si="6"/>
        <v>SRSA</v>
      </c>
      <c r="AG27" s="37">
        <f t="shared" si="7"/>
        <v>0</v>
      </c>
      <c r="AH27" s="37" t="str">
        <f t="shared" si="8"/>
        <v>Trouble</v>
      </c>
      <c r="AI27">
        <f t="shared" si="9"/>
        <v>1</v>
      </c>
      <c r="AJ27">
        <f t="shared" si="10"/>
        <v>0</v>
      </c>
      <c r="AK27">
        <f t="shared" si="11"/>
        <v>0</v>
      </c>
      <c r="AL27">
        <f t="shared" si="12"/>
        <v>0</v>
      </c>
      <c r="AM27">
        <f t="shared" si="13"/>
        <v>0</v>
      </c>
      <c r="AN27">
        <f t="shared" si="14"/>
        <v>0</v>
      </c>
      <c r="AO27">
        <f t="shared" si="15"/>
        <v>0</v>
      </c>
    </row>
    <row r="28" spans="1:41" ht="12.75">
      <c r="A28">
        <v>4202790</v>
      </c>
      <c r="B28">
        <v>124150503</v>
      </c>
      <c r="C28" t="s">
        <v>1752</v>
      </c>
      <c r="D28" t="s">
        <v>1753</v>
      </c>
      <c r="E28" t="s">
        <v>1754</v>
      </c>
      <c r="F28" s="35">
        <v>19390</v>
      </c>
      <c r="G28" s="3">
        <v>9409</v>
      </c>
      <c r="H28">
        <v>6108692441</v>
      </c>
      <c r="I28" s="4">
        <v>8</v>
      </c>
      <c r="J28" s="4" t="s">
        <v>1470</v>
      </c>
      <c r="K28" t="s">
        <v>1471</v>
      </c>
      <c r="O28" s="5" t="s">
        <v>1472</v>
      </c>
      <c r="P28" s="36">
        <v>2.7140255009</v>
      </c>
      <c r="Q28" t="s">
        <v>1471</v>
      </c>
      <c r="R28" t="s">
        <v>1471</v>
      </c>
      <c r="S28" t="s">
        <v>1470</v>
      </c>
      <c r="T28" t="s">
        <v>1471</v>
      </c>
      <c r="U28" s="5"/>
      <c r="Z28">
        <f t="shared" si="0"/>
        <v>1</v>
      </c>
      <c r="AA28">
        <f t="shared" si="1"/>
        <v>1</v>
      </c>
      <c r="AB28">
        <f t="shared" si="2"/>
        <v>0</v>
      </c>
      <c r="AC28">
        <f t="shared" si="3"/>
        <v>0</v>
      </c>
      <c r="AD28">
        <f t="shared" si="4"/>
        <v>0</v>
      </c>
      <c r="AE28">
        <f t="shared" si="5"/>
        <v>0</v>
      </c>
      <c r="AF28" s="37" t="str">
        <f t="shared" si="6"/>
        <v>SRSA</v>
      </c>
      <c r="AG28" s="37">
        <f t="shared" si="7"/>
        <v>0</v>
      </c>
      <c r="AH28" s="37" t="str">
        <f t="shared" si="8"/>
        <v>Trouble</v>
      </c>
      <c r="AI28">
        <f t="shared" si="9"/>
        <v>1</v>
      </c>
      <c r="AJ28">
        <f t="shared" si="10"/>
        <v>0</v>
      </c>
      <c r="AK28">
        <f t="shared" si="11"/>
        <v>0</v>
      </c>
      <c r="AL28">
        <f t="shared" si="12"/>
        <v>0</v>
      </c>
      <c r="AM28">
        <f t="shared" si="13"/>
        <v>0</v>
      </c>
      <c r="AN28">
        <f t="shared" si="14"/>
        <v>0</v>
      </c>
      <c r="AO28">
        <f t="shared" si="15"/>
        <v>0</v>
      </c>
    </row>
    <row r="29" spans="1:41" ht="12.75">
      <c r="A29">
        <v>4202820</v>
      </c>
      <c r="B29">
        <v>103020753</v>
      </c>
      <c r="C29" t="s">
        <v>1755</v>
      </c>
      <c r="D29" t="s">
        <v>1756</v>
      </c>
      <c r="E29" t="s">
        <v>1518</v>
      </c>
      <c r="F29" s="35">
        <v>15237</v>
      </c>
      <c r="G29" s="3">
        <v>1223</v>
      </c>
      <c r="H29">
        <v>4123698738</v>
      </c>
      <c r="I29" s="4">
        <v>3</v>
      </c>
      <c r="J29" s="4" t="s">
        <v>1471</v>
      </c>
      <c r="K29" t="s">
        <v>1471</v>
      </c>
      <c r="O29" s="5"/>
      <c r="P29" s="36">
        <v>2.5030525031</v>
      </c>
      <c r="Q29" t="s">
        <v>1471</v>
      </c>
      <c r="R29" t="s">
        <v>1471</v>
      </c>
      <c r="S29" t="s">
        <v>1471</v>
      </c>
      <c r="T29" t="s">
        <v>1471</v>
      </c>
      <c r="U29" s="5"/>
      <c r="Z29">
        <f t="shared" si="0"/>
        <v>0</v>
      </c>
      <c r="AA29">
        <f t="shared" si="1"/>
        <v>1</v>
      </c>
      <c r="AB29">
        <f t="shared" si="2"/>
        <v>0</v>
      </c>
      <c r="AC29">
        <f t="shared" si="3"/>
        <v>0</v>
      </c>
      <c r="AD29">
        <f t="shared" si="4"/>
        <v>0</v>
      </c>
      <c r="AE29">
        <f t="shared" si="5"/>
        <v>0</v>
      </c>
      <c r="AF29" s="37">
        <f t="shared" si="6"/>
        <v>0</v>
      </c>
      <c r="AG29" s="37">
        <f t="shared" si="7"/>
        <v>0</v>
      </c>
      <c r="AH29" s="37">
        <f t="shared" si="8"/>
        <v>0</v>
      </c>
      <c r="AI29">
        <f t="shared" si="9"/>
        <v>0</v>
      </c>
      <c r="AJ29">
        <f t="shared" si="10"/>
        <v>0</v>
      </c>
      <c r="AK29">
        <f t="shared" si="11"/>
        <v>0</v>
      </c>
      <c r="AL29">
        <f t="shared" si="12"/>
        <v>0</v>
      </c>
      <c r="AM29">
        <f t="shared" si="13"/>
        <v>0</v>
      </c>
      <c r="AN29">
        <f t="shared" si="14"/>
        <v>0</v>
      </c>
      <c r="AO29">
        <f t="shared" si="15"/>
        <v>0</v>
      </c>
    </row>
    <row r="30" spans="1:41" ht="12.75">
      <c r="A30">
        <v>4202910</v>
      </c>
      <c r="B30">
        <v>110141003</v>
      </c>
      <c r="C30" t="s">
        <v>1761</v>
      </c>
      <c r="D30" t="s">
        <v>1762</v>
      </c>
      <c r="E30" t="s">
        <v>1763</v>
      </c>
      <c r="F30" s="35">
        <v>16823</v>
      </c>
      <c r="G30" s="3">
        <v>4740</v>
      </c>
      <c r="H30">
        <v>8143554860</v>
      </c>
      <c r="I30" s="4" t="s">
        <v>1764</v>
      </c>
      <c r="J30" s="4" t="s">
        <v>1471</v>
      </c>
      <c r="K30" t="s">
        <v>1471</v>
      </c>
      <c r="O30" s="5"/>
      <c r="P30" s="36">
        <v>12.580231065</v>
      </c>
      <c r="Q30" t="s">
        <v>1471</v>
      </c>
      <c r="R30" t="s">
        <v>1471</v>
      </c>
      <c r="S30" t="s">
        <v>1471</v>
      </c>
      <c r="T30" t="s">
        <v>1471</v>
      </c>
      <c r="U30" s="5"/>
      <c r="Z30">
        <f t="shared" si="0"/>
        <v>0</v>
      </c>
      <c r="AA30">
        <f t="shared" si="1"/>
        <v>1</v>
      </c>
      <c r="AB30">
        <f t="shared" si="2"/>
        <v>0</v>
      </c>
      <c r="AC30">
        <f t="shared" si="3"/>
        <v>0</v>
      </c>
      <c r="AD30">
        <f t="shared" si="4"/>
        <v>0</v>
      </c>
      <c r="AE30">
        <f t="shared" si="5"/>
        <v>0</v>
      </c>
      <c r="AF30" s="37">
        <f t="shared" si="6"/>
        <v>0</v>
      </c>
      <c r="AG30" s="37">
        <f t="shared" si="7"/>
        <v>0</v>
      </c>
      <c r="AH30" s="37">
        <f t="shared" si="8"/>
        <v>0</v>
      </c>
      <c r="AI30">
        <f t="shared" si="9"/>
        <v>0</v>
      </c>
      <c r="AJ30">
        <f t="shared" si="10"/>
        <v>0</v>
      </c>
      <c r="AK30">
        <f t="shared" si="11"/>
        <v>0</v>
      </c>
      <c r="AL30">
        <f t="shared" si="12"/>
        <v>0</v>
      </c>
      <c r="AM30">
        <f t="shared" si="13"/>
        <v>0</v>
      </c>
      <c r="AN30">
        <f t="shared" si="14"/>
        <v>0</v>
      </c>
      <c r="AO30">
        <f t="shared" si="15"/>
        <v>0</v>
      </c>
    </row>
    <row r="31" spans="1:41" ht="12.75">
      <c r="A31">
        <v>4202970</v>
      </c>
      <c r="B31">
        <v>103021102</v>
      </c>
      <c r="C31" t="s">
        <v>1765</v>
      </c>
      <c r="D31" t="s">
        <v>1766</v>
      </c>
      <c r="E31" t="s">
        <v>1518</v>
      </c>
      <c r="F31" s="35">
        <v>15236</v>
      </c>
      <c r="G31" s="3">
        <v>1817</v>
      </c>
      <c r="H31">
        <v>4128857810</v>
      </c>
      <c r="I31" s="4">
        <v>3</v>
      </c>
      <c r="J31" s="4" t="s">
        <v>1471</v>
      </c>
      <c r="K31" t="s">
        <v>1471</v>
      </c>
      <c r="O31" s="5"/>
      <c r="P31" s="36">
        <v>6.2587168759</v>
      </c>
      <c r="Q31" t="s">
        <v>1471</v>
      </c>
      <c r="R31" t="s">
        <v>1471</v>
      </c>
      <c r="S31" t="s">
        <v>1471</v>
      </c>
      <c r="T31" t="s">
        <v>1471</v>
      </c>
      <c r="U31" s="5"/>
      <c r="Z31">
        <f t="shared" si="0"/>
        <v>0</v>
      </c>
      <c r="AA31">
        <f t="shared" si="1"/>
        <v>1</v>
      </c>
      <c r="AB31">
        <f t="shared" si="2"/>
        <v>0</v>
      </c>
      <c r="AC31">
        <f t="shared" si="3"/>
        <v>0</v>
      </c>
      <c r="AD31">
        <f t="shared" si="4"/>
        <v>0</v>
      </c>
      <c r="AE31">
        <f t="shared" si="5"/>
        <v>0</v>
      </c>
      <c r="AF31" s="37">
        <f t="shared" si="6"/>
        <v>0</v>
      </c>
      <c r="AG31" s="37">
        <f t="shared" si="7"/>
        <v>0</v>
      </c>
      <c r="AH31" s="37">
        <f t="shared" si="8"/>
        <v>0</v>
      </c>
      <c r="AI31">
        <f t="shared" si="9"/>
        <v>0</v>
      </c>
      <c r="AJ31">
        <f t="shared" si="10"/>
        <v>0</v>
      </c>
      <c r="AK31">
        <f t="shared" si="11"/>
        <v>0</v>
      </c>
      <c r="AL31">
        <f t="shared" si="12"/>
        <v>0</v>
      </c>
      <c r="AM31">
        <f t="shared" si="13"/>
        <v>0</v>
      </c>
      <c r="AN31">
        <f t="shared" si="14"/>
        <v>0</v>
      </c>
      <c r="AO31">
        <f t="shared" si="15"/>
        <v>0</v>
      </c>
    </row>
    <row r="32" spans="1:41" ht="12.75">
      <c r="A32">
        <v>4203000</v>
      </c>
      <c r="B32">
        <v>120480803</v>
      </c>
      <c r="C32" t="s">
        <v>1767</v>
      </c>
      <c r="D32" t="s">
        <v>1768</v>
      </c>
      <c r="E32" t="s">
        <v>1769</v>
      </c>
      <c r="F32" s="35">
        <v>18013</v>
      </c>
      <c r="G32" s="3">
        <v>5272</v>
      </c>
      <c r="H32">
        <v>6105882163</v>
      </c>
      <c r="I32" s="4" t="s">
        <v>1764</v>
      </c>
      <c r="J32" s="4" t="s">
        <v>1471</v>
      </c>
      <c r="K32" t="s">
        <v>1471</v>
      </c>
      <c r="O32" s="5"/>
      <c r="P32" s="36">
        <v>9.6004021111</v>
      </c>
      <c r="Q32" t="s">
        <v>1471</v>
      </c>
      <c r="R32" t="s">
        <v>1471</v>
      </c>
      <c r="S32" t="s">
        <v>1471</v>
      </c>
      <c r="T32" t="s">
        <v>1471</v>
      </c>
      <c r="U32" s="5"/>
      <c r="Z32">
        <f t="shared" si="0"/>
        <v>0</v>
      </c>
      <c r="AA32">
        <f t="shared" si="1"/>
        <v>1</v>
      </c>
      <c r="AB32">
        <f t="shared" si="2"/>
        <v>0</v>
      </c>
      <c r="AC32">
        <f t="shared" si="3"/>
        <v>0</v>
      </c>
      <c r="AD32">
        <f t="shared" si="4"/>
        <v>0</v>
      </c>
      <c r="AE32">
        <f t="shared" si="5"/>
        <v>0</v>
      </c>
      <c r="AF32" s="37">
        <f t="shared" si="6"/>
        <v>0</v>
      </c>
      <c r="AG32" s="37">
        <f t="shared" si="7"/>
        <v>0</v>
      </c>
      <c r="AH32" s="37">
        <f t="shared" si="8"/>
        <v>0</v>
      </c>
      <c r="AI32">
        <f t="shared" si="9"/>
        <v>0</v>
      </c>
      <c r="AJ32">
        <f t="shared" si="10"/>
        <v>0</v>
      </c>
      <c r="AK32">
        <f t="shared" si="11"/>
        <v>0</v>
      </c>
      <c r="AL32">
        <f t="shared" si="12"/>
        <v>0</v>
      </c>
      <c r="AM32">
        <f t="shared" si="13"/>
        <v>0</v>
      </c>
      <c r="AN32">
        <f t="shared" si="14"/>
        <v>0</v>
      </c>
      <c r="AO32">
        <f t="shared" si="15"/>
        <v>0</v>
      </c>
    </row>
    <row r="33" spans="1:41" ht="12.75">
      <c r="A33">
        <v>4203120</v>
      </c>
      <c r="B33">
        <v>127041203</v>
      </c>
      <c r="C33" t="s">
        <v>1770</v>
      </c>
      <c r="D33" t="s">
        <v>1771</v>
      </c>
      <c r="E33" t="s">
        <v>1772</v>
      </c>
      <c r="F33" s="35">
        <v>15009</v>
      </c>
      <c r="G33" s="3">
        <v>2600</v>
      </c>
      <c r="H33">
        <v>7247744010</v>
      </c>
      <c r="I33" s="4" t="s">
        <v>1704</v>
      </c>
      <c r="J33" s="4" t="s">
        <v>1471</v>
      </c>
      <c r="K33" t="s">
        <v>1471</v>
      </c>
      <c r="O33" s="5"/>
      <c r="P33" s="36">
        <v>4.7319932998</v>
      </c>
      <c r="Q33" t="s">
        <v>1471</v>
      </c>
      <c r="R33" t="s">
        <v>1471</v>
      </c>
      <c r="S33" t="s">
        <v>1471</v>
      </c>
      <c r="T33" t="s">
        <v>1471</v>
      </c>
      <c r="U33" s="5"/>
      <c r="Z33">
        <f t="shared" si="0"/>
        <v>0</v>
      </c>
      <c r="AA33">
        <f t="shared" si="1"/>
        <v>1</v>
      </c>
      <c r="AB33">
        <f t="shared" si="2"/>
        <v>0</v>
      </c>
      <c r="AC33">
        <f t="shared" si="3"/>
        <v>0</v>
      </c>
      <c r="AD33">
        <f t="shared" si="4"/>
        <v>0</v>
      </c>
      <c r="AE33">
        <f t="shared" si="5"/>
        <v>0</v>
      </c>
      <c r="AF33" s="37">
        <f t="shared" si="6"/>
        <v>0</v>
      </c>
      <c r="AG33" s="37">
        <f t="shared" si="7"/>
        <v>0</v>
      </c>
      <c r="AH33" s="37">
        <f t="shared" si="8"/>
        <v>0</v>
      </c>
      <c r="AI33">
        <f t="shared" si="9"/>
        <v>0</v>
      </c>
      <c r="AJ33">
        <f t="shared" si="10"/>
        <v>0</v>
      </c>
      <c r="AK33">
        <f t="shared" si="11"/>
        <v>0</v>
      </c>
      <c r="AL33">
        <f t="shared" si="12"/>
        <v>0</v>
      </c>
      <c r="AM33">
        <f t="shared" si="13"/>
        <v>0</v>
      </c>
      <c r="AN33">
        <f t="shared" si="14"/>
        <v>0</v>
      </c>
      <c r="AO33">
        <f t="shared" si="15"/>
        <v>0</v>
      </c>
    </row>
    <row r="34" spans="1:41" ht="12.75">
      <c r="A34">
        <v>4280500</v>
      </c>
      <c r="B34">
        <v>127041307</v>
      </c>
      <c r="C34" t="s">
        <v>1397</v>
      </c>
      <c r="D34" t="s">
        <v>1398</v>
      </c>
      <c r="E34" t="s">
        <v>43</v>
      </c>
      <c r="F34" s="35">
        <v>15061</v>
      </c>
      <c r="G34" s="3">
        <v>2586</v>
      </c>
      <c r="H34">
        <v>7247285800</v>
      </c>
      <c r="I34" s="4">
        <v>3</v>
      </c>
      <c r="J34" s="4" t="s">
        <v>1471</v>
      </c>
      <c r="K34" t="s">
        <v>1471</v>
      </c>
      <c r="O34" s="5"/>
      <c r="P34" s="36" t="s">
        <v>1473</v>
      </c>
      <c r="Q34" t="s">
        <v>1473</v>
      </c>
      <c r="R34" t="s">
        <v>1471</v>
      </c>
      <c r="S34" t="s">
        <v>1471</v>
      </c>
      <c r="T34" t="s">
        <v>1471</v>
      </c>
      <c r="U34" s="5"/>
      <c r="Z34">
        <f t="shared" si="0"/>
        <v>0</v>
      </c>
      <c r="AA34">
        <f t="shared" si="1"/>
        <v>1</v>
      </c>
      <c r="AB34">
        <f t="shared" si="2"/>
        <v>0</v>
      </c>
      <c r="AC34">
        <f t="shared" si="3"/>
        <v>0</v>
      </c>
      <c r="AD34">
        <f t="shared" si="4"/>
        <v>0</v>
      </c>
      <c r="AE34">
        <f t="shared" si="5"/>
        <v>0</v>
      </c>
      <c r="AF34" s="37">
        <f t="shared" si="6"/>
        <v>0</v>
      </c>
      <c r="AG34" s="37">
        <f t="shared" si="7"/>
        <v>0</v>
      </c>
      <c r="AH34" s="37">
        <f t="shared" si="8"/>
        <v>0</v>
      </c>
      <c r="AI34">
        <f t="shared" si="9"/>
        <v>0</v>
      </c>
      <c r="AJ34">
        <f t="shared" si="10"/>
        <v>1</v>
      </c>
      <c r="AK34">
        <f t="shared" si="11"/>
        <v>0</v>
      </c>
      <c r="AL34">
        <f t="shared" si="12"/>
        <v>0</v>
      </c>
      <c r="AM34">
        <f t="shared" si="13"/>
        <v>0</v>
      </c>
      <c r="AN34">
        <f t="shared" si="14"/>
        <v>0</v>
      </c>
      <c r="AO34">
        <f t="shared" si="15"/>
        <v>0</v>
      </c>
    </row>
    <row r="35" spans="1:41" ht="12.75">
      <c r="A35">
        <v>4203180</v>
      </c>
      <c r="B35">
        <v>108051003</v>
      </c>
      <c r="C35" t="s">
        <v>1773</v>
      </c>
      <c r="D35" t="s">
        <v>1774</v>
      </c>
      <c r="E35" t="s">
        <v>1775</v>
      </c>
      <c r="F35" s="35">
        <v>15522</v>
      </c>
      <c r="G35" s="3">
        <v>1427</v>
      </c>
      <c r="H35">
        <v>8146234290</v>
      </c>
      <c r="I35" s="4" t="s">
        <v>1736</v>
      </c>
      <c r="J35" s="4" t="s">
        <v>1471</v>
      </c>
      <c r="K35" t="s">
        <v>1471</v>
      </c>
      <c r="O35" s="5"/>
      <c r="P35" s="36">
        <v>11.131656805</v>
      </c>
      <c r="Q35" t="s">
        <v>1471</v>
      </c>
      <c r="R35" t="s">
        <v>1471</v>
      </c>
      <c r="S35" t="s">
        <v>1470</v>
      </c>
      <c r="T35" t="s">
        <v>1471</v>
      </c>
      <c r="U35" s="5"/>
      <c r="Z35">
        <f t="shared" si="0"/>
        <v>0</v>
      </c>
      <c r="AA35">
        <f t="shared" si="1"/>
        <v>1</v>
      </c>
      <c r="AB35">
        <f t="shared" si="2"/>
        <v>0</v>
      </c>
      <c r="AC35">
        <f t="shared" si="3"/>
        <v>0</v>
      </c>
      <c r="AD35">
        <f t="shared" si="4"/>
        <v>0</v>
      </c>
      <c r="AE35">
        <f t="shared" si="5"/>
        <v>0</v>
      </c>
      <c r="AF35" s="37">
        <f t="shared" si="6"/>
        <v>0</v>
      </c>
      <c r="AG35" s="37">
        <f t="shared" si="7"/>
        <v>0</v>
      </c>
      <c r="AH35" s="37">
        <f t="shared" si="8"/>
        <v>0</v>
      </c>
      <c r="AI35">
        <f t="shared" si="9"/>
        <v>1</v>
      </c>
      <c r="AJ35">
        <f t="shared" si="10"/>
        <v>0</v>
      </c>
      <c r="AK35">
        <f t="shared" si="11"/>
        <v>0</v>
      </c>
      <c r="AL35">
        <f t="shared" si="12"/>
        <v>0</v>
      </c>
      <c r="AM35">
        <f t="shared" si="13"/>
        <v>0</v>
      </c>
      <c r="AN35">
        <f t="shared" si="14"/>
        <v>0</v>
      </c>
      <c r="AO35">
        <f t="shared" si="15"/>
        <v>0</v>
      </c>
    </row>
    <row r="36" spans="1:41" ht="12.75">
      <c r="A36">
        <v>4200001</v>
      </c>
      <c r="B36">
        <v>108051307</v>
      </c>
      <c r="C36" t="s">
        <v>1467</v>
      </c>
      <c r="D36" t="s">
        <v>1468</v>
      </c>
      <c r="E36" t="s">
        <v>1469</v>
      </c>
      <c r="F36" s="35">
        <v>15537</v>
      </c>
      <c r="G36" s="3">
        <v>6946</v>
      </c>
      <c r="H36">
        <v>8146232760</v>
      </c>
      <c r="I36" s="4">
        <v>7</v>
      </c>
      <c r="J36" s="4" t="s">
        <v>1470</v>
      </c>
      <c r="K36" t="s">
        <v>1471</v>
      </c>
      <c r="O36" s="5" t="s">
        <v>1472</v>
      </c>
      <c r="P36" s="36" t="s">
        <v>1473</v>
      </c>
      <c r="Q36" t="s">
        <v>1473</v>
      </c>
      <c r="R36" t="s">
        <v>1471</v>
      </c>
      <c r="S36" t="s">
        <v>1470</v>
      </c>
      <c r="T36" t="s">
        <v>1471</v>
      </c>
      <c r="U36" s="5"/>
      <c r="Z36">
        <f t="shared" si="0"/>
        <v>1</v>
      </c>
      <c r="AA36">
        <f t="shared" si="1"/>
        <v>1</v>
      </c>
      <c r="AB36">
        <f t="shared" si="2"/>
        <v>0</v>
      </c>
      <c r="AC36">
        <f t="shared" si="3"/>
        <v>0</v>
      </c>
      <c r="AD36">
        <f t="shared" si="4"/>
        <v>0</v>
      </c>
      <c r="AE36">
        <f t="shared" si="5"/>
        <v>0</v>
      </c>
      <c r="AF36" s="37" t="str">
        <f t="shared" si="6"/>
        <v>SRSA</v>
      </c>
      <c r="AG36" s="37">
        <f t="shared" si="7"/>
        <v>0</v>
      </c>
      <c r="AH36" s="37" t="str">
        <f t="shared" si="8"/>
        <v>Trouble</v>
      </c>
      <c r="AI36">
        <f t="shared" si="9"/>
        <v>1</v>
      </c>
      <c r="AJ36">
        <f t="shared" si="10"/>
        <v>1</v>
      </c>
      <c r="AK36" t="str">
        <f t="shared" si="11"/>
        <v>Initial</v>
      </c>
      <c r="AL36" t="str">
        <f t="shared" si="12"/>
        <v>SRSA</v>
      </c>
      <c r="AM36">
        <f t="shared" si="13"/>
        <v>0</v>
      </c>
      <c r="AN36">
        <f t="shared" si="14"/>
        <v>0</v>
      </c>
      <c r="AO36">
        <f t="shared" si="15"/>
        <v>0</v>
      </c>
    </row>
    <row r="37" spans="1:41" ht="12.75">
      <c r="A37">
        <v>4203210</v>
      </c>
      <c r="B37">
        <v>107650603</v>
      </c>
      <c r="C37" t="s">
        <v>1776</v>
      </c>
      <c r="D37" t="s">
        <v>1777</v>
      </c>
      <c r="E37" t="s">
        <v>1778</v>
      </c>
      <c r="F37" s="35">
        <v>15012</v>
      </c>
      <c r="G37" s="3">
        <v>9625</v>
      </c>
      <c r="H37">
        <v>7249295262</v>
      </c>
      <c r="I37" s="4">
        <v>3</v>
      </c>
      <c r="J37" s="4" t="s">
        <v>1471</v>
      </c>
      <c r="K37" t="s">
        <v>1471</v>
      </c>
      <c r="O37" s="5"/>
      <c r="P37" s="36">
        <v>14.521553042</v>
      </c>
      <c r="Q37" t="s">
        <v>1471</v>
      </c>
      <c r="R37" t="s">
        <v>1471</v>
      </c>
      <c r="S37" t="s">
        <v>1471</v>
      </c>
      <c r="T37" t="s">
        <v>1471</v>
      </c>
      <c r="U37" s="5"/>
      <c r="Z37">
        <f t="shared" si="0"/>
        <v>0</v>
      </c>
      <c r="AA37">
        <f t="shared" si="1"/>
        <v>1</v>
      </c>
      <c r="AB37">
        <f t="shared" si="2"/>
        <v>0</v>
      </c>
      <c r="AC37">
        <f t="shared" si="3"/>
        <v>0</v>
      </c>
      <c r="AD37">
        <f t="shared" si="4"/>
        <v>0</v>
      </c>
      <c r="AE37">
        <f t="shared" si="5"/>
        <v>0</v>
      </c>
      <c r="AF37" s="37">
        <f t="shared" si="6"/>
        <v>0</v>
      </c>
      <c r="AG37" s="37">
        <f t="shared" si="7"/>
        <v>0</v>
      </c>
      <c r="AH37" s="37">
        <f t="shared" si="8"/>
        <v>0</v>
      </c>
      <c r="AI37">
        <f t="shared" si="9"/>
        <v>0</v>
      </c>
      <c r="AJ37">
        <f t="shared" si="10"/>
        <v>0</v>
      </c>
      <c r="AK37">
        <f t="shared" si="11"/>
        <v>0</v>
      </c>
      <c r="AL37">
        <f t="shared" si="12"/>
        <v>0</v>
      </c>
      <c r="AM37">
        <f t="shared" si="13"/>
        <v>0</v>
      </c>
      <c r="AN37">
        <f t="shared" si="14"/>
        <v>0</v>
      </c>
      <c r="AO37">
        <f t="shared" si="15"/>
        <v>0</v>
      </c>
    </row>
    <row r="38" spans="1:41" ht="12.75">
      <c r="A38">
        <v>4203240</v>
      </c>
      <c r="B38">
        <v>110141103</v>
      </c>
      <c r="C38" t="s">
        <v>1779</v>
      </c>
      <c r="D38" t="s">
        <v>1780</v>
      </c>
      <c r="E38" t="s">
        <v>1781</v>
      </c>
      <c r="F38" s="35">
        <v>16823</v>
      </c>
      <c r="G38" s="3">
        <v>1613</v>
      </c>
      <c r="H38">
        <v>8143554814</v>
      </c>
      <c r="I38" s="4" t="s">
        <v>1764</v>
      </c>
      <c r="J38" s="4" t="s">
        <v>1471</v>
      </c>
      <c r="K38" t="s">
        <v>1471</v>
      </c>
      <c r="O38" s="5"/>
      <c r="P38" s="36">
        <v>12.822744415</v>
      </c>
      <c r="Q38" t="s">
        <v>1471</v>
      </c>
      <c r="R38" t="s">
        <v>1471</v>
      </c>
      <c r="S38" t="s">
        <v>1471</v>
      </c>
      <c r="T38" t="s">
        <v>1471</v>
      </c>
      <c r="U38" s="5"/>
      <c r="Z38">
        <f t="shared" si="0"/>
        <v>0</v>
      </c>
      <c r="AA38">
        <f t="shared" si="1"/>
        <v>1</v>
      </c>
      <c r="AB38">
        <f t="shared" si="2"/>
        <v>0</v>
      </c>
      <c r="AC38">
        <f t="shared" si="3"/>
        <v>0</v>
      </c>
      <c r="AD38">
        <f t="shared" si="4"/>
        <v>0</v>
      </c>
      <c r="AE38">
        <f t="shared" si="5"/>
        <v>0</v>
      </c>
      <c r="AF38" s="37">
        <f t="shared" si="6"/>
        <v>0</v>
      </c>
      <c r="AG38" s="37">
        <f t="shared" si="7"/>
        <v>0</v>
      </c>
      <c r="AH38" s="37">
        <f t="shared" si="8"/>
        <v>0</v>
      </c>
      <c r="AI38">
        <f t="shared" si="9"/>
        <v>0</v>
      </c>
      <c r="AJ38">
        <f t="shared" si="10"/>
        <v>0</v>
      </c>
      <c r="AK38">
        <f t="shared" si="11"/>
        <v>0</v>
      </c>
      <c r="AL38">
        <f t="shared" si="12"/>
        <v>0</v>
      </c>
      <c r="AM38">
        <f t="shared" si="13"/>
        <v>0</v>
      </c>
      <c r="AN38">
        <f t="shared" si="14"/>
        <v>0</v>
      </c>
      <c r="AO38">
        <f t="shared" si="15"/>
        <v>0</v>
      </c>
    </row>
    <row r="39" spans="1:41" ht="12.75">
      <c r="A39">
        <v>4203300</v>
      </c>
      <c r="B39">
        <v>108071003</v>
      </c>
      <c r="C39" t="s">
        <v>1782</v>
      </c>
      <c r="D39" t="s">
        <v>1783</v>
      </c>
      <c r="E39" t="s">
        <v>1784</v>
      </c>
      <c r="F39" s="35">
        <v>16617</v>
      </c>
      <c r="G39" s="3">
        <v>69</v>
      </c>
      <c r="H39">
        <v>8147422271</v>
      </c>
      <c r="I39" s="4">
        <v>8</v>
      </c>
      <c r="J39" s="4" t="s">
        <v>1470</v>
      </c>
      <c r="K39" t="s">
        <v>1471</v>
      </c>
      <c r="O39" s="5" t="s">
        <v>1472</v>
      </c>
      <c r="P39" s="36">
        <v>8.2368958475</v>
      </c>
      <c r="Q39" t="s">
        <v>1471</v>
      </c>
      <c r="R39" t="s">
        <v>1471</v>
      </c>
      <c r="S39" t="s">
        <v>1470</v>
      </c>
      <c r="T39" t="s">
        <v>1471</v>
      </c>
      <c r="U39" s="5"/>
      <c r="Z39">
        <f t="shared" si="0"/>
        <v>1</v>
      </c>
      <c r="AA39">
        <f t="shared" si="1"/>
        <v>1</v>
      </c>
      <c r="AB39">
        <f t="shared" si="2"/>
        <v>0</v>
      </c>
      <c r="AC39">
        <f t="shared" si="3"/>
        <v>0</v>
      </c>
      <c r="AD39">
        <f t="shared" si="4"/>
        <v>0</v>
      </c>
      <c r="AE39">
        <f t="shared" si="5"/>
        <v>0</v>
      </c>
      <c r="AF39" s="37" t="str">
        <f t="shared" si="6"/>
        <v>SRSA</v>
      </c>
      <c r="AG39" s="37">
        <f t="shared" si="7"/>
        <v>0</v>
      </c>
      <c r="AH39" s="37" t="str">
        <f t="shared" si="8"/>
        <v>Trouble</v>
      </c>
      <c r="AI39">
        <f t="shared" si="9"/>
        <v>1</v>
      </c>
      <c r="AJ39">
        <f t="shared" si="10"/>
        <v>0</v>
      </c>
      <c r="AK39">
        <f t="shared" si="11"/>
        <v>0</v>
      </c>
      <c r="AL39">
        <f t="shared" si="12"/>
        <v>0</v>
      </c>
      <c r="AM39">
        <f t="shared" si="13"/>
        <v>0</v>
      </c>
      <c r="AN39">
        <f t="shared" si="14"/>
        <v>0</v>
      </c>
      <c r="AO39">
        <f t="shared" si="15"/>
        <v>0</v>
      </c>
    </row>
    <row r="40" spans="1:41" ht="12.75">
      <c r="A40">
        <v>4203330</v>
      </c>
      <c r="B40">
        <v>122091002</v>
      </c>
      <c r="C40" t="s">
        <v>1785</v>
      </c>
      <c r="D40" t="s">
        <v>1786</v>
      </c>
      <c r="E40" t="s">
        <v>1553</v>
      </c>
      <c r="F40" s="35">
        <v>19020</v>
      </c>
      <c r="G40" s="3">
        <v>1898</v>
      </c>
      <c r="H40">
        <v>2157502800</v>
      </c>
      <c r="I40" s="4">
        <v>3</v>
      </c>
      <c r="J40" s="4" t="s">
        <v>1471</v>
      </c>
      <c r="K40" t="s">
        <v>1471</v>
      </c>
      <c r="O40" s="5"/>
      <c r="P40" s="36">
        <v>6.7235126923</v>
      </c>
      <c r="Q40" t="s">
        <v>1471</v>
      </c>
      <c r="R40" t="s">
        <v>1471</v>
      </c>
      <c r="S40" t="s">
        <v>1471</v>
      </c>
      <c r="T40" t="s">
        <v>1471</v>
      </c>
      <c r="U40" s="5"/>
      <c r="Z40">
        <f t="shared" si="0"/>
        <v>0</v>
      </c>
      <c r="AA40">
        <f t="shared" si="1"/>
        <v>1</v>
      </c>
      <c r="AB40">
        <f t="shared" si="2"/>
        <v>0</v>
      </c>
      <c r="AC40">
        <f t="shared" si="3"/>
        <v>0</v>
      </c>
      <c r="AD40">
        <f t="shared" si="4"/>
        <v>0</v>
      </c>
      <c r="AE40">
        <f t="shared" si="5"/>
        <v>0</v>
      </c>
      <c r="AF40" s="37">
        <f t="shared" si="6"/>
        <v>0</v>
      </c>
      <c r="AG40" s="37">
        <f t="shared" si="7"/>
        <v>0</v>
      </c>
      <c r="AH40" s="37">
        <f t="shared" si="8"/>
        <v>0</v>
      </c>
      <c r="AI40">
        <f t="shared" si="9"/>
        <v>0</v>
      </c>
      <c r="AJ40">
        <f t="shared" si="10"/>
        <v>0</v>
      </c>
      <c r="AK40">
        <f t="shared" si="11"/>
        <v>0</v>
      </c>
      <c r="AL40">
        <f t="shared" si="12"/>
        <v>0</v>
      </c>
      <c r="AM40">
        <f t="shared" si="13"/>
        <v>0</v>
      </c>
      <c r="AN40">
        <f t="shared" si="14"/>
        <v>0</v>
      </c>
      <c r="AO40">
        <f t="shared" si="15"/>
        <v>0</v>
      </c>
    </row>
    <row r="41" spans="1:41" ht="12.75">
      <c r="A41">
        <v>4203390</v>
      </c>
      <c r="B41">
        <v>116191004</v>
      </c>
      <c r="C41" t="s">
        <v>1790</v>
      </c>
      <c r="D41" t="s">
        <v>1791</v>
      </c>
      <c r="E41" t="s">
        <v>1792</v>
      </c>
      <c r="F41" s="35">
        <v>17814</v>
      </c>
      <c r="G41" s="3">
        <v>9599</v>
      </c>
      <c r="H41">
        <v>5709256651</v>
      </c>
      <c r="I41" s="4">
        <v>8</v>
      </c>
      <c r="J41" s="4" t="s">
        <v>1470</v>
      </c>
      <c r="K41" t="s">
        <v>1471</v>
      </c>
      <c r="O41" s="5" t="s">
        <v>1472</v>
      </c>
      <c r="P41" s="36">
        <v>13.480662983</v>
      </c>
      <c r="Q41" t="s">
        <v>1471</v>
      </c>
      <c r="R41" t="s">
        <v>1471</v>
      </c>
      <c r="S41" t="s">
        <v>1470</v>
      </c>
      <c r="T41" t="s">
        <v>1471</v>
      </c>
      <c r="U41" s="5"/>
      <c r="Z41">
        <f t="shared" si="0"/>
        <v>1</v>
      </c>
      <c r="AA41">
        <f t="shared" si="1"/>
        <v>1</v>
      </c>
      <c r="AB41">
        <f t="shared" si="2"/>
        <v>0</v>
      </c>
      <c r="AC41">
        <f t="shared" si="3"/>
        <v>0</v>
      </c>
      <c r="AD41">
        <f t="shared" si="4"/>
        <v>0</v>
      </c>
      <c r="AE41">
        <f t="shared" si="5"/>
        <v>0</v>
      </c>
      <c r="AF41" s="37" t="str">
        <f t="shared" si="6"/>
        <v>SRSA</v>
      </c>
      <c r="AG41" s="37">
        <f t="shared" si="7"/>
        <v>0</v>
      </c>
      <c r="AH41" s="37" t="str">
        <f t="shared" si="8"/>
        <v>Trouble</v>
      </c>
      <c r="AI41">
        <f t="shared" si="9"/>
        <v>1</v>
      </c>
      <c r="AJ41">
        <f t="shared" si="10"/>
        <v>0</v>
      </c>
      <c r="AK41">
        <f t="shared" si="11"/>
        <v>0</v>
      </c>
      <c r="AL41">
        <f t="shared" si="12"/>
        <v>0</v>
      </c>
      <c r="AM41">
        <f t="shared" si="13"/>
        <v>0</v>
      </c>
      <c r="AN41">
        <f t="shared" si="14"/>
        <v>0</v>
      </c>
      <c r="AO41">
        <f t="shared" si="15"/>
        <v>0</v>
      </c>
    </row>
    <row r="42" spans="1:41" ht="12.75">
      <c r="A42">
        <v>4203360</v>
      </c>
      <c r="B42">
        <v>101630903</v>
      </c>
      <c r="C42" t="s">
        <v>1787</v>
      </c>
      <c r="D42" t="s">
        <v>1788</v>
      </c>
      <c r="E42" t="s">
        <v>1789</v>
      </c>
      <c r="F42" s="35">
        <v>15314</v>
      </c>
      <c r="G42" s="3">
        <v>1422</v>
      </c>
      <c r="H42">
        <v>7242392861</v>
      </c>
      <c r="I42" s="4">
        <v>8</v>
      </c>
      <c r="J42" s="4" t="s">
        <v>1470</v>
      </c>
      <c r="K42" t="s">
        <v>1471</v>
      </c>
      <c r="O42" s="5" t="s">
        <v>1472</v>
      </c>
      <c r="P42" s="36">
        <v>16.501416431</v>
      </c>
      <c r="Q42" t="s">
        <v>1471</v>
      </c>
      <c r="R42" t="s">
        <v>1470</v>
      </c>
      <c r="S42" t="s">
        <v>1470</v>
      </c>
      <c r="T42" t="s">
        <v>1471</v>
      </c>
      <c r="U42" s="5"/>
      <c r="Z42">
        <f t="shared" si="0"/>
        <v>1</v>
      </c>
      <c r="AA42">
        <f t="shared" si="1"/>
        <v>1</v>
      </c>
      <c r="AB42">
        <f t="shared" si="2"/>
        <v>0</v>
      </c>
      <c r="AC42">
        <f t="shared" si="3"/>
        <v>0</v>
      </c>
      <c r="AD42">
        <f t="shared" si="4"/>
        <v>0</v>
      </c>
      <c r="AE42">
        <f t="shared" si="5"/>
        <v>0</v>
      </c>
      <c r="AF42" s="37" t="str">
        <f t="shared" si="6"/>
        <v>SRSA</v>
      </c>
      <c r="AG42" s="37">
        <f t="shared" si="7"/>
        <v>0</v>
      </c>
      <c r="AH42" s="37" t="str">
        <f t="shared" si="8"/>
        <v>Trouble</v>
      </c>
      <c r="AI42">
        <f t="shared" si="9"/>
        <v>1</v>
      </c>
      <c r="AJ42">
        <f t="shared" si="10"/>
        <v>0</v>
      </c>
      <c r="AK42">
        <f t="shared" si="11"/>
        <v>0</v>
      </c>
      <c r="AL42">
        <f t="shared" si="12"/>
        <v>0</v>
      </c>
      <c r="AM42">
        <f t="shared" si="13"/>
        <v>0</v>
      </c>
      <c r="AN42">
        <f t="shared" si="14"/>
        <v>0</v>
      </c>
      <c r="AO42">
        <f t="shared" si="15"/>
        <v>0</v>
      </c>
    </row>
    <row r="43" spans="1:41" ht="12.75">
      <c r="A43">
        <v>4280060</v>
      </c>
      <c r="B43">
        <v>114060557</v>
      </c>
      <c r="C43" t="s">
        <v>1307</v>
      </c>
      <c r="D43" t="s">
        <v>1308</v>
      </c>
      <c r="E43" t="s">
        <v>937</v>
      </c>
      <c r="F43" s="35">
        <v>19533</v>
      </c>
      <c r="G43" s="3">
        <v>9768</v>
      </c>
      <c r="H43">
        <v>6103784884</v>
      </c>
      <c r="I43" s="4" t="s">
        <v>1764</v>
      </c>
      <c r="J43" s="4" t="s">
        <v>1471</v>
      </c>
      <c r="K43" t="s">
        <v>1471</v>
      </c>
      <c r="O43" s="5"/>
      <c r="P43" s="36" t="s">
        <v>1473</v>
      </c>
      <c r="Q43" t="s">
        <v>1473</v>
      </c>
      <c r="R43" t="s">
        <v>1471</v>
      </c>
      <c r="S43" t="s">
        <v>1471</v>
      </c>
      <c r="T43" t="s">
        <v>1471</v>
      </c>
      <c r="U43" s="5"/>
      <c r="Z43">
        <f t="shared" si="0"/>
        <v>0</v>
      </c>
      <c r="AA43">
        <f t="shared" si="1"/>
        <v>1</v>
      </c>
      <c r="AB43">
        <f t="shared" si="2"/>
        <v>0</v>
      </c>
      <c r="AC43">
        <f t="shared" si="3"/>
        <v>0</v>
      </c>
      <c r="AD43">
        <f t="shared" si="4"/>
        <v>0</v>
      </c>
      <c r="AE43">
        <f t="shared" si="5"/>
        <v>0</v>
      </c>
      <c r="AF43" s="37">
        <f t="shared" si="6"/>
        <v>0</v>
      </c>
      <c r="AG43" s="37">
        <f t="shared" si="7"/>
        <v>0</v>
      </c>
      <c r="AH43" s="37">
        <f t="shared" si="8"/>
        <v>0</v>
      </c>
      <c r="AI43">
        <f t="shared" si="9"/>
        <v>0</v>
      </c>
      <c r="AJ43">
        <f t="shared" si="10"/>
        <v>1</v>
      </c>
      <c r="AK43">
        <f t="shared" si="11"/>
        <v>0</v>
      </c>
      <c r="AL43">
        <f t="shared" si="12"/>
        <v>0</v>
      </c>
      <c r="AM43">
        <f t="shared" si="13"/>
        <v>0</v>
      </c>
      <c r="AN43">
        <f t="shared" si="14"/>
        <v>0</v>
      </c>
      <c r="AO43">
        <f t="shared" si="15"/>
        <v>0</v>
      </c>
    </row>
    <row r="44" spans="1:41" ht="12.75">
      <c r="A44">
        <v>4203420</v>
      </c>
      <c r="B44">
        <v>108561003</v>
      </c>
      <c r="C44" t="s">
        <v>1793</v>
      </c>
      <c r="D44" t="s">
        <v>1794</v>
      </c>
      <c r="E44" t="s">
        <v>1795</v>
      </c>
      <c r="F44" s="35">
        <v>15530</v>
      </c>
      <c r="G44" s="3">
        <v>1426</v>
      </c>
      <c r="H44">
        <v>8142674621</v>
      </c>
      <c r="I44" s="4">
        <v>8</v>
      </c>
      <c r="J44" s="4" t="s">
        <v>1470</v>
      </c>
      <c r="K44" t="s">
        <v>1471</v>
      </c>
      <c r="O44" s="5" t="s">
        <v>1472</v>
      </c>
      <c r="P44" s="36">
        <v>11.844660194</v>
      </c>
      <c r="Q44" t="s">
        <v>1471</v>
      </c>
      <c r="R44" t="s">
        <v>1471</v>
      </c>
      <c r="S44" t="s">
        <v>1470</v>
      </c>
      <c r="T44" t="s">
        <v>1471</v>
      </c>
      <c r="U44" s="5"/>
      <c r="Z44">
        <f t="shared" si="0"/>
        <v>1</v>
      </c>
      <c r="AA44">
        <f t="shared" si="1"/>
        <v>1</v>
      </c>
      <c r="AB44">
        <f t="shared" si="2"/>
        <v>0</v>
      </c>
      <c r="AC44">
        <f t="shared" si="3"/>
        <v>0</v>
      </c>
      <c r="AD44">
        <f t="shared" si="4"/>
        <v>0</v>
      </c>
      <c r="AE44">
        <f t="shared" si="5"/>
        <v>0</v>
      </c>
      <c r="AF44" s="37" t="str">
        <f t="shared" si="6"/>
        <v>SRSA</v>
      </c>
      <c r="AG44" s="37">
        <f t="shared" si="7"/>
        <v>0</v>
      </c>
      <c r="AH44" s="37" t="str">
        <f t="shared" si="8"/>
        <v>Trouble</v>
      </c>
      <c r="AI44">
        <f t="shared" si="9"/>
        <v>1</v>
      </c>
      <c r="AJ44">
        <f t="shared" si="10"/>
        <v>0</v>
      </c>
      <c r="AK44">
        <f t="shared" si="11"/>
        <v>0</v>
      </c>
      <c r="AL44">
        <f t="shared" si="12"/>
        <v>0</v>
      </c>
      <c r="AM44">
        <f t="shared" si="13"/>
        <v>0</v>
      </c>
      <c r="AN44">
        <f t="shared" si="14"/>
        <v>0</v>
      </c>
      <c r="AO44">
        <f t="shared" si="15"/>
        <v>0</v>
      </c>
    </row>
    <row r="45" spans="1:41" ht="12.75">
      <c r="A45">
        <v>4203450</v>
      </c>
      <c r="B45">
        <v>112011103</v>
      </c>
      <c r="C45" t="s">
        <v>1796</v>
      </c>
      <c r="D45" t="s">
        <v>1797</v>
      </c>
      <c r="E45" t="s">
        <v>1798</v>
      </c>
      <c r="F45" s="35">
        <v>17372</v>
      </c>
      <c r="G45" s="3">
        <v>501</v>
      </c>
      <c r="H45">
        <v>7175284113</v>
      </c>
      <c r="I45" s="4">
        <v>7</v>
      </c>
      <c r="J45" s="4" t="s">
        <v>1470</v>
      </c>
      <c r="K45" t="s">
        <v>1471</v>
      </c>
      <c r="O45" s="5" t="s">
        <v>1472</v>
      </c>
      <c r="P45" s="36">
        <v>12.094763092</v>
      </c>
      <c r="Q45" t="s">
        <v>1471</v>
      </c>
      <c r="R45" t="s">
        <v>1471</v>
      </c>
      <c r="S45" t="s">
        <v>1470</v>
      </c>
      <c r="T45" t="s">
        <v>1471</v>
      </c>
      <c r="U45" s="5"/>
      <c r="Z45">
        <f t="shared" si="0"/>
        <v>1</v>
      </c>
      <c r="AA45">
        <f t="shared" si="1"/>
        <v>1</v>
      </c>
      <c r="AB45">
        <f t="shared" si="2"/>
        <v>0</v>
      </c>
      <c r="AC45">
        <f t="shared" si="3"/>
        <v>0</v>
      </c>
      <c r="AD45">
        <f t="shared" si="4"/>
        <v>0</v>
      </c>
      <c r="AE45">
        <f t="shared" si="5"/>
        <v>0</v>
      </c>
      <c r="AF45" s="37" t="str">
        <f t="shared" si="6"/>
        <v>SRSA</v>
      </c>
      <c r="AG45" s="37">
        <f t="shared" si="7"/>
        <v>0</v>
      </c>
      <c r="AH45" s="37" t="str">
        <f t="shared" si="8"/>
        <v>Trouble</v>
      </c>
      <c r="AI45">
        <f t="shared" si="9"/>
        <v>1</v>
      </c>
      <c r="AJ45">
        <f t="shared" si="10"/>
        <v>0</v>
      </c>
      <c r="AK45">
        <f t="shared" si="11"/>
        <v>0</v>
      </c>
      <c r="AL45">
        <f t="shared" si="12"/>
        <v>0</v>
      </c>
      <c r="AM45">
        <f t="shared" si="13"/>
        <v>0</v>
      </c>
      <c r="AN45">
        <f t="shared" si="14"/>
        <v>0</v>
      </c>
      <c r="AO45">
        <f t="shared" si="15"/>
        <v>0</v>
      </c>
    </row>
    <row r="46" spans="1:41" ht="12.75">
      <c r="A46">
        <v>4203480</v>
      </c>
      <c r="B46">
        <v>116191103</v>
      </c>
      <c r="C46" t="s">
        <v>1799</v>
      </c>
      <c r="D46" t="s">
        <v>1800</v>
      </c>
      <c r="E46" t="s">
        <v>1801</v>
      </c>
      <c r="F46" s="35">
        <v>18603</v>
      </c>
      <c r="G46" s="3">
        <v>3300</v>
      </c>
      <c r="H46">
        <v>5707596400</v>
      </c>
      <c r="I46" s="4" t="s">
        <v>1764</v>
      </c>
      <c r="J46" s="4" t="s">
        <v>1471</v>
      </c>
      <c r="K46" t="s">
        <v>1471</v>
      </c>
      <c r="O46" s="5"/>
      <c r="P46" s="36">
        <v>16.115288221</v>
      </c>
      <c r="Q46" t="s">
        <v>1471</v>
      </c>
      <c r="R46" t="s">
        <v>1471</v>
      </c>
      <c r="S46" t="s">
        <v>1471</v>
      </c>
      <c r="T46" t="s">
        <v>1471</v>
      </c>
      <c r="U46" s="5"/>
      <c r="Z46">
        <f t="shared" si="0"/>
        <v>0</v>
      </c>
      <c r="AA46">
        <f t="shared" si="1"/>
        <v>1</v>
      </c>
      <c r="AB46">
        <f t="shared" si="2"/>
        <v>0</v>
      </c>
      <c r="AC46">
        <f t="shared" si="3"/>
        <v>0</v>
      </c>
      <c r="AD46">
        <f t="shared" si="4"/>
        <v>0</v>
      </c>
      <c r="AE46">
        <f t="shared" si="5"/>
        <v>0</v>
      </c>
      <c r="AF46" s="37">
        <f t="shared" si="6"/>
        <v>0</v>
      </c>
      <c r="AG46" s="37">
        <f t="shared" si="7"/>
        <v>0</v>
      </c>
      <c r="AH46" s="37">
        <f t="shared" si="8"/>
        <v>0</v>
      </c>
      <c r="AI46">
        <f t="shared" si="9"/>
        <v>0</v>
      </c>
      <c r="AJ46">
        <f t="shared" si="10"/>
        <v>0</v>
      </c>
      <c r="AK46">
        <f t="shared" si="11"/>
        <v>0</v>
      </c>
      <c r="AL46">
        <f t="shared" si="12"/>
        <v>0</v>
      </c>
      <c r="AM46">
        <f t="shared" si="13"/>
        <v>0</v>
      </c>
      <c r="AN46">
        <f t="shared" si="14"/>
        <v>0</v>
      </c>
      <c r="AO46">
        <f t="shared" si="15"/>
        <v>0</v>
      </c>
    </row>
    <row r="47" spans="1:41" ht="12.75">
      <c r="A47">
        <v>4203510</v>
      </c>
      <c r="B47">
        <v>103021252</v>
      </c>
      <c r="C47" t="s">
        <v>1802</v>
      </c>
      <c r="D47" t="s">
        <v>1803</v>
      </c>
      <c r="E47" t="s">
        <v>1804</v>
      </c>
      <c r="F47" s="35">
        <v>15102</v>
      </c>
      <c r="G47" s="3">
        <v>1607</v>
      </c>
      <c r="H47">
        <v>4128335000</v>
      </c>
      <c r="I47" s="4">
        <v>3</v>
      </c>
      <c r="J47" s="4" t="s">
        <v>1471</v>
      </c>
      <c r="K47" t="s">
        <v>1471</v>
      </c>
      <c r="O47" s="5"/>
      <c r="P47" s="36">
        <v>2.1386074932</v>
      </c>
      <c r="Q47" t="s">
        <v>1471</v>
      </c>
      <c r="R47" t="s">
        <v>1471</v>
      </c>
      <c r="S47" t="s">
        <v>1471</v>
      </c>
      <c r="T47" t="s">
        <v>1471</v>
      </c>
      <c r="U47" s="5"/>
      <c r="Z47">
        <f t="shared" si="0"/>
        <v>0</v>
      </c>
      <c r="AA47">
        <f t="shared" si="1"/>
        <v>1</v>
      </c>
      <c r="AB47">
        <f t="shared" si="2"/>
        <v>0</v>
      </c>
      <c r="AC47">
        <f t="shared" si="3"/>
        <v>0</v>
      </c>
      <c r="AD47">
        <f t="shared" si="4"/>
        <v>0</v>
      </c>
      <c r="AE47">
        <f t="shared" si="5"/>
        <v>0</v>
      </c>
      <c r="AF47" s="37">
        <f t="shared" si="6"/>
        <v>0</v>
      </c>
      <c r="AG47" s="37">
        <f t="shared" si="7"/>
        <v>0</v>
      </c>
      <c r="AH47" s="37">
        <f t="shared" si="8"/>
        <v>0</v>
      </c>
      <c r="AI47">
        <f t="shared" si="9"/>
        <v>0</v>
      </c>
      <c r="AJ47">
        <f t="shared" si="10"/>
        <v>0</v>
      </c>
      <c r="AK47">
        <f t="shared" si="11"/>
        <v>0</v>
      </c>
      <c r="AL47">
        <f t="shared" si="12"/>
        <v>0</v>
      </c>
      <c r="AM47">
        <f t="shared" si="13"/>
        <v>0</v>
      </c>
      <c r="AN47">
        <f t="shared" si="14"/>
        <v>0</v>
      </c>
      <c r="AO47">
        <f t="shared" si="15"/>
        <v>0</v>
      </c>
    </row>
    <row r="48" spans="1:41" ht="12.75">
      <c r="A48">
        <v>4203570</v>
      </c>
      <c r="B48">
        <v>120481002</v>
      </c>
      <c r="C48" t="s">
        <v>1805</v>
      </c>
      <c r="D48" t="s">
        <v>1806</v>
      </c>
      <c r="E48" t="s">
        <v>1672</v>
      </c>
      <c r="F48" s="35">
        <v>18017</v>
      </c>
      <c r="G48" s="3">
        <v>6099</v>
      </c>
      <c r="H48">
        <v>6108610500</v>
      </c>
      <c r="I48" s="4" t="s">
        <v>1718</v>
      </c>
      <c r="J48" s="4" t="s">
        <v>1471</v>
      </c>
      <c r="K48" t="s">
        <v>1471</v>
      </c>
      <c r="O48" s="5"/>
      <c r="P48" s="36">
        <v>13.136343515</v>
      </c>
      <c r="Q48" t="s">
        <v>1471</v>
      </c>
      <c r="R48" t="s">
        <v>1471</v>
      </c>
      <c r="S48" t="s">
        <v>1471</v>
      </c>
      <c r="T48" t="s">
        <v>1471</v>
      </c>
      <c r="U48" s="5"/>
      <c r="Z48">
        <f t="shared" si="0"/>
        <v>0</v>
      </c>
      <c r="AA48">
        <f t="shared" si="1"/>
        <v>1</v>
      </c>
      <c r="AB48">
        <f t="shared" si="2"/>
        <v>0</v>
      </c>
      <c r="AC48">
        <f t="shared" si="3"/>
        <v>0</v>
      </c>
      <c r="AD48">
        <f t="shared" si="4"/>
        <v>0</v>
      </c>
      <c r="AE48">
        <f t="shared" si="5"/>
        <v>0</v>
      </c>
      <c r="AF48" s="37">
        <f t="shared" si="6"/>
        <v>0</v>
      </c>
      <c r="AG48" s="37">
        <f t="shared" si="7"/>
        <v>0</v>
      </c>
      <c r="AH48" s="37">
        <f t="shared" si="8"/>
        <v>0</v>
      </c>
      <c r="AI48">
        <f t="shared" si="9"/>
        <v>0</v>
      </c>
      <c r="AJ48">
        <f t="shared" si="10"/>
        <v>0</v>
      </c>
      <c r="AK48">
        <f t="shared" si="11"/>
        <v>0</v>
      </c>
      <c r="AL48">
        <f t="shared" si="12"/>
        <v>0</v>
      </c>
      <c r="AM48">
        <f t="shared" si="13"/>
        <v>0</v>
      </c>
      <c r="AN48">
        <f t="shared" si="14"/>
        <v>0</v>
      </c>
      <c r="AO48">
        <f t="shared" si="15"/>
        <v>0</v>
      </c>
    </row>
    <row r="49" spans="1:41" ht="12.75">
      <c r="A49">
        <v>4280370</v>
      </c>
      <c r="B49">
        <v>120481107</v>
      </c>
      <c r="C49" t="s">
        <v>1371</v>
      </c>
      <c r="D49" t="s">
        <v>1372</v>
      </c>
      <c r="E49" t="s">
        <v>1672</v>
      </c>
      <c r="F49" s="35">
        <v>18020</v>
      </c>
      <c r="G49" s="3">
        <v>2895</v>
      </c>
      <c r="H49">
        <v>6108668013</v>
      </c>
      <c r="I49" s="4">
        <v>4</v>
      </c>
      <c r="J49" s="4" t="s">
        <v>1471</v>
      </c>
      <c r="K49" t="s">
        <v>1471</v>
      </c>
      <c r="O49" s="5"/>
      <c r="P49" s="36" t="s">
        <v>1473</v>
      </c>
      <c r="Q49" t="s">
        <v>1473</v>
      </c>
      <c r="R49" t="s">
        <v>1471</v>
      </c>
      <c r="S49" t="s">
        <v>1471</v>
      </c>
      <c r="T49" t="s">
        <v>1471</v>
      </c>
      <c r="U49" s="5"/>
      <c r="Z49">
        <f t="shared" si="0"/>
        <v>0</v>
      </c>
      <c r="AA49">
        <f t="shared" si="1"/>
        <v>1</v>
      </c>
      <c r="AB49">
        <f t="shared" si="2"/>
        <v>0</v>
      </c>
      <c r="AC49">
        <f t="shared" si="3"/>
        <v>0</v>
      </c>
      <c r="AD49">
        <f t="shared" si="4"/>
        <v>0</v>
      </c>
      <c r="AE49">
        <f t="shared" si="5"/>
        <v>0</v>
      </c>
      <c r="AF49" s="37">
        <f t="shared" si="6"/>
        <v>0</v>
      </c>
      <c r="AG49" s="37">
        <f t="shared" si="7"/>
        <v>0</v>
      </c>
      <c r="AH49" s="37">
        <f t="shared" si="8"/>
        <v>0</v>
      </c>
      <c r="AI49">
        <f t="shared" si="9"/>
        <v>0</v>
      </c>
      <c r="AJ49">
        <f t="shared" si="10"/>
        <v>1</v>
      </c>
      <c r="AK49">
        <f t="shared" si="11"/>
        <v>0</v>
      </c>
      <c r="AL49">
        <f t="shared" si="12"/>
        <v>0</v>
      </c>
      <c r="AM49">
        <f t="shared" si="13"/>
        <v>0</v>
      </c>
      <c r="AN49">
        <f t="shared" si="14"/>
        <v>0</v>
      </c>
      <c r="AO49">
        <f t="shared" si="15"/>
        <v>0</v>
      </c>
    </row>
    <row r="50" spans="1:41" ht="12.75">
      <c r="A50">
        <v>4203600</v>
      </c>
      <c r="B50">
        <v>101631003</v>
      </c>
      <c r="C50" t="s">
        <v>1807</v>
      </c>
      <c r="D50" t="s">
        <v>1808</v>
      </c>
      <c r="E50" t="s">
        <v>1809</v>
      </c>
      <c r="F50" s="35">
        <v>15333</v>
      </c>
      <c r="G50" s="3">
        <v>2012</v>
      </c>
      <c r="H50">
        <v>7242674910</v>
      </c>
      <c r="I50" s="4">
        <v>8</v>
      </c>
      <c r="J50" s="4" t="s">
        <v>1470</v>
      </c>
      <c r="K50" t="s">
        <v>1471</v>
      </c>
      <c r="M50" s="5">
        <v>1424</v>
      </c>
      <c r="O50" s="5" t="s">
        <v>1472</v>
      </c>
      <c r="P50" s="36">
        <v>29.835651075</v>
      </c>
      <c r="Q50" t="s">
        <v>1470</v>
      </c>
      <c r="R50" t="s">
        <v>1471</v>
      </c>
      <c r="S50" t="s">
        <v>1470</v>
      </c>
      <c r="T50" t="s">
        <v>1471</v>
      </c>
      <c r="U50" s="5" t="s">
        <v>1502</v>
      </c>
      <c r="V50" s="5">
        <v>139559</v>
      </c>
      <c r="W50" s="5">
        <v>14317</v>
      </c>
      <c r="Y50" s="5">
        <v>9196</v>
      </c>
      <c r="Z50">
        <f t="shared" si="0"/>
        <v>1</v>
      </c>
      <c r="AA50">
        <f t="shared" si="1"/>
        <v>0</v>
      </c>
      <c r="AB50">
        <f t="shared" si="2"/>
        <v>0</v>
      </c>
      <c r="AC50">
        <f t="shared" si="3"/>
        <v>0</v>
      </c>
      <c r="AD50">
        <f t="shared" si="4"/>
        <v>0</v>
      </c>
      <c r="AE50">
        <f t="shared" si="5"/>
        <v>0</v>
      </c>
      <c r="AF50" s="37">
        <f t="shared" si="6"/>
        <v>0</v>
      </c>
      <c r="AG50" s="37">
        <f t="shared" si="7"/>
        <v>0</v>
      </c>
      <c r="AH50" s="37">
        <f t="shared" si="8"/>
        <v>0</v>
      </c>
      <c r="AI50">
        <f t="shared" si="9"/>
        <v>1</v>
      </c>
      <c r="AJ50">
        <f t="shared" si="10"/>
        <v>1</v>
      </c>
      <c r="AK50" t="str">
        <f t="shared" si="11"/>
        <v>Initial</v>
      </c>
      <c r="AL50">
        <f t="shared" si="12"/>
        <v>0</v>
      </c>
      <c r="AM50" t="str">
        <f t="shared" si="13"/>
        <v>RLIS</v>
      </c>
      <c r="AN50">
        <f t="shared" si="14"/>
        <v>0</v>
      </c>
      <c r="AO50">
        <f t="shared" si="15"/>
        <v>0</v>
      </c>
    </row>
    <row r="51" spans="1:41" ht="12.75">
      <c r="A51">
        <v>4203630</v>
      </c>
      <c r="B51">
        <v>127041503</v>
      </c>
      <c r="C51" t="s">
        <v>1810</v>
      </c>
      <c r="D51" t="s">
        <v>1811</v>
      </c>
      <c r="E51" t="s">
        <v>1812</v>
      </c>
      <c r="F51" s="35">
        <v>15010</v>
      </c>
      <c r="G51" s="3">
        <v>4065</v>
      </c>
      <c r="H51">
        <v>7248433470</v>
      </c>
      <c r="I51" s="4" t="s">
        <v>1700</v>
      </c>
      <c r="J51" s="4" t="s">
        <v>1471</v>
      </c>
      <c r="K51" t="s">
        <v>1471</v>
      </c>
      <c r="O51" s="5"/>
      <c r="P51" s="36">
        <v>22.203879488</v>
      </c>
      <c r="Q51" t="s">
        <v>1470</v>
      </c>
      <c r="R51" t="s">
        <v>1471</v>
      </c>
      <c r="S51" t="s">
        <v>1471</v>
      </c>
      <c r="T51" t="s">
        <v>1471</v>
      </c>
      <c r="U51" s="5"/>
      <c r="Z51">
        <f t="shared" si="0"/>
        <v>0</v>
      </c>
      <c r="AA51">
        <f t="shared" si="1"/>
        <v>1</v>
      </c>
      <c r="AB51">
        <f t="shared" si="2"/>
        <v>0</v>
      </c>
      <c r="AC51">
        <f t="shared" si="3"/>
        <v>0</v>
      </c>
      <c r="AD51">
        <f t="shared" si="4"/>
        <v>0</v>
      </c>
      <c r="AE51">
        <f t="shared" si="5"/>
        <v>0</v>
      </c>
      <c r="AF51" s="37">
        <f t="shared" si="6"/>
        <v>0</v>
      </c>
      <c r="AG51" s="37">
        <f t="shared" si="7"/>
        <v>0</v>
      </c>
      <c r="AH51" s="37">
        <f t="shared" si="8"/>
        <v>0</v>
      </c>
      <c r="AI51">
        <f t="shared" si="9"/>
        <v>0</v>
      </c>
      <c r="AJ51">
        <f t="shared" si="10"/>
        <v>1</v>
      </c>
      <c r="AK51">
        <f t="shared" si="11"/>
        <v>0</v>
      </c>
      <c r="AL51">
        <f t="shared" si="12"/>
        <v>0</v>
      </c>
      <c r="AM51">
        <f t="shared" si="13"/>
        <v>0</v>
      </c>
      <c r="AN51">
        <f t="shared" si="14"/>
        <v>0</v>
      </c>
      <c r="AO51">
        <f t="shared" si="15"/>
        <v>0</v>
      </c>
    </row>
    <row r="52" spans="1:41" ht="12.75">
      <c r="A52">
        <v>4203660</v>
      </c>
      <c r="B52">
        <v>115210503</v>
      </c>
      <c r="C52" t="s">
        <v>1813</v>
      </c>
      <c r="D52" t="s">
        <v>1814</v>
      </c>
      <c r="E52" t="s">
        <v>1815</v>
      </c>
      <c r="F52" s="35">
        <v>17241</v>
      </c>
      <c r="G52" s="3">
        <v>9412</v>
      </c>
      <c r="H52">
        <v>7177762000</v>
      </c>
      <c r="I52" s="4">
        <v>8</v>
      </c>
      <c r="J52" s="4" t="s">
        <v>1470</v>
      </c>
      <c r="K52" t="s">
        <v>1471</v>
      </c>
      <c r="O52" s="5" t="s">
        <v>1472</v>
      </c>
      <c r="P52" s="36">
        <v>10.359297141</v>
      </c>
      <c r="Q52" t="s">
        <v>1471</v>
      </c>
      <c r="R52" t="s">
        <v>1471</v>
      </c>
      <c r="S52" t="s">
        <v>1470</v>
      </c>
      <c r="T52" t="s">
        <v>1471</v>
      </c>
      <c r="U52" s="5"/>
      <c r="Z52">
        <f t="shared" si="0"/>
        <v>1</v>
      </c>
      <c r="AA52">
        <f t="shared" si="1"/>
        <v>1</v>
      </c>
      <c r="AB52">
        <f t="shared" si="2"/>
        <v>0</v>
      </c>
      <c r="AC52">
        <f t="shared" si="3"/>
        <v>0</v>
      </c>
      <c r="AD52">
        <f t="shared" si="4"/>
        <v>0</v>
      </c>
      <c r="AE52">
        <f t="shared" si="5"/>
        <v>0</v>
      </c>
      <c r="AF52" s="37" t="str">
        <f t="shared" si="6"/>
        <v>SRSA</v>
      </c>
      <c r="AG52" s="37">
        <f t="shared" si="7"/>
        <v>0</v>
      </c>
      <c r="AH52" s="37" t="str">
        <f t="shared" si="8"/>
        <v>Trouble</v>
      </c>
      <c r="AI52">
        <f t="shared" si="9"/>
        <v>1</v>
      </c>
      <c r="AJ52">
        <f t="shared" si="10"/>
        <v>0</v>
      </c>
      <c r="AK52">
        <f t="shared" si="11"/>
        <v>0</v>
      </c>
      <c r="AL52">
        <f t="shared" si="12"/>
        <v>0</v>
      </c>
      <c r="AM52">
        <f t="shared" si="13"/>
        <v>0</v>
      </c>
      <c r="AN52">
        <f t="shared" si="14"/>
        <v>0</v>
      </c>
      <c r="AO52">
        <f t="shared" si="15"/>
        <v>0</v>
      </c>
    </row>
    <row r="53" spans="1:41" ht="12.75">
      <c r="A53">
        <v>4203688</v>
      </c>
      <c r="B53">
        <v>127041603</v>
      </c>
      <c r="C53" t="s">
        <v>1816</v>
      </c>
      <c r="D53" t="s">
        <v>1817</v>
      </c>
      <c r="E53" t="s">
        <v>1812</v>
      </c>
      <c r="F53" s="35">
        <v>15010</v>
      </c>
      <c r="G53" s="3">
        <v>1410</v>
      </c>
      <c r="H53">
        <v>7248466600</v>
      </c>
      <c r="I53" s="4" t="s">
        <v>1704</v>
      </c>
      <c r="J53" s="4" t="s">
        <v>1471</v>
      </c>
      <c r="K53" t="s">
        <v>1471</v>
      </c>
      <c r="O53" s="5"/>
      <c r="P53" s="36">
        <v>6.4556962025</v>
      </c>
      <c r="Q53" t="s">
        <v>1471</v>
      </c>
      <c r="R53" t="s">
        <v>1471</v>
      </c>
      <c r="S53" t="s">
        <v>1471</v>
      </c>
      <c r="T53" t="s">
        <v>1471</v>
      </c>
      <c r="U53" s="5"/>
      <c r="Z53">
        <f t="shared" si="0"/>
        <v>0</v>
      </c>
      <c r="AA53">
        <f t="shared" si="1"/>
        <v>1</v>
      </c>
      <c r="AB53">
        <f t="shared" si="2"/>
        <v>0</v>
      </c>
      <c r="AC53">
        <f t="shared" si="3"/>
        <v>0</v>
      </c>
      <c r="AD53">
        <f t="shared" si="4"/>
        <v>0</v>
      </c>
      <c r="AE53">
        <f t="shared" si="5"/>
        <v>0</v>
      </c>
      <c r="AF53" s="37">
        <f t="shared" si="6"/>
        <v>0</v>
      </c>
      <c r="AG53" s="37">
        <f t="shared" si="7"/>
        <v>0</v>
      </c>
      <c r="AH53" s="37">
        <f t="shared" si="8"/>
        <v>0</v>
      </c>
      <c r="AI53">
        <f t="shared" si="9"/>
        <v>0</v>
      </c>
      <c r="AJ53">
        <f t="shared" si="10"/>
        <v>0</v>
      </c>
      <c r="AK53">
        <f t="shared" si="11"/>
        <v>0</v>
      </c>
      <c r="AL53">
        <f t="shared" si="12"/>
        <v>0</v>
      </c>
      <c r="AM53">
        <f t="shared" si="13"/>
        <v>0</v>
      </c>
      <c r="AN53">
        <f t="shared" si="14"/>
        <v>0</v>
      </c>
      <c r="AO53">
        <f t="shared" si="15"/>
        <v>0</v>
      </c>
    </row>
    <row r="54" spans="1:41" ht="12.75">
      <c r="A54">
        <v>4203690</v>
      </c>
      <c r="B54">
        <v>108110603</v>
      </c>
      <c r="C54" t="s">
        <v>1818</v>
      </c>
      <c r="D54" t="s">
        <v>1819</v>
      </c>
      <c r="E54" t="s">
        <v>1820</v>
      </c>
      <c r="F54" s="35">
        <v>15943</v>
      </c>
      <c r="G54" s="3">
        <v>1060</v>
      </c>
      <c r="H54">
        <v>8147499211</v>
      </c>
      <c r="I54" s="4">
        <v>4</v>
      </c>
      <c r="J54" s="4" t="s">
        <v>1471</v>
      </c>
      <c r="K54" t="s">
        <v>1471</v>
      </c>
      <c r="O54" s="5"/>
      <c r="P54" s="36">
        <v>13.980789755</v>
      </c>
      <c r="Q54" t="s">
        <v>1471</v>
      </c>
      <c r="R54" t="s">
        <v>1471</v>
      </c>
      <c r="S54" t="s">
        <v>1471</v>
      </c>
      <c r="T54" t="s">
        <v>1471</v>
      </c>
      <c r="U54" s="5"/>
      <c r="Z54">
        <f t="shared" si="0"/>
        <v>0</v>
      </c>
      <c r="AA54">
        <f t="shared" si="1"/>
        <v>1</v>
      </c>
      <c r="AB54">
        <f t="shared" si="2"/>
        <v>0</v>
      </c>
      <c r="AC54">
        <f t="shared" si="3"/>
        <v>0</v>
      </c>
      <c r="AD54">
        <f t="shared" si="4"/>
        <v>0</v>
      </c>
      <c r="AE54">
        <f t="shared" si="5"/>
        <v>0</v>
      </c>
      <c r="AF54" s="37">
        <f t="shared" si="6"/>
        <v>0</v>
      </c>
      <c r="AG54" s="37">
        <f t="shared" si="7"/>
        <v>0</v>
      </c>
      <c r="AH54" s="37">
        <f t="shared" si="8"/>
        <v>0</v>
      </c>
      <c r="AI54">
        <f t="shared" si="9"/>
        <v>0</v>
      </c>
      <c r="AJ54">
        <f t="shared" si="10"/>
        <v>0</v>
      </c>
      <c r="AK54">
        <f t="shared" si="11"/>
        <v>0</v>
      </c>
      <c r="AL54">
        <f t="shared" si="12"/>
        <v>0</v>
      </c>
      <c r="AM54">
        <f t="shared" si="13"/>
        <v>0</v>
      </c>
      <c r="AN54">
        <f t="shared" si="14"/>
        <v>0</v>
      </c>
      <c r="AO54">
        <f t="shared" si="15"/>
        <v>0</v>
      </c>
    </row>
    <row r="55" spans="1:41" ht="12.75">
      <c r="A55">
        <v>4203750</v>
      </c>
      <c r="B55">
        <v>128321103</v>
      </c>
      <c r="C55" t="s">
        <v>1821</v>
      </c>
      <c r="D55" t="s">
        <v>1822</v>
      </c>
      <c r="E55" t="s">
        <v>1823</v>
      </c>
      <c r="F55" s="35">
        <v>15717</v>
      </c>
      <c r="G55" s="3">
        <v>8709</v>
      </c>
      <c r="H55">
        <v>7244595500</v>
      </c>
      <c r="I55" s="4" t="s">
        <v>1736</v>
      </c>
      <c r="J55" s="4" t="s">
        <v>1471</v>
      </c>
      <c r="K55" t="s">
        <v>1471</v>
      </c>
      <c r="O55" s="5"/>
      <c r="P55" s="36">
        <v>14.478381595</v>
      </c>
      <c r="Q55" t="s">
        <v>1471</v>
      </c>
      <c r="R55" t="s">
        <v>1471</v>
      </c>
      <c r="S55" t="s">
        <v>1470</v>
      </c>
      <c r="T55" t="s">
        <v>1471</v>
      </c>
      <c r="U55" s="5"/>
      <c r="Z55">
        <f t="shared" si="0"/>
        <v>0</v>
      </c>
      <c r="AA55">
        <f t="shared" si="1"/>
        <v>1</v>
      </c>
      <c r="AB55">
        <f t="shared" si="2"/>
        <v>0</v>
      </c>
      <c r="AC55">
        <f t="shared" si="3"/>
        <v>0</v>
      </c>
      <c r="AD55">
        <f t="shared" si="4"/>
        <v>0</v>
      </c>
      <c r="AE55">
        <f t="shared" si="5"/>
        <v>0</v>
      </c>
      <c r="AF55" s="37">
        <f t="shared" si="6"/>
        <v>0</v>
      </c>
      <c r="AG55" s="37">
        <f t="shared" si="7"/>
        <v>0</v>
      </c>
      <c r="AH55" s="37">
        <f t="shared" si="8"/>
        <v>0</v>
      </c>
      <c r="AI55">
        <f t="shared" si="9"/>
        <v>1</v>
      </c>
      <c r="AJ55">
        <f t="shared" si="10"/>
        <v>0</v>
      </c>
      <c r="AK55">
        <f t="shared" si="11"/>
        <v>0</v>
      </c>
      <c r="AL55">
        <f t="shared" si="12"/>
        <v>0</v>
      </c>
      <c r="AM55">
        <f t="shared" si="13"/>
        <v>0</v>
      </c>
      <c r="AN55">
        <f t="shared" si="14"/>
        <v>0</v>
      </c>
      <c r="AO55">
        <f t="shared" si="15"/>
        <v>0</v>
      </c>
    </row>
    <row r="56" spans="1:41" ht="12.75">
      <c r="A56">
        <v>4203840</v>
      </c>
      <c r="B56">
        <v>116191203</v>
      </c>
      <c r="C56" t="s">
        <v>1824</v>
      </c>
      <c r="D56" t="s">
        <v>1825</v>
      </c>
      <c r="E56" t="s">
        <v>1826</v>
      </c>
      <c r="F56" s="35">
        <v>17815</v>
      </c>
      <c r="G56" s="3">
        <v>2305</v>
      </c>
      <c r="H56">
        <v>5707845000</v>
      </c>
      <c r="I56" s="4" t="s">
        <v>1764</v>
      </c>
      <c r="J56" s="4" t="s">
        <v>1471</v>
      </c>
      <c r="K56" t="s">
        <v>1471</v>
      </c>
      <c r="O56" s="5"/>
      <c r="P56" s="36">
        <v>13.987957388</v>
      </c>
      <c r="Q56" t="s">
        <v>1471</v>
      </c>
      <c r="R56" t="s">
        <v>1471</v>
      </c>
      <c r="S56" t="s">
        <v>1471</v>
      </c>
      <c r="T56" t="s">
        <v>1471</v>
      </c>
      <c r="U56" s="5"/>
      <c r="Z56">
        <f t="shared" si="0"/>
        <v>0</v>
      </c>
      <c r="AA56">
        <f t="shared" si="1"/>
        <v>1</v>
      </c>
      <c r="AB56">
        <f t="shared" si="2"/>
        <v>0</v>
      </c>
      <c r="AC56">
        <f t="shared" si="3"/>
        <v>0</v>
      </c>
      <c r="AD56">
        <f t="shared" si="4"/>
        <v>0</v>
      </c>
      <c r="AE56">
        <f t="shared" si="5"/>
        <v>0</v>
      </c>
      <c r="AF56" s="37">
        <f t="shared" si="6"/>
        <v>0</v>
      </c>
      <c r="AG56" s="37">
        <f t="shared" si="7"/>
        <v>0</v>
      </c>
      <c r="AH56" s="37">
        <f t="shared" si="8"/>
        <v>0</v>
      </c>
      <c r="AI56">
        <f t="shared" si="9"/>
        <v>0</v>
      </c>
      <c r="AJ56">
        <f t="shared" si="10"/>
        <v>0</v>
      </c>
      <c r="AK56">
        <f t="shared" si="11"/>
        <v>0</v>
      </c>
      <c r="AL56">
        <f t="shared" si="12"/>
        <v>0</v>
      </c>
      <c r="AM56">
        <f t="shared" si="13"/>
        <v>0</v>
      </c>
      <c r="AN56">
        <f t="shared" si="14"/>
        <v>0</v>
      </c>
      <c r="AO56">
        <f t="shared" si="15"/>
        <v>0</v>
      </c>
    </row>
    <row r="57" spans="1:41" ht="12.75">
      <c r="A57">
        <v>4203870</v>
      </c>
      <c r="B57">
        <v>129540803</v>
      </c>
      <c r="C57" t="s">
        <v>1827</v>
      </c>
      <c r="D57" t="s">
        <v>1828</v>
      </c>
      <c r="E57" t="s">
        <v>1829</v>
      </c>
      <c r="F57" s="35">
        <v>17961</v>
      </c>
      <c r="G57" s="3">
        <v>279</v>
      </c>
      <c r="H57">
        <v>5703660515</v>
      </c>
      <c r="I57" s="4" t="s">
        <v>1736</v>
      </c>
      <c r="J57" s="4" t="s">
        <v>1471</v>
      </c>
      <c r="K57" t="s">
        <v>1471</v>
      </c>
      <c r="O57" s="5"/>
      <c r="P57" s="36">
        <v>2.4841132293</v>
      </c>
      <c r="Q57" t="s">
        <v>1471</v>
      </c>
      <c r="R57" t="s">
        <v>1471</v>
      </c>
      <c r="S57" t="s">
        <v>1470</v>
      </c>
      <c r="T57" t="s">
        <v>1471</v>
      </c>
      <c r="U57" s="5"/>
      <c r="Z57">
        <f t="shared" si="0"/>
        <v>0</v>
      </c>
      <c r="AA57">
        <f t="shared" si="1"/>
        <v>1</v>
      </c>
      <c r="AB57">
        <f t="shared" si="2"/>
        <v>0</v>
      </c>
      <c r="AC57">
        <f t="shared" si="3"/>
        <v>0</v>
      </c>
      <c r="AD57">
        <f t="shared" si="4"/>
        <v>0</v>
      </c>
      <c r="AE57">
        <f t="shared" si="5"/>
        <v>0</v>
      </c>
      <c r="AF57" s="37">
        <f t="shared" si="6"/>
        <v>0</v>
      </c>
      <c r="AG57" s="37">
        <f t="shared" si="7"/>
        <v>0</v>
      </c>
      <c r="AH57" s="37">
        <f t="shared" si="8"/>
        <v>0</v>
      </c>
      <c r="AI57">
        <f t="shared" si="9"/>
        <v>1</v>
      </c>
      <c r="AJ57">
        <f t="shared" si="10"/>
        <v>0</v>
      </c>
      <c r="AK57">
        <f t="shared" si="11"/>
        <v>0</v>
      </c>
      <c r="AL57">
        <f t="shared" si="12"/>
        <v>0</v>
      </c>
      <c r="AM57">
        <f t="shared" si="13"/>
        <v>0</v>
      </c>
      <c r="AN57">
        <f t="shared" si="14"/>
        <v>0</v>
      </c>
      <c r="AO57">
        <f t="shared" si="15"/>
        <v>0</v>
      </c>
    </row>
    <row r="58" spans="1:41" ht="12.75">
      <c r="A58">
        <v>4203900</v>
      </c>
      <c r="B58">
        <v>119581003</v>
      </c>
      <c r="C58" t="s">
        <v>1830</v>
      </c>
      <c r="D58" t="s">
        <v>1831</v>
      </c>
      <c r="E58" t="s">
        <v>1832</v>
      </c>
      <c r="F58" s="35">
        <v>18834</v>
      </c>
      <c r="G58" s="3">
        <v>9503</v>
      </c>
      <c r="H58">
        <v>5704653141</v>
      </c>
      <c r="I58" s="4">
        <v>7</v>
      </c>
      <c r="J58" s="4" t="s">
        <v>1470</v>
      </c>
      <c r="K58" t="s">
        <v>1471</v>
      </c>
      <c r="O58" s="5" t="s">
        <v>1472</v>
      </c>
      <c r="P58" s="36">
        <v>16.203059805</v>
      </c>
      <c r="Q58" t="s">
        <v>1471</v>
      </c>
      <c r="R58" t="s">
        <v>1471</v>
      </c>
      <c r="S58" t="s">
        <v>1470</v>
      </c>
      <c r="T58" t="s">
        <v>1471</v>
      </c>
      <c r="U58" s="5"/>
      <c r="Z58">
        <f t="shared" si="0"/>
        <v>1</v>
      </c>
      <c r="AA58">
        <f t="shared" si="1"/>
        <v>1</v>
      </c>
      <c r="AB58">
        <f t="shared" si="2"/>
        <v>0</v>
      </c>
      <c r="AC58">
        <f t="shared" si="3"/>
        <v>0</v>
      </c>
      <c r="AD58">
        <f t="shared" si="4"/>
        <v>0</v>
      </c>
      <c r="AE58">
        <f t="shared" si="5"/>
        <v>0</v>
      </c>
      <c r="AF58" s="37" t="str">
        <f t="shared" si="6"/>
        <v>SRSA</v>
      </c>
      <c r="AG58" s="37">
        <f t="shared" si="7"/>
        <v>0</v>
      </c>
      <c r="AH58" s="37" t="str">
        <f t="shared" si="8"/>
        <v>Trouble</v>
      </c>
      <c r="AI58">
        <f t="shared" si="9"/>
        <v>1</v>
      </c>
      <c r="AJ58">
        <f t="shared" si="10"/>
        <v>0</v>
      </c>
      <c r="AK58">
        <f t="shared" si="11"/>
        <v>0</v>
      </c>
      <c r="AL58">
        <f t="shared" si="12"/>
        <v>0</v>
      </c>
      <c r="AM58">
        <f t="shared" si="13"/>
        <v>0</v>
      </c>
      <c r="AN58">
        <f t="shared" si="14"/>
        <v>0</v>
      </c>
      <c r="AO58">
        <f t="shared" si="15"/>
        <v>0</v>
      </c>
    </row>
    <row r="59" spans="1:41" ht="12.75">
      <c r="A59">
        <v>4203960</v>
      </c>
      <c r="B59">
        <v>114060753</v>
      </c>
      <c r="C59" t="s">
        <v>1833</v>
      </c>
      <c r="D59" t="s">
        <v>1834</v>
      </c>
      <c r="E59" t="s">
        <v>1835</v>
      </c>
      <c r="F59" s="35">
        <v>19512</v>
      </c>
      <c r="G59" s="3">
        <v>9699</v>
      </c>
      <c r="H59">
        <v>6103676031</v>
      </c>
      <c r="I59" s="4" t="s">
        <v>1836</v>
      </c>
      <c r="J59" s="4" t="s">
        <v>1471</v>
      </c>
      <c r="K59" t="s">
        <v>1471</v>
      </c>
      <c r="O59" s="5"/>
      <c r="P59" s="36">
        <v>3.1265508685</v>
      </c>
      <c r="Q59" t="s">
        <v>1471</v>
      </c>
      <c r="R59" t="s">
        <v>1471</v>
      </c>
      <c r="S59" t="s">
        <v>1471</v>
      </c>
      <c r="T59" t="s">
        <v>1471</v>
      </c>
      <c r="U59" s="5"/>
      <c r="Z59">
        <f t="shared" si="0"/>
        <v>0</v>
      </c>
      <c r="AA59">
        <f t="shared" si="1"/>
        <v>1</v>
      </c>
      <c r="AB59">
        <f t="shared" si="2"/>
        <v>0</v>
      </c>
      <c r="AC59">
        <f t="shared" si="3"/>
        <v>0</v>
      </c>
      <c r="AD59">
        <f t="shared" si="4"/>
        <v>0</v>
      </c>
      <c r="AE59">
        <f t="shared" si="5"/>
        <v>0</v>
      </c>
      <c r="AF59" s="37">
        <f t="shared" si="6"/>
        <v>0</v>
      </c>
      <c r="AG59" s="37">
        <f t="shared" si="7"/>
        <v>0</v>
      </c>
      <c r="AH59" s="37">
        <f t="shared" si="8"/>
        <v>0</v>
      </c>
      <c r="AI59">
        <f t="shared" si="9"/>
        <v>0</v>
      </c>
      <c r="AJ59">
        <f t="shared" si="10"/>
        <v>0</v>
      </c>
      <c r="AK59">
        <f t="shared" si="11"/>
        <v>0</v>
      </c>
      <c r="AL59">
        <f t="shared" si="12"/>
        <v>0</v>
      </c>
      <c r="AM59">
        <f t="shared" si="13"/>
        <v>0</v>
      </c>
      <c r="AN59">
        <f t="shared" si="14"/>
        <v>0</v>
      </c>
      <c r="AO59">
        <f t="shared" si="15"/>
        <v>0</v>
      </c>
    </row>
    <row r="60" spans="1:41" ht="12.75">
      <c r="A60">
        <v>4204020</v>
      </c>
      <c r="B60">
        <v>109420803</v>
      </c>
      <c r="C60" t="s">
        <v>1837</v>
      </c>
      <c r="D60" t="s">
        <v>1838</v>
      </c>
      <c r="E60" t="s">
        <v>1839</v>
      </c>
      <c r="F60" s="35">
        <v>16701</v>
      </c>
      <c r="G60" s="3">
        <v>1831</v>
      </c>
      <c r="H60">
        <v>8143623841</v>
      </c>
      <c r="I60" s="4">
        <v>6</v>
      </c>
      <c r="J60" s="4" t="s">
        <v>1471</v>
      </c>
      <c r="K60" t="s">
        <v>1471</v>
      </c>
      <c r="O60" s="5"/>
      <c r="P60" s="36">
        <v>16.077786908</v>
      </c>
      <c r="Q60" t="s">
        <v>1471</v>
      </c>
      <c r="R60" t="s">
        <v>1470</v>
      </c>
      <c r="S60" t="s">
        <v>1470</v>
      </c>
      <c r="T60" t="s">
        <v>1471</v>
      </c>
      <c r="U60" s="5"/>
      <c r="Z60">
        <f t="shared" si="0"/>
        <v>0</v>
      </c>
      <c r="AA60">
        <f t="shared" si="1"/>
        <v>1</v>
      </c>
      <c r="AB60">
        <f t="shared" si="2"/>
        <v>0</v>
      </c>
      <c r="AC60">
        <f t="shared" si="3"/>
        <v>0</v>
      </c>
      <c r="AD60">
        <f t="shared" si="4"/>
        <v>0</v>
      </c>
      <c r="AE60">
        <f t="shared" si="5"/>
        <v>0</v>
      </c>
      <c r="AF60" s="37">
        <f t="shared" si="6"/>
        <v>0</v>
      </c>
      <c r="AG60" s="37">
        <f t="shared" si="7"/>
        <v>0</v>
      </c>
      <c r="AH60" s="37">
        <f t="shared" si="8"/>
        <v>0</v>
      </c>
      <c r="AI60">
        <f t="shared" si="9"/>
        <v>1</v>
      </c>
      <c r="AJ60">
        <f t="shared" si="10"/>
        <v>0</v>
      </c>
      <c r="AK60">
        <f t="shared" si="11"/>
        <v>0</v>
      </c>
      <c r="AL60">
        <f t="shared" si="12"/>
        <v>0</v>
      </c>
      <c r="AM60">
        <f t="shared" si="13"/>
        <v>0</v>
      </c>
      <c r="AN60">
        <f t="shared" si="14"/>
        <v>0</v>
      </c>
      <c r="AO60">
        <f t="shared" si="15"/>
        <v>0</v>
      </c>
    </row>
    <row r="61" spans="1:41" ht="12.75">
      <c r="A61">
        <v>4204050</v>
      </c>
      <c r="B61">
        <v>114060853</v>
      </c>
      <c r="C61" t="s">
        <v>1840</v>
      </c>
      <c r="D61" t="s">
        <v>1841</v>
      </c>
      <c r="E61" t="s">
        <v>1842</v>
      </c>
      <c r="F61" s="35">
        <v>19562</v>
      </c>
      <c r="G61" s="3">
        <v>1532</v>
      </c>
      <c r="H61">
        <v>6106825100</v>
      </c>
      <c r="I61" s="4">
        <v>8</v>
      </c>
      <c r="J61" s="4" t="s">
        <v>1470</v>
      </c>
      <c r="K61" t="s">
        <v>1471</v>
      </c>
      <c r="O61" s="5" t="s">
        <v>1472</v>
      </c>
      <c r="P61" s="36">
        <v>2.0644095789</v>
      </c>
      <c r="Q61" t="s">
        <v>1471</v>
      </c>
      <c r="R61" t="s">
        <v>1471</v>
      </c>
      <c r="S61" t="s">
        <v>1470</v>
      </c>
      <c r="T61" t="s">
        <v>1471</v>
      </c>
      <c r="U61" s="5"/>
      <c r="Z61">
        <f t="shared" si="0"/>
        <v>1</v>
      </c>
      <c r="AA61">
        <f t="shared" si="1"/>
        <v>1</v>
      </c>
      <c r="AB61">
        <f t="shared" si="2"/>
        <v>0</v>
      </c>
      <c r="AC61">
        <f t="shared" si="3"/>
        <v>0</v>
      </c>
      <c r="AD61">
        <f t="shared" si="4"/>
        <v>0</v>
      </c>
      <c r="AE61">
        <f t="shared" si="5"/>
        <v>0</v>
      </c>
      <c r="AF61" s="37" t="str">
        <f t="shared" si="6"/>
        <v>SRSA</v>
      </c>
      <c r="AG61" s="37">
        <f t="shared" si="7"/>
        <v>0</v>
      </c>
      <c r="AH61" s="37" t="str">
        <f t="shared" si="8"/>
        <v>Trouble</v>
      </c>
      <c r="AI61">
        <f t="shared" si="9"/>
        <v>1</v>
      </c>
      <c r="AJ61">
        <f t="shared" si="10"/>
        <v>0</v>
      </c>
      <c r="AK61">
        <f t="shared" si="11"/>
        <v>0</v>
      </c>
      <c r="AL61">
        <f t="shared" si="12"/>
        <v>0</v>
      </c>
      <c r="AM61">
        <f t="shared" si="13"/>
        <v>0</v>
      </c>
      <c r="AN61">
        <f t="shared" si="14"/>
        <v>0</v>
      </c>
      <c r="AO61">
        <f t="shared" si="15"/>
        <v>0</v>
      </c>
    </row>
    <row r="62" spans="1:41" ht="12.75">
      <c r="A62">
        <v>4204140</v>
      </c>
      <c r="B62">
        <v>103021453</v>
      </c>
      <c r="C62" t="s">
        <v>1846</v>
      </c>
      <c r="D62" t="s">
        <v>1847</v>
      </c>
      <c r="E62" t="s">
        <v>1518</v>
      </c>
      <c r="F62" s="35">
        <v>15227</v>
      </c>
      <c r="G62" s="3">
        <v>3117</v>
      </c>
      <c r="H62">
        <v>4128812227</v>
      </c>
      <c r="I62" s="4">
        <v>3</v>
      </c>
      <c r="J62" s="4" t="s">
        <v>1471</v>
      </c>
      <c r="K62" t="s">
        <v>1471</v>
      </c>
      <c r="O62" s="5"/>
      <c r="P62" s="36">
        <v>6.0168471721</v>
      </c>
      <c r="Q62" t="s">
        <v>1471</v>
      </c>
      <c r="R62" t="s">
        <v>1471</v>
      </c>
      <c r="S62" t="s">
        <v>1471</v>
      </c>
      <c r="T62" t="s">
        <v>1471</v>
      </c>
      <c r="U62" s="5"/>
      <c r="Z62">
        <f t="shared" si="0"/>
        <v>0</v>
      </c>
      <c r="AA62">
        <f t="shared" si="1"/>
        <v>1</v>
      </c>
      <c r="AB62">
        <f t="shared" si="2"/>
        <v>0</v>
      </c>
      <c r="AC62">
        <f t="shared" si="3"/>
        <v>0</v>
      </c>
      <c r="AD62">
        <f t="shared" si="4"/>
        <v>0</v>
      </c>
      <c r="AE62">
        <f t="shared" si="5"/>
        <v>0</v>
      </c>
      <c r="AF62" s="37">
        <f t="shared" si="6"/>
        <v>0</v>
      </c>
      <c r="AG62" s="37">
        <f t="shared" si="7"/>
        <v>0</v>
      </c>
      <c r="AH62" s="37">
        <f t="shared" si="8"/>
        <v>0</v>
      </c>
      <c r="AI62">
        <f t="shared" si="9"/>
        <v>0</v>
      </c>
      <c r="AJ62">
        <f t="shared" si="10"/>
        <v>0</v>
      </c>
      <c r="AK62">
        <f t="shared" si="11"/>
        <v>0</v>
      </c>
      <c r="AL62">
        <f t="shared" si="12"/>
        <v>0</v>
      </c>
      <c r="AM62">
        <f t="shared" si="13"/>
        <v>0</v>
      </c>
      <c r="AN62">
        <f t="shared" si="14"/>
        <v>0</v>
      </c>
      <c r="AO62">
        <f t="shared" si="15"/>
        <v>0</v>
      </c>
    </row>
    <row r="63" spans="1:41" ht="12.75">
      <c r="A63">
        <v>4204200</v>
      </c>
      <c r="B63">
        <v>122091303</v>
      </c>
      <c r="C63" t="s">
        <v>1848</v>
      </c>
      <c r="D63" t="s">
        <v>1849</v>
      </c>
      <c r="E63" t="s">
        <v>1850</v>
      </c>
      <c r="F63" s="35">
        <v>19007</v>
      </c>
      <c r="G63" s="3">
        <v>3706</v>
      </c>
      <c r="H63">
        <v>2157811015</v>
      </c>
      <c r="I63" s="4">
        <v>3</v>
      </c>
      <c r="J63" s="4" t="s">
        <v>1471</v>
      </c>
      <c r="K63" t="s">
        <v>1471</v>
      </c>
      <c r="O63" s="5"/>
      <c r="P63" s="36">
        <v>14.068441065</v>
      </c>
      <c r="Q63" t="s">
        <v>1471</v>
      </c>
      <c r="R63" t="s">
        <v>1471</v>
      </c>
      <c r="S63" t="s">
        <v>1471</v>
      </c>
      <c r="T63" t="s">
        <v>1471</v>
      </c>
      <c r="U63" s="5"/>
      <c r="Z63">
        <f t="shared" si="0"/>
        <v>0</v>
      </c>
      <c r="AA63">
        <f t="shared" si="1"/>
        <v>1</v>
      </c>
      <c r="AB63">
        <f t="shared" si="2"/>
        <v>0</v>
      </c>
      <c r="AC63">
        <f t="shared" si="3"/>
        <v>0</v>
      </c>
      <c r="AD63">
        <f t="shared" si="4"/>
        <v>0</v>
      </c>
      <c r="AE63">
        <f t="shared" si="5"/>
        <v>0</v>
      </c>
      <c r="AF63" s="37">
        <f t="shared" si="6"/>
        <v>0</v>
      </c>
      <c r="AG63" s="37">
        <f t="shared" si="7"/>
        <v>0</v>
      </c>
      <c r="AH63" s="37">
        <f t="shared" si="8"/>
        <v>0</v>
      </c>
      <c r="AI63">
        <f t="shared" si="9"/>
        <v>0</v>
      </c>
      <c r="AJ63">
        <f t="shared" si="10"/>
        <v>0</v>
      </c>
      <c r="AK63">
        <f t="shared" si="11"/>
        <v>0</v>
      </c>
      <c r="AL63">
        <f t="shared" si="12"/>
        <v>0</v>
      </c>
      <c r="AM63">
        <f t="shared" si="13"/>
        <v>0</v>
      </c>
      <c r="AN63">
        <f t="shared" si="14"/>
        <v>0</v>
      </c>
      <c r="AO63">
        <f t="shared" si="15"/>
        <v>0</v>
      </c>
    </row>
    <row r="64" spans="1:41" ht="12.75">
      <c r="A64">
        <v>4204230</v>
      </c>
      <c r="B64">
        <v>122091352</v>
      </c>
      <c r="C64" t="s">
        <v>1851</v>
      </c>
      <c r="D64" t="s">
        <v>1852</v>
      </c>
      <c r="E64" t="s">
        <v>1640</v>
      </c>
      <c r="F64" s="35">
        <v>19057</v>
      </c>
      <c r="G64" s="3">
        <v>4014</v>
      </c>
      <c r="H64">
        <v>2159433200</v>
      </c>
      <c r="I64" s="4">
        <v>3</v>
      </c>
      <c r="J64" s="4" t="s">
        <v>1471</v>
      </c>
      <c r="K64" t="s">
        <v>1471</v>
      </c>
      <c r="O64" s="5"/>
      <c r="P64" s="36">
        <v>11.278265745</v>
      </c>
      <c r="Q64" t="s">
        <v>1471</v>
      </c>
      <c r="R64" t="s">
        <v>1471</v>
      </c>
      <c r="S64" t="s">
        <v>1471</v>
      </c>
      <c r="T64" t="s">
        <v>1471</v>
      </c>
      <c r="U64" s="5"/>
      <c r="Z64">
        <f t="shared" si="0"/>
        <v>0</v>
      </c>
      <c r="AA64">
        <f t="shared" si="1"/>
        <v>1</v>
      </c>
      <c r="AB64">
        <f t="shared" si="2"/>
        <v>0</v>
      </c>
      <c r="AC64">
        <f t="shared" si="3"/>
        <v>0</v>
      </c>
      <c r="AD64">
        <f t="shared" si="4"/>
        <v>0</v>
      </c>
      <c r="AE64">
        <f t="shared" si="5"/>
        <v>0</v>
      </c>
      <c r="AF64" s="37">
        <f t="shared" si="6"/>
        <v>0</v>
      </c>
      <c r="AG64" s="37">
        <f t="shared" si="7"/>
        <v>0</v>
      </c>
      <c r="AH64" s="37">
        <f t="shared" si="8"/>
        <v>0</v>
      </c>
      <c r="AI64">
        <f t="shared" si="9"/>
        <v>0</v>
      </c>
      <c r="AJ64">
        <f t="shared" si="10"/>
        <v>0</v>
      </c>
      <c r="AK64">
        <f t="shared" si="11"/>
        <v>0</v>
      </c>
      <c r="AL64">
        <f t="shared" si="12"/>
        <v>0</v>
      </c>
      <c r="AM64">
        <f t="shared" si="13"/>
        <v>0</v>
      </c>
      <c r="AN64">
        <f t="shared" si="14"/>
        <v>0</v>
      </c>
      <c r="AO64">
        <f t="shared" si="15"/>
        <v>0</v>
      </c>
    </row>
    <row r="65" spans="1:41" ht="12.75">
      <c r="A65">
        <v>4204260</v>
      </c>
      <c r="B65">
        <v>106330703</v>
      </c>
      <c r="C65" t="s">
        <v>1853</v>
      </c>
      <c r="D65" t="s">
        <v>1854</v>
      </c>
      <c r="E65" t="s">
        <v>1855</v>
      </c>
      <c r="F65" s="35">
        <v>15824</v>
      </c>
      <c r="G65" s="3">
        <v>1061</v>
      </c>
      <c r="H65">
        <v>8142658411</v>
      </c>
      <c r="I65" s="4" t="s">
        <v>1736</v>
      </c>
      <c r="J65" s="4" t="s">
        <v>1471</v>
      </c>
      <c r="K65" t="s">
        <v>1471</v>
      </c>
      <c r="O65" s="5"/>
      <c r="P65" s="36">
        <v>12.032281731</v>
      </c>
      <c r="Q65" t="s">
        <v>1471</v>
      </c>
      <c r="R65" t="s">
        <v>1471</v>
      </c>
      <c r="S65" t="s">
        <v>1470</v>
      </c>
      <c r="T65" t="s">
        <v>1471</v>
      </c>
      <c r="U65" s="5"/>
      <c r="Z65">
        <f t="shared" si="0"/>
        <v>0</v>
      </c>
      <c r="AA65">
        <f t="shared" si="1"/>
        <v>1</v>
      </c>
      <c r="AB65">
        <f t="shared" si="2"/>
        <v>0</v>
      </c>
      <c r="AC65">
        <f t="shared" si="3"/>
        <v>0</v>
      </c>
      <c r="AD65">
        <f t="shared" si="4"/>
        <v>0</v>
      </c>
      <c r="AE65">
        <f t="shared" si="5"/>
        <v>0</v>
      </c>
      <c r="AF65" s="37">
        <f t="shared" si="6"/>
        <v>0</v>
      </c>
      <c r="AG65" s="37">
        <f t="shared" si="7"/>
        <v>0</v>
      </c>
      <c r="AH65" s="37">
        <f t="shared" si="8"/>
        <v>0</v>
      </c>
      <c r="AI65">
        <f t="shared" si="9"/>
        <v>1</v>
      </c>
      <c r="AJ65">
        <f t="shared" si="10"/>
        <v>0</v>
      </c>
      <c r="AK65">
        <f t="shared" si="11"/>
        <v>0</v>
      </c>
      <c r="AL65">
        <f t="shared" si="12"/>
        <v>0</v>
      </c>
      <c r="AM65">
        <f t="shared" si="13"/>
        <v>0</v>
      </c>
      <c r="AN65">
        <f t="shared" si="14"/>
        <v>0</v>
      </c>
      <c r="AO65">
        <f t="shared" si="15"/>
        <v>0</v>
      </c>
    </row>
    <row r="66" spans="1:41" ht="12.75">
      <c r="A66">
        <v>4204320</v>
      </c>
      <c r="B66">
        <v>106330803</v>
      </c>
      <c r="C66" t="s">
        <v>1856</v>
      </c>
      <c r="D66" t="s">
        <v>1857</v>
      </c>
      <c r="E66" t="s">
        <v>1858</v>
      </c>
      <c r="F66" s="35">
        <v>15825</v>
      </c>
      <c r="G66" s="3">
        <v>479</v>
      </c>
      <c r="H66">
        <v>8148498372</v>
      </c>
      <c r="I66" s="4" t="s">
        <v>1736</v>
      </c>
      <c r="J66" s="4" t="s">
        <v>1471</v>
      </c>
      <c r="K66" t="s">
        <v>1471</v>
      </c>
      <c r="O66" s="5"/>
      <c r="P66" s="36">
        <v>15.695273061</v>
      </c>
      <c r="Q66" t="s">
        <v>1471</v>
      </c>
      <c r="R66" t="s">
        <v>1471</v>
      </c>
      <c r="S66" t="s">
        <v>1470</v>
      </c>
      <c r="T66" t="s">
        <v>1471</v>
      </c>
      <c r="U66" s="5"/>
      <c r="Z66">
        <f t="shared" si="0"/>
        <v>0</v>
      </c>
      <c r="AA66">
        <f t="shared" si="1"/>
        <v>1</v>
      </c>
      <c r="AB66">
        <f t="shared" si="2"/>
        <v>0</v>
      </c>
      <c r="AC66">
        <f t="shared" si="3"/>
        <v>0</v>
      </c>
      <c r="AD66">
        <f t="shared" si="4"/>
        <v>0</v>
      </c>
      <c r="AE66">
        <f t="shared" si="5"/>
        <v>0</v>
      </c>
      <c r="AF66" s="37">
        <f t="shared" si="6"/>
        <v>0</v>
      </c>
      <c r="AG66" s="37">
        <f t="shared" si="7"/>
        <v>0</v>
      </c>
      <c r="AH66" s="37">
        <f t="shared" si="8"/>
        <v>0</v>
      </c>
      <c r="AI66">
        <f t="shared" si="9"/>
        <v>1</v>
      </c>
      <c r="AJ66">
        <f t="shared" si="10"/>
        <v>0</v>
      </c>
      <c r="AK66">
        <f t="shared" si="11"/>
        <v>0</v>
      </c>
      <c r="AL66">
        <f t="shared" si="12"/>
        <v>0</v>
      </c>
      <c r="AM66">
        <f t="shared" si="13"/>
        <v>0</v>
      </c>
      <c r="AN66">
        <f t="shared" si="14"/>
        <v>0</v>
      </c>
      <c r="AO66">
        <f t="shared" si="15"/>
        <v>0</v>
      </c>
    </row>
    <row r="67" spans="1:41" ht="12.75">
      <c r="A67">
        <v>4204080</v>
      </c>
      <c r="B67">
        <v>101260803</v>
      </c>
      <c r="C67" t="s">
        <v>1843</v>
      </c>
      <c r="D67" t="s">
        <v>1844</v>
      </c>
      <c r="E67" t="s">
        <v>1845</v>
      </c>
      <c r="F67" s="35">
        <v>15442</v>
      </c>
      <c r="G67" s="3">
        <v>9801</v>
      </c>
      <c r="H67">
        <v>7247852021</v>
      </c>
      <c r="I67" s="4" t="s">
        <v>1725</v>
      </c>
      <c r="J67" s="4" t="s">
        <v>1471</v>
      </c>
      <c r="K67" t="s">
        <v>1471</v>
      </c>
      <c r="O67" s="5"/>
      <c r="P67" s="36">
        <v>28.13257882</v>
      </c>
      <c r="Q67" t="s">
        <v>1470</v>
      </c>
      <c r="R67" t="s">
        <v>1471</v>
      </c>
      <c r="S67" t="s">
        <v>1471</v>
      </c>
      <c r="T67" t="s">
        <v>1471</v>
      </c>
      <c r="U67" s="5"/>
      <c r="Z67">
        <f t="shared" si="0"/>
        <v>0</v>
      </c>
      <c r="AA67">
        <f t="shared" si="1"/>
        <v>1</v>
      </c>
      <c r="AB67">
        <f t="shared" si="2"/>
        <v>0</v>
      </c>
      <c r="AC67">
        <f t="shared" si="3"/>
        <v>0</v>
      </c>
      <c r="AD67">
        <f t="shared" si="4"/>
        <v>0</v>
      </c>
      <c r="AE67">
        <f t="shared" si="5"/>
        <v>0</v>
      </c>
      <c r="AF67" s="37">
        <f t="shared" si="6"/>
        <v>0</v>
      </c>
      <c r="AG67" s="37">
        <f t="shared" si="7"/>
        <v>0</v>
      </c>
      <c r="AH67" s="37">
        <f t="shared" si="8"/>
        <v>0</v>
      </c>
      <c r="AI67">
        <f t="shared" si="9"/>
        <v>0</v>
      </c>
      <c r="AJ67">
        <f t="shared" si="10"/>
        <v>1</v>
      </c>
      <c r="AK67">
        <f t="shared" si="11"/>
        <v>0</v>
      </c>
      <c r="AL67">
        <f t="shared" si="12"/>
        <v>0</v>
      </c>
      <c r="AM67">
        <f t="shared" si="13"/>
        <v>0</v>
      </c>
      <c r="AN67">
        <f t="shared" si="14"/>
        <v>0</v>
      </c>
      <c r="AO67">
        <f t="shared" si="15"/>
        <v>0</v>
      </c>
    </row>
    <row r="68" spans="1:41" ht="12.75">
      <c r="A68">
        <v>4280090</v>
      </c>
      <c r="B68">
        <v>122091457</v>
      </c>
      <c r="C68" t="s">
        <v>1313</v>
      </c>
      <c r="D68" t="s">
        <v>1314</v>
      </c>
      <c r="E68" t="s">
        <v>1315</v>
      </c>
      <c r="F68" s="35">
        <v>19030</v>
      </c>
      <c r="G68" s="3">
        <v>4106</v>
      </c>
      <c r="H68">
        <v>2159491700</v>
      </c>
      <c r="I68" s="4">
        <v>3</v>
      </c>
      <c r="J68" s="4" t="s">
        <v>1471</v>
      </c>
      <c r="K68" t="s">
        <v>1471</v>
      </c>
      <c r="O68" s="5"/>
      <c r="P68" s="36" t="s">
        <v>1473</v>
      </c>
      <c r="Q68" t="s">
        <v>1473</v>
      </c>
      <c r="R68" t="s">
        <v>1471</v>
      </c>
      <c r="S68" t="s">
        <v>1471</v>
      </c>
      <c r="T68" t="s">
        <v>1471</v>
      </c>
      <c r="U68" s="5"/>
      <c r="Z68">
        <f t="shared" si="0"/>
        <v>0</v>
      </c>
      <c r="AA68">
        <f t="shared" si="1"/>
        <v>1</v>
      </c>
      <c r="AB68">
        <f t="shared" si="2"/>
        <v>0</v>
      </c>
      <c r="AC68">
        <f t="shared" si="3"/>
        <v>0</v>
      </c>
      <c r="AD68">
        <f t="shared" si="4"/>
        <v>0</v>
      </c>
      <c r="AE68">
        <f t="shared" si="5"/>
        <v>0</v>
      </c>
      <c r="AF68" s="37">
        <f t="shared" si="6"/>
        <v>0</v>
      </c>
      <c r="AG68" s="37">
        <f t="shared" si="7"/>
        <v>0</v>
      </c>
      <c r="AH68" s="37">
        <f t="shared" si="8"/>
        <v>0</v>
      </c>
      <c r="AI68">
        <f t="shared" si="9"/>
        <v>0</v>
      </c>
      <c r="AJ68">
        <f t="shared" si="10"/>
        <v>1</v>
      </c>
      <c r="AK68">
        <f t="shared" si="11"/>
        <v>0</v>
      </c>
      <c r="AL68">
        <f t="shared" si="12"/>
        <v>0</v>
      </c>
      <c r="AM68">
        <f t="shared" si="13"/>
        <v>0</v>
      </c>
      <c r="AN68">
        <f t="shared" si="14"/>
        <v>0</v>
      </c>
      <c r="AO68">
        <f t="shared" si="15"/>
        <v>0</v>
      </c>
    </row>
    <row r="69" spans="1:41" ht="12.75">
      <c r="A69">
        <v>4200069</v>
      </c>
      <c r="B69">
        <v>122093460</v>
      </c>
      <c r="C69" t="s">
        <v>1638</v>
      </c>
      <c r="D69" t="s">
        <v>1639</v>
      </c>
      <c r="E69" t="s">
        <v>1640</v>
      </c>
      <c r="F69" s="35">
        <v>19054</v>
      </c>
      <c r="G69" s="3" t="s">
        <v>1506</v>
      </c>
      <c r="H69">
        <v>2155475230</v>
      </c>
      <c r="I69" s="4">
        <v>3</v>
      </c>
      <c r="J69" s="4" t="s">
        <v>1471</v>
      </c>
      <c r="K69" t="s">
        <v>1625</v>
      </c>
      <c r="O69" s="5"/>
      <c r="P69" s="36" t="s">
        <v>1473</v>
      </c>
      <c r="Q69" t="s">
        <v>1473</v>
      </c>
      <c r="R69" t="s">
        <v>1625</v>
      </c>
      <c r="S69" t="s">
        <v>1471</v>
      </c>
      <c r="T69" t="s">
        <v>1625</v>
      </c>
      <c r="U69" s="5"/>
      <c r="Z69">
        <f t="shared" si="0"/>
        <v>0</v>
      </c>
      <c r="AA69">
        <f t="shared" si="1"/>
        <v>1</v>
      </c>
      <c r="AB69">
        <f t="shared" si="2"/>
        <v>0</v>
      </c>
      <c r="AC69">
        <f t="shared" si="3"/>
        <v>0</v>
      </c>
      <c r="AD69">
        <f t="shared" si="4"/>
        <v>0</v>
      </c>
      <c r="AE69">
        <f t="shared" si="5"/>
        <v>0</v>
      </c>
      <c r="AF69" s="37">
        <f t="shared" si="6"/>
        <v>0</v>
      </c>
      <c r="AG69" s="37">
        <f t="shared" si="7"/>
        <v>0</v>
      </c>
      <c r="AH69" s="37">
        <f t="shared" si="8"/>
        <v>0</v>
      </c>
      <c r="AI69">
        <f t="shared" si="9"/>
        <v>0</v>
      </c>
      <c r="AJ69">
        <f t="shared" si="10"/>
        <v>1</v>
      </c>
      <c r="AK69">
        <f t="shared" si="11"/>
        <v>0</v>
      </c>
      <c r="AL69">
        <f t="shared" si="12"/>
        <v>0</v>
      </c>
      <c r="AM69">
        <f t="shared" si="13"/>
        <v>0</v>
      </c>
      <c r="AN69">
        <f t="shared" si="14"/>
        <v>0</v>
      </c>
      <c r="AO69">
        <f t="shared" si="15"/>
        <v>0</v>
      </c>
    </row>
    <row r="70" spans="1:41" ht="12.75">
      <c r="A70">
        <v>4204500</v>
      </c>
      <c r="B70">
        <v>101631203</v>
      </c>
      <c r="C70" t="s">
        <v>1859</v>
      </c>
      <c r="D70" t="s">
        <v>1860</v>
      </c>
      <c r="E70" t="s">
        <v>1861</v>
      </c>
      <c r="F70" s="35">
        <v>15021</v>
      </c>
      <c r="G70" s="3">
        <v>2727</v>
      </c>
      <c r="H70">
        <v>7249473324</v>
      </c>
      <c r="I70" s="4">
        <v>8</v>
      </c>
      <c r="J70" s="4" t="s">
        <v>1470</v>
      </c>
      <c r="K70" t="s">
        <v>1471</v>
      </c>
      <c r="O70" s="5" t="s">
        <v>1472</v>
      </c>
      <c r="P70" s="36">
        <v>16.465863454</v>
      </c>
      <c r="Q70" t="s">
        <v>1471</v>
      </c>
      <c r="R70" t="s">
        <v>1471</v>
      </c>
      <c r="S70" t="s">
        <v>1470</v>
      </c>
      <c r="T70" t="s">
        <v>1471</v>
      </c>
      <c r="U70" s="5"/>
      <c r="Z70">
        <f aca="true" t="shared" si="16" ref="Z70:Z133">IF(OR(J70="YES",L70="YES"),1,0)</f>
        <v>1</v>
      </c>
      <c r="AA70">
        <f aca="true" t="shared" si="17" ref="AA70:AA133">IF(OR(M70&lt;600,N70="YES"),1,0)</f>
        <v>1</v>
      </c>
      <c r="AB70">
        <f aca="true" t="shared" si="18" ref="AB70:AB133">IF(AND(OR(J70="YES",L70="YES"),(Z70=0)),"Trouble",0)</f>
        <v>0</v>
      </c>
      <c r="AC70">
        <f aca="true" t="shared" si="19" ref="AC70:AC133">IF(AND(OR(M70&lt;600,N70="YES"),(AA70=0)),"Trouble",0)</f>
        <v>0</v>
      </c>
      <c r="AD70">
        <f aca="true" t="shared" si="20" ref="AD70:AD133">IF(AND(AND(J70="NO",L70="NO"),(O70="YES")),"Trouble",0)</f>
        <v>0</v>
      </c>
      <c r="AE70">
        <f aca="true" t="shared" si="21" ref="AE70:AE133">IF(AND(AND(M70&gt;=600,N70="NO"),(O70="YES")),"Trouble",0)</f>
        <v>0</v>
      </c>
      <c r="AF70" s="37" t="str">
        <f aca="true" t="shared" si="22" ref="AF70:AF133">IF(AND(Z70=1,AA70=1),"SRSA",0)</f>
        <v>SRSA</v>
      </c>
      <c r="AG70" s="37">
        <f aca="true" t="shared" si="23" ref="AG70:AG133">IF(AND(AF70=0,O70="YES"),"Trouble",0)</f>
        <v>0</v>
      </c>
      <c r="AH70" s="37" t="str">
        <f aca="true" t="shared" si="24" ref="AH70:AH133">IF(AND(AF70="SRSA",O70="NO"),"Trouble",0)</f>
        <v>Trouble</v>
      </c>
      <c r="AI70">
        <f aca="true" t="shared" si="25" ref="AI70:AI133">IF(S70="YES",1,0)</f>
        <v>1</v>
      </c>
      <c r="AJ70">
        <f aca="true" t="shared" si="26" ref="AJ70:AJ133">IF(P70&gt;=20,1,0)</f>
        <v>0</v>
      </c>
      <c r="AK70">
        <f aca="true" t="shared" si="27" ref="AK70:AK133">IF(AND(AI70=1,AJ70=1),"Initial",0)</f>
        <v>0</v>
      </c>
      <c r="AL70">
        <f aca="true" t="shared" si="28" ref="AL70:AL133">IF(AND(AF70="SRSA",AK70="Initial"),"SRSA",0)</f>
        <v>0</v>
      </c>
      <c r="AM70">
        <f aca="true" t="shared" si="29" ref="AM70:AM133">IF(AND(AK70="Initial",AL70=0),"RLIS",0)</f>
        <v>0</v>
      </c>
      <c r="AN70">
        <f aca="true" t="shared" si="30" ref="AN70:AN133">IF(AND(AM70=0,U70="YES"),"Trouble",0)</f>
        <v>0</v>
      </c>
      <c r="AO70">
        <f aca="true" t="shared" si="31" ref="AO70:AO133">IF(AND(U70="NO",AM70="RLIS"),"Trouble",0)</f>
        <v>0</v>
      </c>
    </row>
    <row r="71" spans="1:41" ht="12.75">
      <c r="A71">
        <v>4204530</v>
      </c>
      <c r="B71">
        <v>107650703</v>
      </c>
      <c r="C71" t="s">
        <v>1862</v>
      </c>
      <c r="D71" t="s">
        <v>0</v>
      </c>
      <c r="E71" t="s">
        <v>1</v>
      </c>
      <c r="F71" s="35">
        <v>15068</v>
      </c>
      <c r="G71" s="3">
        <v>9706</v>
      </c>
      <c r="H71">
        <v>7243341406</v>
      </c>
      <c r="I71" s="4">
        <v>3</v>
      </c>
      <c r="J71" s="4" t="s">
        <v>1471</v>
      </c>
      <c r="K71" t="s">
        <v>1471</v>
      </c>
      <c r="O71" s="5"/>
      <c r="P71" s="36">
        <v>7.1372239748</v>
      </c>
      <c r="Q71" t="s">
        <v>1471</v>
      </c>
      <c r="R71" t="s">
        <v>1471</v>
      </c>
      <c r="S71" t="s">
        <v>1471</v>
      </c>
      <c r="T71" t="s">
        <v>1471</v>
      </c>
      <c r="U71" s="5"/>
      <c r="Z71">
        <f t="shared" si="16"/>
        <v>0</v>
      </c>
      <c r="AA71">
        <f t="shared" si="17"/>
        <v>1</v>
      </c>
      <c r="AB71">
        <f t="shared" si="18"/>
        <v>0</v>
      </c>
      <c r="AC71">
        <f t="shared" si="19"/>
        <v>0</v>
      </c>
      <c r="AD71">
        <f t="shared" si="20"/>
        <v>0</v>
      </c>
      <c r="AE71">
        <f t="shared" si="21"/>
        <v>0</v>
      </c>
      <c r="AF71" s="37">
        <f t="shared" si="22"/>
        <v>0</v>
      </c>
      <c r="AG71" s="37">
        <f t="shared" si="23"/>
        <v>0</v>
      </c>
      <c r="AH71" s="37">
        <f t="shared" si="24"/>
        <v>0</v>
      </c>
      <c r="AI71">
        <f t="shared" si="25"/>
        <v>0</v>
      </c>
      <c r="AJ71">
        <f t="shared" si="26"/>
        <v>0</v>
      </c>
      <c r="AK71">
        <f t="shared" si="27"/>
        <v>0</v>
      </c>
      <c r="AL71">
        <f t="shared" si="28"/>
        <v>0</v>
      </c>
      <c r="AM71">
        <f t="shared" si="29"/>
        <v>0</v>
      </c>
      <c r="AN71">
        <f t="shared" si="30"/>
        <v>0</v>
      </c>
      <c r="AO71">
        <f t="shared" si="31"/>
        <v>0</v>
      </c>
    </row>
    <row r="72" spans="1:41" ht="12.75">
      <c r="A72">
        <v>4204590</v>
      </c>
      <c r="B72">
        <v>104101252</v>
      </c>
      <c r="C72" t="s">
        <v>2</v>
      </c>
      <c r="D72" t="s">
        <v>3</v>
      </c>
      <c r="E72" t="s">
        <v>4</v>
      </c>
      <c r="F72" s="35">
        <v>16001</v>
      </c>
      <c r="G72" s="3">
        <v>2662</v>
      </c>
      <c r="H72">
        <v>7242878721</v>
      </c>
      <c r="I72" s="4" t="s">
        <v>1704</v>
      </c>
      <c r="J72" s="4" t="s">
        <v>1471</v>
      </c>
      <c r="K72" t="s">
        <v>1471</v>
      </c>
      <c r="O72" s="5"/>
      <c r="P72" s="36">
        <v>11.752491694</v>
      </c>
      <c r="Q72" t="s">
        <v>1471</v>
      </c>
      <c r="R72" t="s">
        <v>1471</v>
      </c>
      <c r="S72" t="s">
        <v>1471</v>
      </c>
      <c r="T72" t="s">
        <v>1471</v>
      </c>
      <c r="U72" s="5"/>
      <c r="Z72">
        <f t="shared" si="16"/>
        <v>0</v>
      </c>
      <c r="AA72">
        <f t="shared" si="17"/>
        <v>1</v>
      </c>
      <c r="AB72">
        <f t="shared" si="18"/>
        <v>0</v>
      </c>
      <c r="AC72">
        <f t="shared" si="19"/>
        <v>0</v>
      </c>
      <c r="AD72">
        <f t="shared" si="20"/>
        <v>0</v>
      </c>
      <c r="AE72">
        <f t="shared" si="21"/>
        <v>0</v>
      </c>
      <c r="AF72" s="37">
        <f t="shared" si="22"/>
        <v>0</v>
      </c>
      <c r="AG72" s="37">
        <f t="shared" si="23"/>
        <v>0</v>
      </c>
      <c r="AH72" s="37">
        <f t="shared" si="24"/>
        <v>0</v>
      </c>
      <c r="AI72">
        <f t="shared" si="25"/>
        <v>0</v>
      </c>
      <c r="AJ72">
        <f t="shared" si="26"/>
        <v>0</v>
      </c>
      <c r="AK72">
        <f t="shared" si="27"/>
        <v>0</v>
      </c>
      <c r="AL72">
        <f t="shared" si="28"/>
        <v>0</v>
      </c>
      <c r="AM72">
        <f t="shared" si="29"/>
        <v>0</v>
      </c>
      <c r="AN72">
        <f t="shared" si="30"/>
        <v>0</v>
      </c>
      <c r="AO72">
        <f t="shared" si="31"/>
        <v>0</v>
      </c>
    </row>
    <row r="73" spans="1:41" ht="12.75">
      <c r="A73">
        <v>4280520</v>
      </c>
      <c r="B73">
        <v>104101307</v>
      </c>
      <c r="C73" t="s">
        <v>1401</v>
      </c>
      <c r="D73" t="s">
        <v>1402</v>
      </c>
      <c r="E73" t="s">
        <v>4</v>
      </c>
      <c r="F73" s="35">
        <v>16001</v>
      </c>
      <c r="G73" s="3">
        <v>2664</v>
      </c>
      <c r="H73">
        <v>7242820735</v>
      </c>
      <c r="I73" s="4">
        <v>3</v>
      </c>
      <c r="J73" s="4" t="s">
        <v>1471</v>
      </c>
      <c r="K73" t="s">
        <v>1471</v>
      </c>
      <c r="O73" s="5"/>
      <c r="P73" s="36" t="s">
        <v>1473</v>
      </c>
      <c r="Q73" t="s">
        <v>1473</v>
      </c>
      <c r="R73" t="s">
        <v>1471</v>
      </c>
      <c r="S73" t="s">
        <v>1471</v>
      </c>
      <c r="T73" t="s">
        <v>1471</v>
      </c>
      <c r="U73" s="5"/>
      <c r="Z73">
        <f t="shared" si="16"/>
        <v>0</v>
      </c>
      <c r="AA73">
        <f t="shared" si="17"/>
        <v>1</v>
      </c>
      <c r="AB73">
        <f t="shared" si="18"/>
        <v>0</v>
      </c>
      <c r="AC73">
        <f t="shared" si="19"/>
        <v>0</v>
      </c>
      <c r="AD73">
        <f t="shared" si="20"/>
        <v>0</v>
      </c>
      <c r="AE73">
        <f t="shared" si="21"/>
        <v>0</v>
      </c>
      <c r="AF73" s="37">
        <f t="shared" si="22"/>
        <v>0</v>
      </c>
      <c r="AG73" s="37">
        <f t="shared" si="23"/>
        <v>0</v>
      </c>
      <c r="AH73" s="37">
        <f t="shared" si="24"/>
        <v>0</v>
      </c>
      <c r="AI73">
        <f t="shared" si="25"/>
        <v>0</v>
      </c>
      <c r="AJ73">
        <f t="shared" si="26"/>
        <v>1</v>
      </c>
      <c r="AK73">
        <f t="shared" si="27"/>
        <v>0</v>
      </c>
      <c r="AL73">
        <f t="shared" si="28"/>
        <v>0</v>
      </c>
      <c r="AM73">
        <f t="shared" si="29"/>
        <v>0</v>
      </c>
      <c r="AN73">
        <f t="shared" si="30"/>
        <v>0</v>
      </c>
      <c r="AO73">
        <f t="shared" si="31"/>
        <v>0</v>
      </c>
    </row>
    <row r="74" spans="1:41" ht="12.75">
      <c r="A74">
        <v>4204710</v>
      </c>
      <c r="B74">
        <v>101631503</v>
      </c>
      <c r="C74" t="s">
        <v>5</v>
      </c>
      <c r="D74" t="s">
        <v>6</v>
      </c>
      <c r="E74" t="s">
        <v>7</v>
      </c>
      <c r="F74" s="35">
        <v>15419</v>
      </c>
      <c r="G74" s="3">
        <v>1428</v>
      </c>
      <c r="H74">
        <v>7249382511</v>
      </c>
      <c r="I74" s="4">
        <v>3</v>
      </c>
      <c r="J74" s="4" t="s">
        <v>1471</v>
      </c>
      <c r="K74" t="s">
        <v>1471</v>
      </c>
      <c r="O74" s="5"/>
      <c r="P74" s="36">
        <v>17.96460177</v>
      </c>
      <c r="Q74" t="s">
        <v>1471</v>
      </c>
      <c r="R74" t="s">
        <v>1471</v>
      </c>
      <c r="S74" t="s">
        <v>1471</v>
      </c>
      <c r="T74" t="s">
        <v>1471</v>
      </c>
      <c r="U74" s="5"/>
      <c r="Z74">
        <f t="shared" si="16"/>
        <v>0</v>
      </c>
      <c r="AA74">
        <f t="shared" si="17"/>
        <v>1</v>
      </c>
      <c r="AB74">
        <f t="shared" si="18"/>
        <v>0</v>
      </c>
      <c r="AC74">
        <f t="shared" si="19"/>
        <v>0</v>
      </c>
      <c r="AD74">
        <f t="shared" si="20"/>
        <v>0</v>
      </c>
      <c r="AE74">
        <f t="shared" si="21"/>
        <v>0</v>
      </c>
      <c r="AF74" s="37">
        <f t="shared" si="22"/>
        <v>0</v>
      </c>
      <c r="AG74" s="37">
        <f t="shared" si="23"/>
        <v>0</v>
      </c>
      <c r="AH74" s="37">
        <f t="shared" si="24"/>
        <v>0</v>
      </c>
      <c r="AI74">
        <f t="shared" si="25"/>
        <v>0</v>
      </c>
      <c r="AJ74">
        <f t="shared" si="26"/>
        <v>0</v>
      </c>
      <c r="AK74">
        <f t="shared" si="27"/>
        <v>0</v>
      </c>
      <c r="AL74">
        <f t="shared" si="28"/>
        <v>0</v>
      </c>
      <c r="AM74">
        <f t="shared" si="29"/>
        <v>0</v>
      </c>
      <c r="AN74">
        <f t="shared" si="30"/>
        <v>0</v>
      </c>
      <c r="AO74">
        <f t="shared" si="31"/>
        <v>0</v>
      </c>
    </row>
    <row r="75" spans="1:41" ht="12.75">
      <c r="A75">
        <v>4204740</v>
      </c>
      <c r="B75">
        <v>108111203</v>
      </c>
      <c r="C75" t="s">
        <v>8</v>
      </c>
      <c r="D75" t="s">
        <v>9</v>
      </c>
      <c r="E75" t="s">
        <v>10</v>
      </c>
      <c r="F75" s="35">
        <v>16668</v>
      </c>
      <c r="G75" s="3">
        <v>66</v>
      </c>
      <c r="H75">
        <v>8146743626</v>
      </c>
      <c r="I75" s="4">
        <v>8</v>
      </c>
      <c r="J75" s="4" t="s">
        <v>1470</v>
      </c>
      <c r="K75" t="s">
        <v>1471</v>
      </c>
      <c r="O75" s="5" t="s">
        <v>1472</v>
      </c>
      <c r="P75" s="36">
        <v>10.93990755</v>
      </c>
      <c r="Q75" t="s">
        <v>1471</v>
      </c>
      <c r="R75" t="s">
        <v>1471</v>
      </c>
      <c r="S75" t="s">
        <v>1470</v>
      </c>
      <c r="T75" t="s">
        <v>1471</v>
      </c>
      <c r="U75" s="5"/>
      <c r="Z75">
        <f t="shared" si="16"/>
        <v>1</v>
      </c>
      <c r="AA75">
        <f t="shared" si="17"/>
        <v>1</v>
      </c>
      <c r="AB75">
        <f t="shared" si="18"/>
        <v>0</v>
      </c>
      <c r="AC75">
        <f t="shared" si="19"/>
        <v>0</v>
      </c>
      <c r="AD75">
        <f t="shared" si="20"/>
        <v>0</v>
      </c>
      <c r="AE75">
        <f t="shared" si="21"/>
        <v>0</v>
      </c>
      <c r="AF75" s="37" t="str">
        <f t="shared" si="22"/>
        <v>SRSA</v>
      </c>
      <c r="AG75" s="37">
        <f t="shared" si="23"/>
        <v>0</v>
      </c>
      <c r="AH75" s="37" t="str">
        <f t="shared" si="24"/>
        <v>Trouble</v>
      </c>
      <c r="AI75">
        <f t="shared" si="25"/>
        <v>1</v>
      </c>
      <c r="AJ75">
        <f t="shared" si="26"/>
        <v>0</v>
      </c>
      <c r="AK75">
        <f t="shared" si="27"/>
        <v>0</v>
      </c>
      <c r="AL75">
        <f t="shared" si="28"/>
        <v>0</v>
      </c>
      <c r="AM75">
        <f t="shared" si="29"/>
        <v>0</v>
      </c>
      <c r="AN75">
        <f t="shared" si="30"/>
        <v>0</v>
      </c>
      <c r="AO75">
        <f t="shared" si="31"/>
        <v>0</v>
      </c>
    </row>
    <row r="76" spans="1:41" ht="12.75">
      <c r="A76">
        <v>4204830</v>
      </c>
      <c r="B76">
        <v>109122703</v>
      </c>
      <c r="C76" t="s">
        <v>11</v>
      </c>
      <c r="D76" t="s">
        <v>12</v>
      </c>
      <c r="E76" t="s">
        <v>13</v>
      </c>
      <c r="F76" s="35">
        <v>15834</v>
      </c>
      <c r="G76" s="3">
        <v>1043</v>
      </c>
      <c r="H76">
        <v>8144863825</v>
      </c>
      <c r="I76" s="4">
        <v>6</v>
      </c>
      <c r="J76" s="4" t="s">
        <v>1471</v>
      </c>
      <c r="K76" t="s">
        <v>1471</v>
      </c>
      <c r="O76" s="5"/>
      <c r="P76" s="36">
        <v>13.095238095</v>
      </c>
      <c r="Q76" t="s">
        <v>1471</v>
      </c>
      <c r="R76" t="s">
        <v>1471</v>
      </c>
      <c r="S76" t="s">
        <v>1470</v>
      </c>
      <c r="T76" t="s">
        <v>1471</v>
      </c>
      <c r="U76" s="5"/>
      <c r="Z76">
        <f t="shared" si="16"/>
        <v>0</v>
      </c>
      <c r="AA76">
        <f t="shared" si="17"/>
        <v>1</v>
      </c>
      <c r="AB76">
        <f t="shared" si="18"/>
        <v>0</v>
      </c>
      <c r="AC76">
        <f t="shared" si="19"/>
        <v>0</v>
      </c>
      <c r="AD76">
        <f t="shared" si="20"/>
        <v>0</v>
      </c>
      <c r="AE76">
        <f t="shared" si="21"/>
        <v>0</v>
      </c>
      <c r="AF76" s="37">
        <f t="shared" si="22"/>
        <v>0</v>
      </c>
      <c r="AG76" s="37">
        <f t="shared" si="23"/>
        <v>0</v>
      </c>
      <c r="AH76" s="37">
        <f t="shared" si="24"/>
        <v>0</v>
      </c>
      <c r="AI76">
        <f t="shared" si="25"/>
        <v>1</v>
      </c>
      <c r="AJ76">
        <f t="shared" si="26"/>
        <v>0</v>
      </c>
      <c r="AK76">
        <f t="shared" si="27"/>
        <v>0</v>
      </c>
      <c r="AL76">
        <f t="shared" si="28"/>
        <v>0</v>
      </c>
      <c r="AM76">
        <f t="shared" si="29"/>
        <v>0</v>
      </c>
      <c r="AN76">
        <f t="shared" si="30"/>
        <v>0</v>
      </c>
      <c r="AO76">
        <f t="shared" si="31"/>
        <v>0</v>
      </c>
    </row>
    <row r="77" spans="1:41" ht="12.75">
      <c r="A77">
        <v>4204860</v>
      </c>
      <c r="B77">
        <v>115211003</v>
      </c>
      <c r="C77" t="s">
        <v>14</v>
      </c>
      <c r="D77" t="s">
        <v>15</v>
      </c>
      <c r="E77" t="s">
        <v>16</v>
      </c>
      <c r="F77" s="35">
        <v>17011</v>
      </c>
      <c r="G77" s="3">
        <v>4697</v>
      </c>
      <c r="H77">
        <v>7179012400</v>
      </c>
      <c r="I77" s="4">
        <v>4</v>
      </c>
      <c r="J77" s="4" t="s">
        <v>1471</v>
      </c>
      <c r="K77" t="s">
        <v>1471</v>
      </c>
      <c r="O77" s="5"/>
      <c r="P77" s="36">
        <v>3.961196443</v>
      </c>
      <c r="Q77" t="s">
        <v>1471</v>
      </c>
      <c r="R77" t="s">
        <v>1471</v>
      </c>
      <c r="S77" t="s">
        <v>1471</v>
      </c>
      <c r="T77" t="s">
        <v>1471</v>
      </c>
      <c r="U77" s="5"/>
      <c r="Z77">
        <f t="shared" si="16"/>
        <v>0</v>
      </c>
      <c r="AA77">
        <f t="shared" si="17"/>
        <v>1</v>
      </c>
      <c r="AB77">
        <f t="shared" si="18"/>
        <v>0</v>
      </c>
      <c r="AC77">
        <f t="shared" si="19"/>
        <v>0</v>
      </c>
      <c r="AD77">
        <f t="shared" si="20"/>
        <v>0</v>
      </c>
      <c r="AE77">
        <f t="shared" si="21"/>
        <v>0</v>
      </c>
      <c r="AF77" s="37">
        <f t="shared" si="22"/>
        <v>0</v>
      </c>
      <c r="AG77" s="37">
        <f t="shared" si="23"/>
        <v>0</v>
      </c>
      <c r="AH77" s="37">
        <f t="shared" si="24"/>
        <v>0</v>
      </c>
      <c r="AI77">
        <f t="shared" si="25"/>
        <v>0</v>
      </c>
      <c r="AJ77">
        <f t="shared" si="26"/>
        <v>0</v>
      </c>
      <c r="AK77">
        <f t="shared" si="27"/>
        <v>0</v>
      </c>
      <c r="AL77">
        <f t="shared" si="28"/>
        <v>0</v>
      </c>
      <c r="AM77">
        <f t="shared" si="29"/>
        <v>0</v>
      </c>
      <c r="AN77">
        <f t="shared" si="30"/>
        <v>0</v>
      </c>
      <c r="AO77">
        <f t="shared" si="31"/>
        <v>0</v>
      </c>
    </row>
    <row r="78" spans="1:41" ht="12.75">
      <c r="A78">
        <v>4204890</v>
      </c>
      <c r="B78">
        <v>101631703</v>
      </c>
      <c r="C78" t="s">
        <v>17</v>
      </c>
      <c r="D78" t="s">
        <v>18</v>
      </c>
      <c r="E78" t="s">
        <v>19</v>
      </c>
      <c r="F78" s="35">
        <v>15317</v>
      </c>
      <c r="G78" s="3">
        <v>1305</v>
      </c>
      <c r="H78">
        <v>7247462940</v>
      </c>
      <c r="I78" s="4" t="s">
        <v>1704</v>
      </c>
      <c r="J78" s="4" t="s">
        <v>1471</v>
      </c>
      <c r="K78" t="s">
        <v>1471</v>
      </c>
      <c r="O78" s="5"/>
      <c r="P78" s="36">
        <v>6.864064603</v>
      </c>
      <c r="Q78" t="s">
        <v>1471</v>
      </c>
      <c r="R78" t="s">
        <v>1471</v>
      </c>
      <c r="S78" t="s">
        <v>1471</v>
      </c>
      <c r="T78" t="s">
        <v>1471</v>
      </c>
      <c r="U78" s="5"/>
      <c r="Z78">
        <f t="shared" si="16"/>
        <v>0</v>
      </c>
      <c r="AA78">
        <f t="shared" si="17"/>
        <v>1</v>
      </c>
      <c r="AB78">
        <f t="shared" si="18"/>
        <v>0</v>
      </c>
      <c r="AC78">
        <f t="shared" si="19"/>
        <v>0</v>
      </c>
      <c r="AD78">
        <f t="shared" si="20"/>
        <v>0</v>
      </c>
      <c r="AE78">
        <f t="shared" si="21"/>
        <v>0</v>
      </c>
      <c r="AF78" s="37">
        <f t="shared" si="22"/>
        <v>0</v>
      </c>
      <c r="AG78" s="37">
        <f t="shared" si="23"/>
        <v>0</v>
      </c>
      <c r="AH78" s="37">
        <f t="shared" si="24"/>
        <v>0</v>
      </c>
      <c r="AI78">
        <f t="shared" si="25"/>
        <v>0</v>
      </c>
      <c r="AJ78">
        <f t="shared" si="26"/>
        <v>0</v>
      </c>
      <c r="AK78">
        <f t="shared" si="27"/>
        <v>0</v>
      </c>
      <c r="AL78">
        <f t="shared" si="28"/>
        <v>0</v>
      </c>
      <c r="AM78">
        <f t="shared" si="29"/>
        <v>0</v>
      </c>
      <c r="AN78">
        <f t="shared" si="30"/>
        <v>0</v>
      </c>
      <c r="AO78">
        <f t="shared" si="31"/>
        <v>0</v>
      </c>
    </row>
    <row r="79" spans="1:41" ht="12.75">
      <c r="A79">
        <v>4204920</v>
      </c>
      <c r="B79">
        <v>117081003</v>
      </c>
      <c r="C79" t="s">
        <v>20</v>
      </c>
      <c r="D79" t="s">
        <v>21</v>
      </c>
      <c r="E79" t="s">
        <v>22</v>
      </c>
      <c r="F79" s="35">
        <v>17724</v>
      </c>
      <c r="G79" s="3">
        <v>1698</v>
      </c>
      <c r="H79">
        <v>5706733191</v>
      </c>
      <c r="I79" s="4">
        <v>7</v>
      </c>
      <c r="J79" s="4" t="s">
        <v>1470</v>
      </c>
      <c r="K79" t="s">
        <v>1471</v>
      </c>
      <c r="O79" s="5" t="s">
        <v>1472</v>
      </c>
      <c r="P79" s="36">
        <v>14.844373504</v>
      </c>
      <c r="Q79" t="s">
        <v>1471</v>
      </c>
      <c r="R79" t="s">
        <v>1471</v>
      </c>
      <c r="S79" t="s">
        <v>1470</v>
      </c>
      <c r="T79" t="s">
        <v>1471</v>
      </c>
      <c r="U79" s="5"/>
      <c r="Z79">
        <f t="shared" si="16"/>
        <v>1</v>
      </c>
      <c r="AA79">
        <f t="shared" si="17"/>
        <v>1</v>
      </c>
      <c r="AB79">
        <f t="shared" si="18"/>
        <v>0</v>
      </c>
      <c r="AC79">
        <f t="shared" si="19"/>
        <v>0</v>
      </c>
      <c r="AD79">
        <f t="shared" si="20"/>
        <v>0</v>
      </c>
      <c r="AE79">
        <f t="shared" si="21"/>
        <v>0</v>
      </c>
      <c r="AF79" s="37" t="str">
        <f t="shared" si="22"/>
        <v>SRSA</v>
      </c>
      <c r="AG79" s="37">
        <f t="shared" si="23"/>
        <v>0</v>
      </c>
      <c r="AH79" s="37" t="str">
        <f t="shared" si="24"/>
        <v>Trouble</v>
      </c>
      <c r="AI79">
        <f t="shared" si="25"/>
        <v>1</v>
      </c>
      <c r="AJ79">
        <f t="shared" si="26"/>
        <v>0</v>
      </c>
      <c r="AK79">
        <f t="shared" si="27"/>
        <v>0</v>
      </c>
      <c r="AL79">
        <f t="shared" si="28"/>
        <v>0</v>
      </c>
      <c r="AM79">
        <f t="shared" si="29"/>
        <v>0</v>
      </c>
      <c r="AN79">
        <f t="shared" si="30"/>
        <v>0</v>
      </c>
      <c r="AO79">
        <f t="shared" si="31"/>
        <v>0</v>
      </c>
    </row>
    <row r="80" spans="1:41" ht="12.75">
      <c r="A80">
        <v>4280130</v>
      </c>
      <c r="B80">
        <v>121131507</v>
      </c>
      <c r="C80" t="s">
        <v>1323</v>
      </c>
      <c r="D80" t="s">
        <v>1324</v>
      </c>
      <c r="E80" t="s">
        <v>454</v>
      </c>
      <c r="F80" s="35">
        <v>18229</v>
      </c>
      <c r="G80" s="3">
        <v>1821</v>
      </c>
      <c r="H80">
        <v>5703253058</v>
      </c>
      <c r="I80" s="4">
        <v>4</v>
      </c>
      <c r="J80" s="4" t="s">
        <v>1471</v>
      </c>
      <c r="K80" t="s">
        <v>1471</v>
      </c>
      <c r="O80" s="5"/>
      <c r="P80" s="36" t="s">
        <v>1473</v>
      </c>
      <c r="Q80" t="s">
        <v>1473</v>
      </c>
      <c r="R80" t="s">
        <v>1471</v>
      </c>
      <c r="S80" t="s">
        <v>1471</v>
      </c>
      <c r="T80" t="s">
        <v>1471</v>
      </c>
      <c r="U80" s="5"/>
      <c r="Z80">
        <f t="shared" si="16"/>
        <v>0</v>
      </c>
      <c r="AA80">
        <f t="shared" si="17"/>
        <v>1</v>
      </c>
      <c r="AB80">
        <f t="shared" si="18"/>
        <v>0</v>
      </c>
      <c r="AC80">
        <f t="shared" si="19"/>
        <v>0</v>
      </c>
      <c r="AD80">
        <f t="shared" si="20"/>
        <v>0</v>
      </c>
      <c r="AE80">
        <f t="shared" si="21"/>
        <v>0</v>
      </c>
      <c r="AF80" s="37">
        <f t="shared" si="22"/>
        <v>0</v>
      </c>
      <c r="AG80" s="37">
        <f t="shared" si="23"/>
        <v>0</v>
      </c>
      <c r="AH80" s="37">
        <f t="shared" si="24"/>
        <v>0</v>
      </c>
      <c r="AI80">
        <f t="shared" si="25"/>
        <v>0</v>
      </c>
      <c r="AJ80">
        <f t="shared" si="26"/>
        <v>1</v>
      </c>
      <c r="AK80">
        <f t="shared" si="27"/>
        <v>0</v>
      </c>
      <c r="AL80">
        <f t="shared" si="28"/>
        <v>0</v>
      </c>
      <c r="AM80">
        <f t="shared" si="29"/>
        <v>0</v>
      </c>
      <c r="AN80">
        <f t="shared" si="30"/>
        <v>0</v>
      </c>
      <c r="AO80">
        <f t="shared" si="31"/>
        <v>0</v>
      </c>
    </row>
    <row r="81" spans="1:41" ht="12.75">
      <c r="A81">
        <v>4204980</v>
      </c>
      <c r="B81">
        <v>119351303</v>
      </c>
      <c r="C81" t="s">
        <v>23</v>
      </c>
      <c r="D81" t="s">
        <v>24</v>
      </c>
      <c r="E81" t="s">
        <v>25</v>
      </c>
      <c r="F81" s="35">
        <v>18407</v>
      </c>
      <c r="G81" s="3">
        <v>2207</v>
      </c>
      <c r="H81">
        <v>5702824660</v>
      </c>
      <c r="I81" s="4">
        <v>4</v>
      </c>
      <c r="J81" s="4" t="s">
        <v>1471</v>
      </c>
      <c r="K81" t="s">
        <v>1471</v>
      </c>
      <c r="O81" s="5"/>
      <c r="P81" s="36">
        <v>19.307923771</v>
      </c>
      <c r="Q81" t="s">
        <v>1471</v>
      </c>
      <c r="R81" t="s">
        <v>1470</v>
      </c>
      <c r="S81" t="s">
        <v>1471</v>
      </c>
      <c r="T81" t="s">
        <v>1471</v>
      </c>
      <c r="U81" s="5"/>
      <c r="Z81">
        <f t="shared" si="16"/>
        <v>0</v>
      </c>
      <c r="AA81">
        <f t="shared" si="17"/>
        <v>1</v>
      </c>
      <c r="AB81">
        <f t="shared" si="18"/>
        <v>0</v>
      </c>
      <c r="AC81">
        <f t="shared" si="19"/>
        <v>0</v>
      </c>
      <c r="AD81">
        <f t="shared" si="20"/>
        <v>0</v>
      </c>
      <c r="AE81">
        <f t="shared" si="21"/>
        <v>0</v>
      </c>
      <c r="AF81" s="37">
        <f t="shared" si="22"/>
        <v>0</v>
      </c>
      <c r="AG81" s="37">
        <f t="shared" si="23"/>
        <v>0</v>
      </c>
      <c r="AH81" s="37">
        <f t="shared" si="24"/>
        <v>0</v>
      </c>
      <c r="AI81">
        <f t="shared" si="25"/>
        <v>0</v>
      </c>
      <c r="AJ81">
        <f t="shared" si="26"/>
        <v>0</v>
      </c>
      <c r="AK81">
        <f t="shared" si="27"/>
        <v>0</v>
      </c>
      <c r="AL81">
        <f t="shared" si="28"/>
        <v>0</v>
      </c>
      <c r="AM81">
        <f t="shared" si="29"/>
        <v>0</v>
      </c>
      <c r="AN81">
        <f t="shared" si="30"/>
        <v>0</v>
      </c>
      <c r="AO81">
        <f t="shared" si="31"/>
        <v>0</v>
      </c>
    </row>
    <row r="82" spans="1:41" ht="12.75">
      <c r="A82">
        <v>4200045</v>
      </c>
      <c r="B82">
        <v>102023180</v>
      </c>
      <c r="C82" t="s">
        <v>1583</v>
      </c>
      <c r="D82" t="s">
        <v>1584</v>
      </c>
      <c r="E82" t="s">
        <v>1518</v>
      </c>
      <c r="F82" s="35">
        <v>15201</v>
      </c>
      <c r="G82" s="3" t="s">
        <v>1506</v>
      </c>
      <c r="H82">
        <v>4126821816</v>
      </c>
      <c r="I82" s="4">
        <v>1</v>
      </c>
      <c r="J82" s="4" t="s">
        <v>1471</v>
      </c>
      <c r="K82" t="s">
        <v>1471</v>
      </c>
      <c r="O82" s="5"/>
      <c r="P82" s="36" t="s">
        <v>1473</v>
      </c>
      <c r="Q82" t="s">
        <v>1473</v>
      </c>
      <c r="R82" t="s">
        <v>1471</v>
      </c>
      <c r="S82" t="s">
        <v>1471</v>
      </c>
      <c r="T82" t="s">
        <v>1471</v>
      </c>
      <c r="U82" s="5"/>
      <c r="Z82">
        <f t="shared" si="16"/>
        <v>0</v>
      </c>
      <c r="AA82">
        <f t="shared" si="17"/>
        <v>1</v>
      </c>
      <c r="AB82">
        <f t="shared" si="18"/>
        <v>0</v>
      </c>
      <c r="AC82">
        <f t="shared" si="19"/>
        <v>0</v>
      </c>
      <c r="AD82">
        <f t="shared" si="20"/>
        <v>0</v>
      </c>
      <c r="AE82">
        <f t="shared" si="21"/>
        <v>0</v>
      </c>
      <c r="AF82" s="37">
        <f t="shared" si="22"/>
        <v>0</v>
      </c>
      <c r="AG82" s="37">
        <f t="shared" si="23"/>
        <v>0</v>
      </c>
      <c r="AH82" s="37">
        <f t="shared" si="24"/>
        <v>0</v>
      </c>
      <c r="AI82">
        <f t="shared" si="25"/>
        <v>0</v>
      </c>
      <c r="AJ82">
        <f t="shared" si="26"/>
        <v>1</v>
      </c>
      <c r="AK82">
        <f t="shared" si="27"/>
        <v>0</v>
      </c>
      <c r="AL82">
        <f t="shared" si="28"/>
        <v>0</v>
      </c>
      <c r="AM82">
        <f t="shared" si="29"/>
        <v>0</v>
      </c>
      <c r="AN82">
        <f t="shared" si="30"/>
        <v>0</v>
      </c>
      <c r="AO82">
        <f t="shared" si="31"/>
        <v>0</v>
      </c>
    </row>
    <row r="83" spans="1:41" ht="12.75">
      <c r="A83">
        <v>4280380</v>
      </c>
      <c r="B83">
        <v>120483007</v>
      </c>
      <c r="C83" t="s">
        <v>1373</v>
      </c>
      <c r="D83" t="s">
        <v>1374</v>
      </c>
      <c r="E83" t="s">
        <v>234</v>
      </c>
      <c r="F83" s="35">
        <v>18040</v>
      </c>
      <c r="G83" s="3">
        <v>6799</v>
      </c>
      <c r="H83">
        <v>6102582857</v>
      </c>
      <c r="I83" s="4">
        <v>8</v>
      </c>
      <c r="J83" s="4" t="s">
        <v>1470</v>
      </c>
      <c r="K83" t="s">
        <v>1471</v>
      </c>
      <c r="O83" s="5" t="s">
        <v>1472</v>
      </c>
      <c r="P83" s="36" t="s">
        <v>1473</v>
      </c>
      <c r="Q83" t="s">
        <v>1473</v>
      </c>
      <c r="R83" t="s">
        <v>1471</v>
      </c>
      <c r="S83" t="s">
        <v>1470</v>
      </c>
      <c r="T83" t="s">
        <v>1471</v>
      </c>
      <c r="U83" s="5"/>
      <c r="Z83">
        <f t="shared" si="16"/>
        <v>1</v>
      </c>
      <c r="AA83">
        <f t="shared" si="17"/>
        <v>1</v>
      </c>
      <c r="AB83">
        <f t="shared" si="18"/>
        <v>0</v>
      </c>
      <c r="AC83">
        <f t="shared" si="19"/>
        <v>0</v>
      </c>
      <c r="AD83">
        <f t="shared" si="20"/>
        <v>0</v>
      </c>
      <c r="AE83">
        <f t="shared" si="21"/>
        <v>0</v>
      </c>
      <c r="AF83" s="37" t="str">
        <f t="shared" si="22"/>
        <v>SRSA</v>
      </c>
      <c r="AG83" s="37">
        <f t="shared" si="23"/>
        <v>0</v>
      </c>
      <c r="AH83" s="37" t="str">
        <f t="shared" si="24"/>
        <v>Trouble</v>
      </c>
      <c r="AI83">
        <f t="shared" si="25"/>
        <v>1</v>
      </c>
      <c r="AJ83">
        <f t="shared" si="26"/>
        <v>1</v>
      </c>
      <c r="AK83" t="str">
        <f t="shared" si="27"/>
        <v>Initial</v>
      </c>
      <c r="AL83" t="str">
        <f t="shared" si="28"/>
        <v>SRSA</v>
      </c>
      <c r="AM83">
        <f t="shared" si="29"/>
        <v>0</v>
      </c>
      <c r="AN83">
        <f t="shared" si="30"/>
        <v>0</v>
      </c>
      <c r="AO83">
        <f t="shared" si="31"/>
        <v>0</v>
      </c>
    </row>
    <row r="84" spans="1:41" ht="12.75">
      <c r="A84">
        <v>4205010</v>
      </c>
      <c r="B84">
        <v>115211103</v>
      </c>
      <c r="C84" t="s">
        <v>26</v>
      </c>
      <c r="D84" t="s">
        <v>27</v>
      </c>
      <c r="E84" t="s">
        <v>28</v>
      </c>
      <c r="F84" s="35">
        <v>17013</v>
      </c>
      <c r="G84" s="3">
        <v>2239</v>
      </c>
      <c r="H84">
        <v>7172406800</v>
      </c>
      <c r="I84" s="4">
        <v>2</v>
      </c>
      <c r="J84" s="4" t="s">
        <v>1471</v>
      </c>
      <c r="K84" t="s">
        <v>1471</v>
      </c>
      <c r="O84" s="5"/>
      <c r="P84" s="36">
        <v>10.236504784</v>
      </c>
      <c r="Q84" t="s">
        <v>1471</v>
      </c>
      <c r="R84" t="s">
        <v>1471</v>
      </c>
      <c r="S84" t="s">
        <v>1471</v>
      </c>
      <c r="T84" t="s">
        <v>1471</v>
      </c>
      <c r="U84" s="5"/>
      <c r="Z84">
        <f t="shared" si="16"/>
        <v>0</v>
      </c>
      <c r="AA84">
        <f t="shared" si="17"/>
        <v>1</v>
      </c>
      <c r="AB84">
        <f t="shared" si="18"/>
        <v>0</v>
      </c>
      <c r="AC84">
        <f t="shared" si="19"/>
        <v>0</v>
      </c>
      <c r="AD84">
        <f t="shared" si="20"/>
        <v>0</v>
      </c>
      <c r="AE84">
        <f t="shared" si="21"/>
        <v>0</v>
      </c>
      <c r="AF84" s="37">
        <f t="shared" si="22"/>
        <v>0</v>
      </c>
      <c r="AG84" s="37">
        <f t="shared" si="23"/>
        <v>0</v>
      </c>
      <c r="AH84" s="37">
        <f t="shared" si="24"/>
        <v>0</v>
      </c>
      <c r="AI84">
        <f t="shared" si="25"/>
        <v>0</v>
      </c>
      <c r="AJ84">
        <f t="shared" si="26"/>
        <v>0</v>
      </c>
      <c r="AK84">
        <f t="shared" si="27"/>
        <v>0</v>
      </c>
      <c r="AL84">
        <f t="shared" si="28"/>
        <v>0</v>
      </c>
      <c r="AM84">
        <f t="shared" si="29"/>
        <v>0</v>
      </c>
      <c r="AN84">
        <f t="shared" si="30"/>
        <v>0</v>
      </c>
      <c r="AO84">
        <f t="shared" si="31"/>
        <v>0</v>
      </c>
    </row>
    <row r="85" spans="1:41" ht="12.75">
      <c r="A85">
        <v>4205040</v>
      </c>
      <c r="B85">
        <v>103021603</v>
      </c>
      <c r="C85" t="s">
        <v>29</v>
      </c>
      <c r="D85" t="s">
        <v>30</v>
      </c>
      <c r="E85" t="s">
        <v>31</v>
      </c>
      <c r="F85" s="35">
        <v>15106</v>
      </c>
      <c r="G85" s="3">
        <v>1043</v>
      </c>
      <c r="H85">
        <v>4124298400</v>
      </c>
      <c r="I85" s="4">
        <v>3</v>
      </c>
      <c r="J85" s="4" t="s">
        <v>1471</v>
      </c>
      <c r="K85" t="s">
        <v>1471</v>
      </c>
      <c r="O85" s="5"/>
      <c r="P85" s="36">
        <v>10.148731409</v>
      </c>
      <c r="Q85" t="s">
        <v>1471</v>
      </c>
      <c r="R85" t="s">
        <v>1471</v>
      </c>
      <c r="S85" t="s">
        <v>1471</v>
      </c>
      <c r="T85" t="s">
        <v>1471</v>
      </c>
      <c r="U85" s="5"/>
      <c r="Z85">
        <f t="shared" si="16"/>
        <v>0</v>
      </c>
      <c r="AA85">
        <f t="shared" si="17"/>
        <v>1</v>
      </c>
      <c r="AB85">
        <f t="shared" si="18"/>
        <v>0</v>
      </c>
      <c r="AC85">
        <f t="shared" si="19"/>
        <v>0</v>
      </c>
      <c r="AD85">
        <f t="shared" si="20"/>
        <v>0</v>
      </c>
      <c r="AE85">
        <f t="shared" si="21"/>
        <v>0</v>
      </c>
      <c r="AF85" s="37">
        <f t="shared" si="22"/>
        <v>0</v>
      </c>
      <c r="AG85" s="37">
        <f t="shared" si="23"/>
        <v>0</v>
      </c>
      <c r="AH85" s="37">
        <f t="shared" si="24"/>
        <v>0</v>
      </c>
      <c r="AI85">
        <f t="shared" si="25"/>
        <v>0</v>
      </c>
      <c r="AJ85">
        <f t="shared" si="26"/>
        <v>0</v>
      </c>
      <c r="AK85">
        <f t="shared" si="27"/>
        <v>0</v>
      </c>
      <c r="AL85">
        <f t="shared" si="28"/>
        <v>0</v>
      </c>
      <c r="AM85">
        <f t="shared" si="29"/>
        <v>0</v>
      </c>
      <c r="AN85">
        <f t="shared" si="30"/>
        <v>0</v>
      </c>
      <c r="AO85">
        <f t="shared" si="31"/>
        <v>0</v>
      </c>
    </row>
    <row r="86" spans="1:41" ht="12.75">
      <c r="A86">
        <v>4205070</v>
      </c>
      <c r="B86">
        <v>101301303</v>
      </c>
      <c r="C86" t="s">
        <v>32</v>
      </c>
      <c r="D86" t="s">
        <v>33</v>
      </c>
      <c r="E86" t="s">
        <v>34</v>
      </c>
      <c r="F86" s="35">
        <v>15320</v>
      </c>
      <c r="G86" s="3">
        <v>1287</v>
      </c>
      <c r="H86">
        <v>7249665045</v>
      </c>
      <c r="I86" s="4">
        <v>6</v>
      </c>
      <c r="J86" s="4" t="s">
        <v>1471</v>
      </c>
      <c r="K86" t="s">
        <v>1471</v>
      </c>
      <c r="M86" s="5">
        <v>1111</v>
      </c>
      <c r="O86" s="5" t="s">
        <v>1472</v>
      </c>
      <c r="P86" s="36">
        <v>20.917573872</v>
      </c>
      <c r="Q86" t="s">
        <v>1470</v>
      </c>
      <c r="R86" t="s">
        <v>1471</v>
      </c>
      <c r="S86" t="s">
        <v>1470</v>
      </c>
      <c r="T86" t="s">
        <v>1471</v>
      </c>
      <c r="U86" s="5" t="s">
        <v>1502</v>
      </c>
      <c r="V86" s="5">
        <v>129002</v>
      </c>
      <c r="W86" s="5">
        <v>13858</v>
      </c>
      <c r="Y86" s="5">
        <v>8345</v>
      </c>
      <c r="Z86">
        <f t="shared" si="16"/>
        <v>0</v>
      </c>
      <c r="AA86">
        <f t="shared" si="17"/>
        <v>0</v>
      </c>
      <c r="AB86">
        <f t="shared" si="18"/>
        <v>0</v>
      </c>
      <c r="AC86">
        <f t="shared" si="19"/>
        <v>0</v>
      </c>
      <c r="AD86">
        <f t="shared" si="20"/>
        <v>0</v>
      </c>
      <c r="AE86">
        <f t="shared" si="21"/>
        <v>0</v>
      </c>
      <c r="AF86" s="37">
        <f t="shared" si="22"/>
        <v>0</v>
      </c>
      <c r="AG86" s="37">
        <f t="shared" si="23"/>
        <v>0</v>
      </c>
      <c r="AH86" s="37">
        <f t="shared" si="24"/>
        <v>0</v>
      </c>
      <c r="AI86">
        <f t="shared" si="25"/>
        <v>1</v>
      </c>
      <c r="AJ86">
        <f t="shared" si="26"/>
        <v>1</v>
      </c>
      <c r="AK86" t="str">
        <f t="shared" si="27"/>
        <v>Initial</v>
      </c>
      <c r="AL86">
        <f t="shared" si="28"/>
        <v>0</v>
      </c>
      <c r="AM86" t="str">
        <f t="shared" si="29"/>
        <v>RLIS</v>
      </c>
      <c r="AN86">
        <f t="shared" si="30"/>
        <v>0</v>
      </c>
      <c r="AO86">
        <f t="shared" si="31"/>
        <v>0</v>
      </c>
    </row>
    <row r="87" spans="1:41" ht="12.75">
      <c r="A87">
        <v>4205160</v>
      </c>
      <c r="B87">
        <v>121391303</v>
      </c>
      <c r="C87" t="s">
        <v>35</v>
      </c>
      <c r="D87" t="s">
        <v>36</v>
      </c>
      <c r="E87" t="s">
        <v>37</v>
      </c>
      <c r="F87" s="35">
        <v>18032</v>
      </c>
      <c r="G87" s="3">
        <v>1107</v>
      </c>
      <c r="H87">
        <v>6102645571</v>
      </c>
      <c r="I87" s="4">
        <v>4</v>
      </c>
      <c r="J87" s="4" t="s">
        <v>1471</v>
      </c>
      <c r="K87" t="s">
        <v>1471</v>
      </c>
      <c r="O87" s="5"/>
      <c r="P87" s="36">
        <v>8.7149187592</v>
      </c>
      <c r="Q87" t="s">
        <v>1471</v>
      </c>
      <c r="R87" t="s">
        <v>1471</v>
      </c>
      <c r="S87" t="s">
        <v>1471</v>
      </c>
      <c r="T87" t="s">
        <v>1471</v>
      </c>
      <c r="U87" s="5"/>
      <c r="Z87">
        <f t="shared" si="16"/>
        <v>0</v>
      </c>
      <c r="AA87">
        <f t="shared" si="17"/>
        <v>1</v>
      </c>
      <c r="AB87">
        <f t="shared" si="18"/>
        <v>0</v>
      </c>
      <c r="AC87">
        <f t="shared" si="19"/>
        <v>0</v>
      </c>
      <c r="AD87">
        <f t="shared" si="20"/>
        <v>0</v>
      </c>
      <c r="AE87">
        <f t="shared" si="21"/>
        <v>0</v>
      </c>
      <c r="AF87" s="37">
        <f t="shared" si="22"/>
        <v>0</v>
      </c>
      <c r="AG87" s="37">
        <f t="shared" si="23"/>
        <v>0</v>
      </c>
      <c r="AH87" s="37">
        <f t="shared" si="24"/>
        <v>0</v>
      </c>
      <c r="AI87">
        <f t="shared" si="25"/>
        <v>0</v>
      </c>
      <c r="AJ87">
        <f t="shared" si="26"/>
        <v>0</v>
      </c>
      <c r="AK87">
        <f t="shared" si="27"/>
        <v>0</v>
      </c>
      <c r="AL87">
        <f t="shared" si="28"/>
        <v>0</v>
      </c>
      <c r="AM87">
        <f t="shared" si="29"/>
        <v>0</v>
      </c>
      <c r="AN87">
        <f t="shared" si="30"/>
        <v>0</v>
      </c>
      <c r="AO87">
        <f t="shared" si="31"/>
        <v>0</v>
      </c>
    </row>
    <row r="88" spans="1:41" ht="12.75">
      <c r="A88">
        <v>4205190</v>
      </c>
      <c r="B88">
        <v>122092002</v>
      </c>
      <c r="C88" t="s">
        <v>38</v>
      </c>
      <c r="D88" t="s">
        <v>39</v>
      </c>
      <c r="E88" t="s">
        <v>40</v>
      </c>
      <c r="F88" s="35">
        <v>18974</v>
      </c>
      <c r="G88" s="3">
        <v>5448</v>
      </c>
      <c r="H88">
        <v>2154416000</v>
      </c>
      <c r="I88" s="4">
        <v>3</v>
      </c>
      <c r="J88" s="4" t="s">
        <v>1471</v>
      </c>
      <c r="K88" t="s">
        <v>1471</v>
      </c>
      <c r="O88" s="5"/>
      <c r="P88" s="36">
        <v>7.5588305206</v>
      </c>
      <c r="Q88" t="s">
        <v>1471</v>
      </c>
      <c r="R88" t="s">
        <v>1471</v>
      </c>
      <c r="S88" t="s">
        <v>1471</v>
      </c>
      <c r="T88" t="s">
        <v>1471</v>
      </c>
      <c r="U88" s="5"/>
      <c r="Z88">
        <f t="shared" si="16"/>
        <v>0</v>
      </c>
      <c r="AA88">
        <f t="shared" si="17"/>
        <v>1</v>
      </c>
      <c r="AB88">
        <f t="shared" si="18"/>
        <v>0</v>
      </c>
      <c r="AC88">
        <f t="shared" si="19"/>
        <v>0</v>
      </c>
      <c r="AD88">
        <f t="shared" si="20"/>
        <v>0</v>
      </c>
      <c r="AE88">
        <f t="shared" si="21"/>
        <v>0</v>
      </c>
      <c r="AF88" s="37">
        <f t="shared" si="22"/>
        <v>0</v>
      </c>
      <c r="AG88" s="37">
        <f t="shared" si="23"/>
        <v>0</v>
      </c>
      <c r="AH88" s="37">
        <f t="shared" si="24"/>
        <v>0</v>
      </c>
      <c r="AI88">
        <f t="shared" si="25"/>
        <v>0</v>
      </c>
      <c r="AJ88">
        <f t="shared" si="26"/>
        <v>0</v>
      </c>
      <c r="AK88">
        <f t="shared" si="27"/>
        <v>0</v>
      </c>
      <c r="AL88">
        <f t="shared" si="28"/>
        <v>0</v>
      </c>
      <c r="AM88">
        <f t="shared" si="29"/>
        <v>0</v>
      </c>
      <c r="AN88">
        <f t="shared" si="30"/>
        <v>0</v>
      </c>
      <c r="AO88">
        <f t="shared" si="31"/>
        <v>0</v>
      </c>
    </row>
    <row r="89" spans="1:41" ht="12.75">
      <c r="A89">
        <v>4205210</v>
      </c>
      <c r="B89">
        <v>127041903</v>
      </c>
      <c r="C89" t="s">
        <v>41</v>
      </c>
      <c r="D89" t="s">
        <v>42</v>
      </c>
      <c r="E89" t="s">
        <v>43</v>
      </c>
      <c r="F89" s="35">
        <v>15061</v>
      </c>
      <c r="G89" s="3">
        <v>2571</v>
      </c>
      <c r="H89">
        <v>7247755600</v>
      </c>
      <c r="I89" s="4">
        <v>3</v>
      </c>
      <c r="J89" s="4" t="s">
        <v>1471</v>
      </c>
      <c r="K89" t="s">
        <v>1471</v>
      </c>
      <c r="O89" s="5"/>
      <c r="P89" s="36">
        <v>4.7351148617</v>
      </c>
      <c r="Q89" t="s">
        <v>1471</v>
      </c>
      <c r="R89" t="s">
        <v>1471</v>
      </c>
      <c r="S89" t="s">
        <v>1471</v>
      </c>
      <c r="T89" t="s">
        <v>1471</v>
      </c>
      <c r="U89" s="5"/>
      <c r="Z89">
        <f t="shared" si="16"/>
        <v>0</v>
      </c>
      <c r="AA89">
        <f t="shared" si="17"/>
        <v>1</v>
      </c>
      <c r="AB89">
        <f t="shared" si="18"/>
        <v>0</v>
      </c>
      <c r="AC89">
        <f t="shared" si="19"/>
        <v>0</v>
      </c>
      <c r="AD89">
        <f t="shared" si="20"/>
        <v>0</v>
      </c>
      <c r="AE89">
        <f t="shared" si="21"/>
        <v>0</v>
      </c>
      <c r="AF89" s="37">
        <f t="shared" si="22"/>
        <v>0</v>
      </c>
      <c r="AG89" s="37">
        <f t="shared" si="23"/>
        <v>0</v>
      </c>
      <c r="AH89" s="37">
        <f t="shared" si="24"/>
        <v>0</v>
      </c>
      <c r="AI89">
        <f t="shared" si="25"/>
        <v>0</v>
      </c>
      <c r="AJ89">
        <f t="shared" si="26"/>
        <v>0</v>
      </c>
      <c r="AK89">
        <f t="shared" si="27"/>
        <v>0</v>
      </c>
      <c r="AL89">
        <f t="shared" si="28"/>
        <v>0</v>
      </c>
      <c r="AM89">
        <f t="shared" si="29"/>
        <v>0</v>
      </c>
      <c r="AN89">
        <f t="shared" si="30"/>
        <v>0</v>
      </c>
      <c r="AO89">
        <f t="shared" si="31"/>
        <v>0</v>
      </c>
    </row>
    <row r="90" spans="1:41" ht="12.75">
      <c r="A90">
        <v>4202900</v>
      </c>
      <c r="B90">
        <v>124151607</v>
      </c>
      <c r="C90" t="s">
        <v>1760</v>
      </c>
      <c r="D90" t="s">
        <v>1690</v>
      </c>
      <c r="E90" t="s">
        <v>1691</v>
      </c>
      <c r="F90" s="35">
        <v>19341</v>
      </c>
      <c r="G90" s="3">
        <v>2560</v>
      </c>
      <c r="H90">
        <v>6105245110</v>
      </c>
      <c r="I90" s="4">
        <v>3</v>
      </c>
      <c r="J90" s="4" t="s">
        <v>1471</v>
      </c>
      <c r="K90" t="s">
        <v>1471</v>
      </c>
      <c r="O90" s="5"/>
      <c r="P90" s="36" t="s">
        <v>1473</v>
      </c>
      <c r="Q90" t="s">
        <v>1473</v>
      </c>
      <c r="R90" t="s">
        <v>1471</v>
      </c>
      <c r="S90" t="s">
        <v>1471</v>
      </c>
      <c r="T90" t="s">
        <v>1471</v>
      </c>
      <c r="U90" s="5"/>
      <c r="Z90">
        <f t="shared" si="16"/>
        <v>0</v>
      </c>
      <c r="AA90">
        <f t="shared" si="17"/>
        <v>1</v>
      </c>
      <c r="AB90">
        <f t="shared" si="18"/>
        <v>0</v>
      </c>
      <c r="AC90">
        <f t="shared" si="19"/>
        <v>0</v>
      </c>
      <c r="AD90">
        <f t="shared" si="20"/>
        <v>0</v>
      </c>
      <c r="AE90">
        <f t="shared" si="21"/>
        <v>0</v>
      </c>
      <c r="AF90" s="37">
        <f t="shared" si="22"/>
        <v>0</v>
      </c>
      <c r="AG90" s="37">
        <f t="shared" si="23"/>
        <v>0</v>
      </c>
      <c r="AH90" s="37">
        <f t="shared" si="24"/>
        <v>0</v>
      </c>
      <c r="AI90">
        <f t="shared" si="25"/>
        <v>0</v>
      </c>
      <c r="AJ90">
        <f t="shared" si="26"/>
        <v>1</v>
      </c>
      <c r="AK90">
        <f t="shared" si="27"/>
        <v>0</v>
      </c>
      <c r="AL90">
        <f t="shared" si="28"/>
        <v>0</v>
      </c>
      <c r="AM90">
        <f t="shared" si="29"/>
        <v>0</v>
      </c>
      <c r="AN90">
        <f t="shared" si="30"/>
        <v>0</v>
      </c>
      <c r="AO90">
        <f t="shared" si="31"/>
        <v>0</v>
      </c>
    </row>
    <row r="91" spans="1:41" ht="12.75">
      <c r="A91">
        <v>4200037</v>
      </c>
      <c r="B91">
        <v>126512970</v>
      </c>
      <c r="C91" t="s">
        <v>1566</v>
      </c>
      <c r="D91" t="s">
        <v>1567</v>
      </c>
      <c r="E91" t="s">
        <v>1509</v>
      </c>
      <c r="F91" s="35">
        <v>19151</v>
      </c>
      <c r="G91" s="3" t="s">
        <v>1506</v>
      </c>
      <c r="H91">
        <v>2155994956</v>
      </c>
      <c r="I91" s="4">
        <v>1</v>
      </c>
      <c r="J91" s="4" t="s">
        <v>1471</v>
      </c>
      <c r="K91" t="s">
        <v>1471</v>
      </c>
      <c r="O91" s="5"/>
      <c r="P91" s="36" t="s">
        <v>1473</v>
      </c>
      <c r="Q91" t="s">
        <v>1473</v>
      </c>
      <c r="R91" t="s">
        <v>1471</v>
      </c>
      <c r="S91" t="s">
        <v>1471</v>
      </c>
      <c r="T91" t="s">
        <v>1471</v>
      </c>
      <c r="U91" s="5"/>
      <c r="Z91">
        <f t="shared" si="16"/>
        <v>0</v>
      </c>
      <c r="AA91">
        <f t="shared" si="17"/>
        <v>1</v>
      </c>
      <c r="AB91">
        <f t="shared" si="18"/>
        <v>0</v>
      </c>
      <c r="AC91">
        <f t="shared" si="19"/>
        <v>0</v>
      </c>
      <c r="AD91">
        <f t="shared" si="20"/>
        <v>0</v>
      </c>
      <c r="AE91">
        <f t="shared" si="21"/>
        <v>0</v>
      </c>
      <c r="AF91" s="37">
        <f t="shared" si="22"/>
        <v>0</v>
      </c>
      <c r="AG91" s="37">
        <f t="shared" si="23"/>
        <v>0</v>
      </c>
      <c r="AH91" s="37">
        <f t="shared" si="24"/>
        <v>0</v>
      </c>
      <c r="AI91">
        <f t="shared" si="25"/>
        <v>0</v>
      </c>
      <c r="AJ91">
        <f t="shared" si="26"/>
        <v>1</v>
      </c>
      <c r="AK91">
        <f t="shared" si="27"/>
        <v>0</v>
      </c>
      <c r="AL91">
        <f t="shared" si="28"/>
        <v>0</v>
      </c>
      <c r="AM91">
        <f t="shared" si="29"/>
        <v>0</v>
      </c>
      <c r="AN91">
        <f t="shared" si="30"/>
        <v>0</v>
      </c>
      <c r="AO91">
        <f t="shared" si="31"/>
        <v>0</v>
      </c>
    </row>
    <row r="92" spans="1:41" ht="12.75">
      <c r="A92">
        <v>4205310</v>
      </c>
      <c r="B92">
        <v>122092102</v>
      </c>
      <c r="C92" t="s">
        <v>44</v>
      </c>
      <c r="D92" t="s">
        <v>45</v>
      </c>
      <c r="E92" t="s">
        <v>46</v>
      </c>
      <c r="F92" s="35">
        <v>18901</v>
      </c>
      <c r="G92" s="3">
        <v>2359</v>
      </c>
      <c r="H92">
        <v>2153451400</v>
      </c>
      <c r="I92" s="4" t="s">
        <v>1704</v>
      </c>
      <c r="J92" s="4" t="s">
        <v>1471</v>
      </c>
      <c r="K92" t="s">
        <v>1471</v>
      </c>
      <c r="O92" s="5"/>
      <c r="P92" s="36">
        <v>3.3979120659</v>
      </c>
      <c r="Q92" t="s">
        <v>1471</v>
      </c>
      <c r="R92" t="s">
        <v>1471</v>
      </c>
      <c r="S92" t="s">
        <v>1471</v>
      </c>
      <c r="T92" t="s">
        <v>1471</v>
      </c>
      <c r="U92" s="5"/>
      <c r="Z92">
        <f t="shared" si="16"/>
        <v>0</v>
      </c>
      <c r="AA92">
        <f t="shared" si="17"/>
        <v>1</v>
      </c>
      <c r="AB92">
        <f t="shared" si="18"/>
        <v>0</v>
      </c>
      <c r="AC92">
        <f t="shared" si="19"/>
        <v>0</v>
      </c>
      <c r="AD92">
        <f t="shared" si="20"/>
        <v>0</v>
      </c>
      <c r="AE92">
        <f t="shared" si="21"/>
        <v>0</v>
      </c>
      <c r="AF92" s="37">
        <f t="shared" si="22"/>
        <v>0</v>
      </c>
      <c r="AG92" s="37">
        <f t="shared" si="23"/>
        <v>0</v>
      </c>
      <c r="AH92" s="37">
        <f t="shared" si="24"/>
        <v>0</v>
      </c>
      <c r="AI92">
        <f t="shared" si="25"/>
        <v>0</v>
      </c>
      <c r="AJ92">
        <f t="shared" si="26"/>
        <v>0</v>
      </c>
      <c r="AK92">
        <f t="shared" si="27"/>
        <v>0</v>
      </c>
      <c r="AL92">
        <f t="shared" si="28"/>
        <v>0</v>
      </c>
      <c r="AM92">
        <f t="shared" si="29"/>
        <v>0</v>
      </c>
      <c r="AN92">
        <f t="shared" si="30"/>
        <v>0</v>
      </c>
      <c r="AO92">
        <f t="shared" si="31"/>
        <v>0</v>
      </c>
    </row>
    <row r="93" spans="1:41" ht="12.75">
      <c r="A93">
        <v>4205340</v>
      </c>
      <c r="B93">
        <v>108111303</v>
      </c>
      <c r="C93" t="s">
        <v>47</v>
      </c>
      <c r="D93" t="s">
        <v>48</v>
      </c>
      <c r="E93" t="s">
        <v>49</v>
      </c>
      <c r="F93" s="35">
        <v>15931</v>
      </c>
      <c r="G93" s="3">
        <v>7617</v>
      </c>
      <c r="H93">
        <v>8144728870</v>
      </c>
      <c r="I93" s="4" t="s">
        <v>1764</v>
      </c>
      <c r="J93" s="4" t="s">
        <v>1471</v>
      </c>
      <c r="K93" t="s">
        <v>1471</v>
      </c>
      <c r="O93" s="5"/>
      <c r="P93" s="36">
        <v>10.114747131</v>
      </c>
      <c r="Q93" t="s">
        <v>1471</v>
      </c>
      <c r="R93" t="s">
        <v>1471</v>
      </c>
      <c r="S93" t="s">
        <v>1471</v>
      </c>
      <c r="T93" t="s">
        <v>1471</v>
      </c>
      <c r="U93" s="5"/>
      <c r="Z93">
        <f t="shared" si="16"/>
        <v>0</v>
      </c>
      <c r="AA93">
        <f t="shared" si="17"/>
        <v>1</v>
      </c>
      <c r="AB93">
        <f t="shared" si="18"/>
        <v>0</v>
      </c>
      <c r="AC93">
        <f t="shared" si="19"/>
        <v>0</v>
      </c>
      <c r="AD93">
        <f t="shared" si="20"/>
        <v>0</v>
      </c>
      <c r="AE93">
        <f t="shared" si="21"/>
        <v>0</v>
      </c>
      <c r="AF93" s="37">
        <f t="shared" si="22"/>
        <v>0</v>
      </c>
      <c r="AG93" s="37">
        <f t="shared" si="23"/>
        <v>0</v>
      </c>
      <c r="AH93" s="37">
        <f t="shared" si="24"/>
        <v>0</v>
      </c>
      <c r="AI93">
        <f t="shared" si="25"/>
        <v>0</v>
      </c>
      <c r="AJ93">
        <f t="shared" si="26"/>
        <v>0</v>
      </c>
      <c r="AK93">
        <f t="shared" si="27"/>
        <v>0</v>
      </c>
      <c r="AL93">
        <f t="shared" si="28"/>
        <v>0</v>
      </c>
      <c r="AM93">
        <f t="shared" si="29"/>
        <v>0</v>
      </c>
      <c r="AN93">
        <f t="shared" si="30"/>
        <v>0</v>
      </c>
      <c r="AO93">
        <f t="shared" si="31"/>
        <v>0</v>
      </c>
    </row>
    <row r="94" spans="1:41" ht="12.75">
      <c r="A94">
        <v>4205370</v>
      </c>
      <c r="B94">
        <v>116191503</v>
      </c>
      <c r="C94" t="s">
        <v>50</v>
      </c>
      <c r="D94" t="s">
        <v>51</v>
      </c>
      <c r="E94" t="s">
        <v>1826</v>
      </c>
      <c r="F94" s="35">
        <v>17815</v>
      </c>
      <c r="G94" s="3">
        <v>3515</v>
      </c>
      <c r="H94">
        <v>5707842850</v>
      </c>
      <c r="I94" s="4">
        <v>8</v>
      </c>
      <c r="J94" s="4" t="s">
        <v>1470</v>
      </c>
      <c r="K94" t="s">
        <v>1471</v>
      </c>
      <c r="O94" s="5" t="s">
        <v>1472</v>
      </c>
      <c r="P94" s="36">
        <v>7.5690828995</v>
      </c>
      <c r="Q94" t="s">
        <v>1471</v>
      </c>
      <c r="R94" t="s">
        <v>1471</v>
      </c>
      <c r="S94" t="s">
        <v>1470</v>
      </c>
      <c r="T94" t="s">
        <v>1471</v>
      </c>
      <c r="U94" s="5"/>
      <c r="Z94">
        <f t="shared" si="16"/>
        <v>1</v>
      </c>
      <c r="AA94">
        <f t="shared" si="17"/>
        <v>1</v>
      </c>
      <c r="AB94">
        <f t="shared" si="18"/>
        <v>0</v>
      </c>
      <c r="AC94">
        <f t="shared" si="19"/>
        <v>0</v>
      </c>
      <c r="AD94">
        <f t="shared" si="20"/>
        <v>0</v>
      </c>
      <c r="AE94">
        <f t="shared" si="21"/>
        <v>0</v>
      </c>
      <c r="AF94" s="37" t="str">
        <f t="shared" si="22"/>
        <v>SRSA</v>
      </c>
      <c r="AG94" s="37">
        <f t="shared" si="23"/>
        <v>0</v>
      </c>
      <c r="AH94" s="37" t="str">
        <f t="shared" si="24"/>
        <v>Trouble</v>
      </c>
      <c r="AI94">
        <f t="shared" si="25"/>
        <v>1</v>
      </c>
      <c r="AJ94">
        <f t="shared" si="26"/>
        <v>0</v>
      </c>
      <c r="AK94">
        <f t="shared" si="27"/>
        <v>0</v>
      </c>
      <c r="AL94">
        <f t="shared" si="28"/>
        <v>0</v>
      </c>
      <c r="AM94">
        <f t="shared" si="29"/>
        <v>0</v>
      </c>
      <c r="AN94">
        <f t="shared" si="30"/>
        <v>0</v>
      </c>
      <c r="AO94">
        <f t="shared" si="31"/>
        <v>0</v>
      </c>
    </row>
    <row r="95" spans="1:41" ht="12.75">
      <c r="A95">
        <v>4205400</v>
      </c>
      <c r="B95">
        <v>115221402</v>
      </c>
      <c r="C95" t="s">
        <v>52</v>
      </c>
      <c r="D95" t="s">
        <v>53</v>
      </c>
      <c r="E95" t="s">
        <v>1544</v>
      </c>
      <c r="F95" s="35">
        <v>17109</v>
      </c>
      <c r="G95" s="3">
        <v>5227</v>
      </c>
      <c r="H95">
        <v>7175454703</v>
      </c>
      <c r="I95" s="4" t="s">
        <v>1764</v>
      </c>
      <c r="J95" s="4" t="s">
        <v>1471</v>
      </c>
      <c r="K95" t="s">
        <v>1471</v>
      </c>
      <c r="O95" s="5"/>
      <c r="P95" s="36">
        <v>7.135354667</v>
      </c>
      <c r="Q95" t="s">
        <v>1471</v>
      </c>
      <c r="R95" t="s">
        <v>1471</v>
      </c>
      <c r="S95" t="s">
        <v>1471</v>
      </c>
      <c r="T95" t="s">
        <v>1471</v>
      </c>
      <c r="U95" s="5"/>
      <c r="Z95">
        <f t="shared" si="16"/>
        <v>0</v>
      </c>
      <c r="AA95">
        <f t="shared" si="17"/>
        <v>1</v>
      </c>
      <c r="AB95">
        <f t="shared" si="18"/>
        <v>0</v>
      </c>
      <c r="AC95">
        <f t="shared" si="19"/>
        <v>0</v>
      </c>
      <c r="AD95">
        <f t="shared" si="20"/>
        <v>0</v>
      </c>
      <c r="AE95">
        <f t="shared" si="21"/>
        <v>0</v>
      </c>
      <c r="AF95" s="37">
        <f t="shared" si="22"/>
        <v>0</v>
      </c>
      <c r="AG95" s="37">
        <f t="shared" si="23"/>
        <v>0</v>
      </c>
      <c r="AH95" s="37">
        <f t="shared" si="24"/>
        <v>0</v>
      </c>
      <c r="AI95">
        <f t="shared" si="25"/>
        <v>0</v>
      </c>
      <c r="AJ95">
        <f t="shared" si="26"/>
        <v>0</v>
      </c>
      <c r="AK95">
        <f t="shared" si="27"/>
        <v>0</v>
      </c>
      <c r="AL95">
        <f t="shared" si="28"/>
        <v>0</v>
      </c>
      <c r="AM95">
        <f t="shared" si="29"/>
        <v>0</v>
      </c>
      <c r="AN95">
        <f t="shared" si="30"/>
        <v>0</v>
      </c>
      <c r="AO95">
        <f t="shared" si="31"/>
        <v>0</v>
      </c>
    </row>
    <row r="96" spans="1:41" ht="12.75">
      <c r="A96">
        <v>4214850</v>
      </c>
      <c r="B96">
        <v>111291304</v>
      </c>
      <c r="C96" t="s">
        <v>566</v>
      </c>
      <c r="D96" t="s">
        <v>1487</v>
      </c>
      <c r="E96" t="s">
        <v>567</v>
      </c>
      <c r="F96" s="35">
        <v>17233</v>
      </c>
      <c r="G96" s="3">
        <v>1400</v>
      </c>
      <c r="H96">
        <v>7174853195</v>
      </c>
      <c r="I96" s="4">
        <v>7</v>
      </c>
      <c r="J96" s="4" t="s">
        <v>1470</v>
      </c>
      <c r="K96" t="s">
        <v>1471</v>
      </c>
      <c r="O96" s="5" t="s">
        <v>1472</v>
      </c>
      <c r="P96" s="36">
        <v>14.50729927</v>
      </c>
      <c r="Q96" t="s">
        <v>1471</v>
      </c>
      <c r="R96" t="s">
        <v>1471</v>
      </c>
      <c r="S96" t="s">
        <v>1470</v>
      </c>
      <c r="T96" t="s">
        <v>1471</v>
      </c>
      <c r="U96" s="5"/>
      <c r="Z96">
        <f t="shared" si="16"/>
        <v>1</v>
      </c>
      <c r="AA96">
        <f t="shared" si="17"/>
        <v>1</v>
      </c>
      <c r="AB96">
        <f t="shared" si="18"/>
        <v>0</v>
      </c>
      <c r="AC96">
        <f t="shared" si="19"/>
        <v>0</v>
      </c>
      <c r="AD96">
        <f t="shared" si="20"/>
        <v>0</v>
      </c>
      <c r="AE96">
        <f t="shared" si="21"/>
        <v>0</v>
      </c>
      <c r="AF96" s="37" t="str">
        <f t="shared" si="22"/>
        <v>SRSA</v>
      </c>
      <c r="AG96" s="37">
        <f t="shared" si="23"/>
        <v>0</v>
      </c>
      <c r="AH96" s="37" t="str">
        <f t="shared" si="24"/>
        <v>Trouble</v>
      </c>
      <c r="AI96">
        <f t="shared" si="25"/>
        <v>1</v>
      </c>
      <c r="AJ96">
        <f t="shared" si="26"/>
        <v>0</v>
      </c>
      <c r="AK96">
        <f t="shared" si="27"/>
        <v>0</v>
      </c>
      <c r="AL96">
        <f t="shared" si="28"/>
        <v>0</v>
      </c>
      <c r="AM96">
        <f t="shared" si="29"/>
        <v>0</v>
      </c>
      <c r="AN96">
        <f t="shared" si="30"/>
        <v>0</v>
      </c>
      <c r="AO96">
        <f t="shared" si="31"/>
        <v>0</v>
      </c>
    </row>
    <row r="97" spans="1:41" ht="12.75">
      <c r="A97">
        <v>4205430</v>
      </c>
      <c r="B97">
        <v>101301403</v>
      </c>
      <c r="C97" t="s">
        <v>54</v>
      </c>
      <c r="D97" t="s">
        <v>55</v>
      </c>
      <c r="E97" t="s">
        <v>56</v>
      </c>
      <c r="F97" s="35">
        <v>15370</v>
      </c>
      <c r="G97" s="3">
        <v>472</v>
      </c>
      <c r="H97">
        <v>7246278151</v>
      </c>
      <c r="I97" s="4" t="s">
        <v>1736</v>
      </c>
      <c r="J97" s="4" t="s">
        <v>1471</v>
      </c>
      <c r="K97" t="s">
        <v>1471</v>
      </c>
      <c r="O97" s="5"/>
      <c r="P97" s="36">
        <v>17.663476874</v>
      </c>
      <c r="Q97" t="s">
        <v>1471</v>
      </c>
      <c r="R97" t="s">
        <v>1471</v>
      </c>
      <c r="S97" t="s">
        <v>1470</v>
      </c>
      <c r="T97" t="s">
        <v>1471</v>
      </c>
      <c r="U97" s="5"/>
      <c r="Z97">
        <f t="shared" si="16"/>
        <v>0</v>
      </c>
      <c r="AA97">
        <f t="shared" si="17"/>
        <v>1</v>
      </c>
      <c r="AB97">
        <f t="shared" si="18"/>
        <v>0</v>
      </c>
      <c r="AC97">
        <f t="shared" si="19"/>
        <v>0</v>
      </c>
      <c r="AD97">
        <f t="shared" si="20"/>
        <v>0</v>
      </c>
      <c r="AE97">
        <f t="shared" si="21"/>
        <v>0</v>
      </c>
      <c r="AF97" s="37">
        <f t="shared" si="22"/>
        <v>0</v>
      </c>
      <c r="AG97" s="37">
        <f t="shared" si="23"/>
        <v>0</v>
      </c>
      <c r="AH97" s="37">
        <f t="shared" si="24"/>
        <v>0</v>
      </c>
      <c r="AI97">
        <f t="shared" si="25"/>
        <v>1</v>
      </c>
      <c r="AJ97">
        <f t="shared" si="26"/>
        <v>0</v>
      </c>
      <c r="AK97">
        <f t="shared" si="27"/>
        <v>0</v>
      </c>
      <c r="AL97">
        <f t="shared" si="28"/>
        <v>0</v>
      </c>
      <c r="AM97">
        <f t="shared" si="29"/>
        <v>0</v>
      </c>
      <c r="AN97">
        <f t="shared" si="30"/>
        <v>0</v>
      </c>
      <c r="AO97">
        <f t="shared" si="31"/>
        <v>0</v>
      </c>
    </row>
    <row r="98" spans="1:41" ht="12.75">
      <c r="A98">
        <v>4280530</v>
      </c>
      <c r="B98">
        <v>110141607</v>
      </c>
      <c r="C98" t="s">
        <v>1403</v>
      </c>
      <c r="D98" t="s">
        <v>1404</v>
      </c>
      <c r="E98" t="s">
        <v>1405</v>
      </c>
      <c r="F98" s="35">
        <v>16823</v>
      </c>
      <c r="G98" s="3">
        <v>8644</v>
      </c>
      <c r="H98">
        <v>8143592793</v>
      </c>
      <c r="I98" s="4">
        <v>8</v>
      </c>
      <c r="J98" s="4" t="s">
        <v>1470</v>
      </c>
      <c r="K98" t="s">
        <v>1471</v>
      </c>
      <c r="O98" s="5" t="s">
        <v>1472</v>
      </c>
      <c r="P98" s="36" t="s">
        <v>1473</v>
      </c>
      <c r="Q98" t="s">
        <v>1473</v>
      </c>
      <c r="R98" t="s">
        <v>1471</v>
      </c>
      <c r="S98" t="s">
        <v>1470</v>
      </c>
      <c r="T98" t="s">
        <v>1471</v>
      </c>
      <c r="U98" s="5"/>
      <c r="Z98">
        <f t="shared" si="16"/>
        <v>1</v>
      </c>
      <c r="AA98">
        <f t="shared" si="17"/>
        <v>1</v>
      </c>
      <c r="AB98">
        <f t="shared" si="18"/>
        <v>0</v>
      </c>
      <c r="AC98">
        <f t="shared" si="19"/>
        <v>0</v>
      </c>
      <c r="AD98">
        <f t="shared" si="20"/>
        <v>0</v>
      </c>
      <c r="AE98">
        <f t="shared" si="21"/>
        <v>0</v>
      </c>
      <c r="AF98" s="37" t="str">
        <f t="shared" si="22"/>
        <v>SRSA</v>
      </c>
      <c r="AG98" s="37">
        <f t="shared" si="23"/>
        <v>0</v>
      </c>
      <c r="AH98" s="37" t="str">
        <f t="shared" si="24"/>
        <v>Trouble</v>
      </c>
      <c r="AI98">
        <f t="shared" si="25"/>
        <v>1</v>
      </c>
      <c r="AJ98">
        <f t="shared" si="26"/>
        <v>1</v>
      </c>
      <c r="AK98" t="str">
        <f t="shared" si="27"/>
        <v>Initial</v>
      </c>
      <c r="AL98" t="str">
        <f t="shared" si="28"/>
        <v>SRSA</v>
      </c>
      <c r="AM98">
        <f t="shared" si="29"/>
        <v>0</v>
      </c>
      <c r="AN98">
        <f t="shared" si="30"/>
        <v>0</v>
      </c>
      <c r="AO98">
        <f t="shared" si="31"/>
        <v>0</v>
      </c>
    </row>
    <row r="99" spans="1:41" ht="12.75">
      <c r="A99">
        <v>4280470</v>
      </c>
      <c r="B99">
        <v>107651207</v>
      </c>
      <c r="C99" t="s">
        <v>1388</v>
      </c>
      <c r="D99" t="s">
        <v>1389</v>
      </c>
      <c r="E99" t="s">
        <v>1390</v>
      </c>
      <c r="F99" s="35">
        <v>15672</v>
      </c>
      <c r="G99" s="3">
        <v>9410</v>
      </c>
      <c r="H99">
        <v>7249253532</v>
      </c>
      <c r="I99" s="4">
        <v>3</v>
      </c>
      <c r="J99" s="4" t="s">
        <v>1471</v>
      </c>
      <c r="K99" t="s">
        <v>1471</v>
      </c>
      <c r="O99" s="5"/>
      <c r="P99" s="36" t="s">
        <v>1473</v>
      </c>
      <c r="Q99" t="s">
        <v>1473</v>
      </c>
      <c r="R99" t="s">
        <v>1471</v>
      </c>
      <c r="S99" t="s">
        <v>1471</v>
      </c>
      <c r="T99" t="s">
        <v>1471</v>
      </c>
      <c r="U99" s="5"/>
      <c r="Z99">
        <f t="shared" si="16"/>
        <v>0</v>
      </c>
      <c r="AA99">
        <f t="shared" si="17"/>
        <v>1</v>
      </c>
      <c r="AB99">
        <f t="shared" si="18"/>
        <v>0</v>
      </c>
      <c r="AC99">
        <f t="shared" si="19"/>
        <v>0</v>
      </c>
      <c r="AD99">
        <f t="shared" si="20"/>
        <v>0</v>
      </c>
      <c r="AE99">
        <f t="shared" si="21"/>
        <v>0</v>
      </c>
      <c r="AF99" s="37">
        <f t="shared" si="22"/>
        <v>0</v>
      </c>
      <c r="AG99" s="37">
        <f t="shared" si="23"/>
        <v>0</v>
      </c>
      <c r="AH99" s="37">
        <f t="shared" si="24"/>
        <v>0</v>
      </c>
      <c r="AI99">
        <f t="shared" si="25"/>
        <v>0</v>
      </c>
      <c r="AJ99">
        <f t="shared" si="26"/>
        <v>1</v>
      </c>
      <c r="AK99">
        <f t="shared" si="27"/>
        <v>0</v>
      </c>
      <c r="AL99">
        <f t="shared" si="28"/>
        <v>0</v>
      </c>
      <c r="AM99">
        <f t="shared" si="29"/>
        <v>0</v>
      </c>
      <c r="AN99">
        <f t="shared" si="30"/>
        <v>0</v>
      </c>
      <c r="AO99">
        <f t="shared" si="31"/>
        <v>0</v>
      </c>
    </row>
    <row r="100" spans="1:41" ht="12.75">
      <c r="A100">
        <v>4205490</v>
      </c>
      <c r="B100">
        <v>112671303</v>
      </c>
      <c r="C100" t="s">
        <v>60</v>
      </c>
      <c r="D100" t="s">
        <v>61</v>
      </c>
      <c r="E100" t="s">
        <v>1592</v>
      </c>
      <c r="F100" s="35">
        <v>17402</v>
      </c>
      <c r="G100" s="3">
        <v>1554</v>
      </c>
      <c r="H100">
        <v>7178466789</v>
      </c>
      <c r="I100" s="4" t="s">
        <v>1764</v>
      </c>
      <c r="J100" s="4" t="s">
        <v>1471</v>
      </c>
      <c r="K100" t="s">
        <v>1471</v>
      </c>
      <c r="O100" s="5"/>
      <c r="P100" s="36">
        <v>5.0438596491</v>
      </c>
      <c r="Q100" t="s">
        <v>1471</v>
      </c>
      <c r="R100" t="s">
        <v>1471</v>
      </c>
      <c r="S100" t="s">
        <v>1471</v>
      </c>
      <c r="T100" t="s">
        <v>1471</v>
      </c>
      <c r="U100" s="5"/>
      <c r="Z100">
        <f t="shared" si="16"/>
        <v>0</v>
      </c>
      <c r="AA100">
        <f t="shared" si="17"/>
        <v>1</v>
      </c>
      <c r="AB100">
        <f t="shared" si="18"/>
        <v>0</v>
      </c>
      <c r="AC100">
        <f t="shared" si="19"/>
        <v>0</v>
      </c>
      <c r="AD100">
        <f t="shared" si="20"/>
        <v>0</v>
      </c>
      <c r="AE100">
        <f t="shared" si="21"/>
        <v>0</v>
      </c>
      <c r="AF100" s="37">
        <f t="shared" si="22"/>
        <v>0</v>
      </c>
      <c r="AG100" s="37">
        <f t="shared" si="23"/>
        <v>0</v>
      </c>
      <c r="AH100" s="37">
        <f t="shared" si="24"/>
        <v>0</v>
      </c>
      <c r="AI100">
        <f t="shared" si="25"/>
        <v>0</v>
      </c>
      <c r="AJ100">
        <f t="shared" si="26"/>
        <v>0</v>
      </c>
      <c r="AK100">
        <f t="shared" si="27"/>
        <v>0</v>
      </c>
      <c r="AL100">
        <f t="shared" si="28"/>
        <v>0</v>
      </c>
      <c r="AM100">
        <f t="shared" si="29"/>
        <v>0</v>
      </c>
      <c r="AN100">
        <f t="shared" si="30"/>
        <v>0</v>
      </c>
      <c r="AO100">
        <f t="shared" si="31"/>
        <v>0</v>
      </c>
    </row>
    <row r="101" spans="1:41" ht="12.75">
      <c r="A101">
        <v>4200023</v>
      </c>
      <c r="B101">
        <v>110143060</v>
      </c>
      <c r="C101" t="s">
        <v>1532</v>
      </c>
      <c r="D101" t="s">
        <v>1533</v>
      </c>
      <c r="E101" t="s">
        <v>1534</v>
      </c>
      <c r="F101" s="35">
        <v>16801</v>
      </c>
      <c r="G101" s="3" t="s">
        <v>1506</v>
      </c>
      <c r="H101">
        <v>8148617980</v>
      </c>
      <c r="I101" s="4">
        <v>4</v>
      </c>
      <c r="J101" s="4" t="s">
        <v>1471</v>
      </c>
      <c r="K101" t="s">
        <v>1471</v>
      </c>
      <c r="O101" s="5"/>
      <c r="P101" s="36" t="s">
        <v>1473</v>
      </c>
      <c r="Q101" t="s">
        <v>1473</v>
      </c>
      <c r="R101" t="s">
        <v>1471</v>
      </c>
      <c r="S101" t="s">
        <v>1471</v>
      </c>
      <c r="T101" t="s">
        <v>1471</v>
      </c>
      <c r="U101" s="5"/>
      <c r="Z101">
        <f t="shared" si="16"/>
        <v>0</v>
      </c>
      <c r="AA101">
        <f t="shared" si="17"/>
        <v>1</v>
      </c>
      <c r="AB101">
        <f t="shared" si="18"/>
        <v>0</v>
      </c>
      <c r="AC101">
        <f t="shared" si="19"/>
        <v>0</v>
      </c>
      <c r="AD101">
        <f t="shared" si="20"/>
        <v>0</v>
      </c>
      <c r="AE101">
        <f t="shared" si="21"/>
        <v>0</v>
      </c>
      <c r="AF101" s="37">
        <f t="shared" si="22"/>
        <v>0</v>
      </c>
      <c r="AG101" s="37">
        <f t="shared" si="23"/>
        <v>0</v>
      </c>
      <c r="AH101" s="37">
        <f t="shared" si="24"/>
        <v>0</v>
      </c>
      <c r="AI101">
        <f t="shared" si="25"/>
        <v>0</v>
      </c>
      <c r="AJ101">
        <f t="shared" si="26"/>
        <v>1</v>
      </c>
      <c r="AK101">
        <f t="shared" si="27"/>
        <v>0</v>
      </c>
      <c r="AL101">
        <f t="shared" si="28"/>
        <v>0</v>
      </c>
      <c r="AM101">
        <f t="shared" si="29"/>
        <v>0</v>
      </c>
      <c r="AN101">
        <f t="shared" si="30"/>
        <v>0</v>
      </c>
      <c r="AO101">
        <f t="shared" si="31"/>
        <v>0</v>
      </c>
    </row>
    <row r="102" spans="1:41" ht="12.75">
      <c r="A102">
        <v>4205550</v>
      </c>
      <c r="B102">
        <v>112281302</v>
      </c>
      <c r="C102" t="s">
        <v>62</v>
      </c>
      <c r="D102" t="s">
        <v>63</v>
      </c>
      <c r="E102" t="s">
        <v>64</v>
      </c>
      <c r="F102" s="35">
        <v>17201</v>
      </c>
      <c r="G102" s="3">
        <v>3405</v>
      </c>
      <c r="H102">
        <v>7172639281</v>
      </c>
      <c r="I102" s="4" t="s">
        <v>1736</v>
      </c>
      <c r="J102" s="4" t="s">
        <v>1471</v>
      </c>
      <c r="K102" t="s">
        <v>1471</v>
      </c>
      <c r="O102" s="5"/>
      <c r="P102" s="36">
        <v>11.054679058</v>
      </c>
      <c r="Q102" t="s">
        <v>1471</v>
      </c>
      <c r="R102" t="s">
        <v>1471</v>
      </c>
      <c r="S102" t="s">
        <v>1470</v>
      </c>
      <c r="T102" t="s">
        <v>1471</v>
      </c>
      <c r="U102" s="5"/>
      <c r="Z102">
        <f t="shared" si="16"/>
        <v>0</v>
      </c>
      <c r="AA102">
        <f t="shared" si="17"/>
        <v>1</v>
      </c>
      <c r="AB102">
        <f t="shared" si="18"/>
        <v>0</v>
      </c>
      <c r="AC102">
        <f t="shared" si="19"/>
        <v>0</v>
      </c>
      <c r="AD102">
        <f t="shared" si="20"/>
        <v>0</v>
      </c>
      <c r="AE102">
        <f t="shared" si="21"/>
        <v>0</v>
      </c>
      <c r="AF102" s="37">
        <f t="shared" si="22"/>
        <v>0</v>
      </c>
      <c r="AG102" s="37">
        <f t="shared" si="23"/>
        <v>0</v>
      </c>
      <c r="AH102" s="37">
        <f t="shared" si="24"/>
        <v>0</v>
      </c>
      <c r="AI102">
        <f t="shared" si="25"/>
        <v>1</v>
      </c>
      <c r="AJ102">
        <f t="shared" si="26"/>
        <v>0</v>
      </c>
      <c r="AK102">
        <f t="shared" si="27"/>
        <v>0</v>
      </c>
      <c r="AL102">
        <f t="shared" si="28"/>
        <v>0</v>
      </c>
      <c r="AM102">
        <f t="shared" si="29"/>
        <v>0</v>
      </c>
      <c r="AN102">
        <f t="shared" si="30"/>
        <v>0</v>
      </c>
      <c r="AO102">
        <f t="shared" si="31"/>
        <v>0</v>
      </c>
    </row>
    <row r="103" spans="1:41" ht="12.75">
      <c r="A103">
        <v>4205640</v>
      </c>
      <c r="B103">
        <v>101631803</v>
      </c>
      <c r="C103" t="s">
        <v>65</v>
      </c>
      <c r="D103" t="s">
        <v>66</v>
      </c>
      <c r="E103" t="s">
        <v>67</v>
      </c>
      <c r="F103" s="35">
        <v>15022</v>
      </c>
      <c r="G103" s="3">
        <v>2279</v>
      </c>
      <c r="H103">
        <v>7244833509</v>
      </c>
      <c r="I103" s="4">
        <v>8</v>
      </c>
      <c r="J103" s="4" t="s">
        <v>1470</v>
      </c>
      <c r="K103" t="s">
        <v>1471</v>
      </c>
      <c r="O103" s="5" t="s">
        <v>1472</v>
      </c>
      <c r="P103" s="36">
        <v>16.980118216</v>
      </c>
      <c r="Q103" t="s">
        <v>1471</v>
      </c>
      <c r="R103" t="s">
        <v>1471</v>
      </c>
      <c r="S103" t="s">
        <v>1470</v>
      </c>
      <c r="T103" t="s">
        <v>1471</v>
      </c>
      <c r="U103" s="5"/>
      <c r="Z103">
        <f t="shared" si="16"/>
        <v>1</v>
      </c>
      <c r="AA103">
        <f t="shared" si="17"/>
        <v>1</v>
      </c>
      <c r="AB103">
        <f t="shared" si="18"/>
        <v>0</v>
      </c>
      <c r="AC103">
        <f t="shared" si="19"/>
        <v>0</v>
      </c>
      <c r="AD103">
        <f t="shared" si="20"/>
        <v>0</v>
      </c>
      <c r="AE103">
        <f t="shared" si="21"/>
        <v>0</v>
      </c>
      <c r="AF103" s="37" t="str">
        <f t="shared" si="22"/>
        <v>SRSA</v>
      </c>
      <c r="AG103" s="37">
        <f t="shared" si="23"/>
        <v>0</v>
      </c>
      <c r="AH103" s="37" t="str">
        <f t="shared" si="24"/>
        <v>Trouble</v>
      </c>
      <c r="AI103">
        <f t="shared" si="25"/>
        <v>1</v>
      </c>
      <c r="AJ103">
        <f t="shared" si="26"/>
        <v>0</v>
      </c>
      <c r="AK103">
        <f t="shared" si="27"/>
        <v>0</v>
      </c>
      <c r="AL103">
        <f t="shared" si="28"/>
        <v>0</v>
      </c>
      <c r="AM103">
        <f t="shared" si="29"/>
        <v>0</v>
      </c>
      <c r="AN103">
        <f t="shared" si="30"/>
        <v>0</v>
      </c>
      <c r="AO103">
        <f t="shared" si="31"/>
        <v>0</v>
      </c>
    </row>
    <row r="104" spans="1:41" ht="12.75">
      <c r="A104">
        <v>4205700</v>
      </c>
      <c r="B104">
        <v>103021752</v>
      </c>
      <c r="C104" t="s">
        <v>68</v>
      </c>
      <c r="D104" t="s">
        <v>69</v>
      </c>
      <c r="E104" t="s">
        <v>1518</v>
      </c>
      <c r="F104" s="35">
        <v>15220</v>
      </c>
      <c r="G104" s="3">
        <v>1699</v>
      </c>
      <c r="H104">
        <v>4124292201</v>
      </c>
      <c r="I104" s="4">
        <v>3</v>
      </c>
      <c r="J104" s="4" t="s">
        <v>1471</v>
      </c>
      <c r="K104" t="s">
        <v>1471</v>
      </c>
      <c r="O104" s="5"/>
      <c r="P104" s="36">
        <v>7.5233526887</v>
      </c>
      <c r="Q104" t="s">
        <v>1471</v>
      </c>
      <c r="R104" t="s">
        <v>1471</v>
      </c>
      <c r="S104" t="s">
        <v>1471</v>
      </c>
      <c r="T104" t="s">
        <v>1471</v>
      </c>
      <c r="U104" s="5"/>
      <c r="Z104">
        <f t="shared" si="16"/>
        <v>0</v>
      </c>
      <c r="AA104">
        <f t="shared" si="17"/>
        <v>1</v>
      </c>
      <c r="AB104">
        <f t="shared" si="18"/>
        <v>0</v>
      </c>
      <c r="AC104">
        <f t="shared" si="19"/>
        <v>0</v>
      </c>
      <c r="AD104">
        <f t="shared" si="20"/>
        <v>0</v>
      </c>
      <c r="AE104">
        <f t="shared" si="21"/>
        <v>0</v>
      </c>
      <c r="AF104" s="37">
        <f t="shared" si="22"/>
        <v>0</v>
      </c>
      <c r="AG104" s="37">
        <f t="shared" si="23"/>
        <v>0</v>
      </c>
      <c r="AH104" s="37">
        <f t="shared" si="24"/>
        <v>0</v>
      </c>
      <c r="AI104">
        <f t="shared" si="25"/>
        <v>0</v>
      </c>
      <c r="AJ104">
        <f t="shared" si="26"/>
        <v>0</v>
      </c>
      <c r="AK104">
        <f t="shared" si="27"/>
        <v>0</v>
      </c>
      <c r="AL104">
        <f t="shared" si="28"/>
        <v>0</v>
      </c>
      <c r="AM104">
        <f t="shared" si="29"/>
        <v>0</v>
      </c>
      <c r="AN104">
        <f t="shared" si="30"/>
        <v>0</v>
      </c>
      <c r="AO104">
        <f t="shared" si="31"/>
        <v>0</v>
      </c>
    </row>
    <row r="105" spans="1:41" ht="12.75">
      <c r="A105">
        <v>4205730</v>
      </c>
      <c r="B105">
        <v>101631903</v>
      </c>
      <c r="C105" t="s">
        <v>70</v>
      </c>
      <c r="D105" t="s">
        <v>71</v>
      </c>
      <c r="E105" t="s">
        <v>72</v>
      </c>
      <c r="F105" s="35">
        <v>15342</v>
      </c>
      <c r="G105" s="3">
        <v>1052</v>
      </c>
      <c r="H105">
        <v>7247461400</v>
      </c>
      <c r="I105" s="4">
        <v>3</v>
      </c>
      <c r="J105" s="4" t="s">
        <v>1471</v>
      </c>
      <c r="K105" t="s">
        <v>1471</v>
      </c>
      <c r="O105" s="5"/>
      <c r="P105" s="36">
        <v>10.271903323</v>
      </c>
      <c r="Q105" t="s">
        <v>1471</v>
      </c>
      <c r="R105" t="s">
        <v>1471</v>
      </c>
      <c r="S105" t="s">
        <v>1471</v>
      </c>
      <c r="T105" t="s">
        <v>1471</v>
      </c>
      <c r="U105" s="5"/>
      <c r="Z105">
        <f t="shared" si="16"/>
        <v>0</v>
      </c>
      <c r="AA105">
        <f t="shared" si="17"/>
        <v>1</v>
      </c>
      <c r="AB105">
        <f t="shared" si="18"/>
        <v>0</v>
      </c>
      <c r="AC105">
        <f t="shared" si="19"/>
        <v>0</v>
      </c>
      <c r="AD105">
        <f t="shared" si="20"/>
        <v>0</v>
      </c>
      <c r="AE105">
        <f t="shared" si="21"/>
        <v>0</v>
      </c>
      <c r="AF105" s="37">
        <f t="shared" si="22"/>
        <v>0</v>
      </c>
      <c r="AG105" s="37">
        <f t="shared" si="23"/>
        <v>0</v>
      </c>
      <c r="AH105" s="37">
        <f t="shared" si="24"/>
        <v>0</v>
      </c>
      <c r="AI105">
        <f t="shared" si="25"/>
        <v>0</v>
      </c>
      <c r="AJ105">
        <f t="shared" si="26"/>
        <v>0</v>
      </c>
      <c r="AK105">
        <f t="shared" si="27"/>
        <v>0</v>
      </c>
      <c r="AL105">
        <f t="shared" si="28"/>
        <v>0</v>
      </c>
      <c r="AM105">
        <f t="shared" si="29"/>
        <v>0</v>
      </c>
      <c r="AN105">
        <f t="shared" si="30"/>
        <v>0</v>
      </c>
      <c r="AO105">
        <f t="shared" si="31"/>
        <v>0</v>
      </c>
    </row>
    <row r="106" spans="1:41" ht="12.75">
      <c r="A106">
        <v>4205760</v>
      </c>
      <c r="B106">
        <v>123461302</v>
      </c>
      <c r="C106" t="s">
        <v>73</v>
      </c>
      <c r="D106" t="s">
        <v>74</v>
      </c>
      <c r="E106" t="s">
        <v>75</v>
      </c>
      <c r="F106" s="35">
        <v>19027</v>
      </c>
      <c r="G106" s="3">
        <v>1031</v>
      </c>
      <c r="H106">
        <v>2158869500</v>
      </c>
      <c r="I106" s="4">
        <v>3</v>
      </c>
      <c r="J106" s="4" t="s">
        <v>1471</v>
      </c>
      <c r="K106" t="s">
        <v>1471</v>
      </c>
      <c r="O106" s="5"/>
      <c r="P106" s="36">
        <v>8.0405094369</v>
      </c>
      <c r="Q106" t="s">
        <v>1471</v>
      </c>
      <c r="R106" t="s">
        <v>1471</v>
      </c>
      <c r="S106" t="s">
        <v>1471</v>
      </c>
      <c r="T106" t="s">
        <v>1471</v>
      </c>
      <c r="U106" s="5"/>
      <c r="Z106">
        <f t="shared" si="16"/>
        <v>0</v>
      </c>
      <c r="AA106">
        <f t="shared" si="17"/>
        <v>1</v>
      </c>
      <c r="AB106">
        <f t="shared" si="18"/>
        <v>0</v>
      </c>
      <c r="AC106">
        <f t="shared" si="19"/>
        <v>0</v>
      </c>
      <c r="AD106">
        <f t="shared" si="20"/>
        <v>0</v>
      </c>
      <c r="AE106">
        <f t="shared" si="21"/>
        <v>0</v>
      </c>
      <c r="AF106" s="37">
        <f t="shared" si="22"/>
        <v>0</v>
      </c>
      <c r="AG106" s="37">
        <f t="shared" si="23"/>
        <v>0</v>
      </c>
      <c r="AH106" s="37">
        <f t="shared" si="24"/>
        <v>0</v>
      </c>
      <c r="AI106">
        <f t="shared" si="25"/>
        <v>0</v>
      </c>
      <c r="AJ106">
        <f t="shared" si="26"/>
        <v>0</v>
      </c>
      <c r="AK106">
        <f t="shared" si="27"/>
        <v>0</v>
      </c>
      <c r="AL106">
        <f t="shared" si="28"/>
        <v>0</v>
      </c>
      <c r="AM106">
        <f t="shared" si="29"/>
        <v>0</v>
      </c>
      <c r="AN106">
        <f t="shared" si="30"/>
        <v>0</v>
      </c>
      <c r="AO106">
        <f t="shared" si="31"/>
        <v>0</v>
      </c>
    </row>
    <row r="107" spans="1:41" ht="12.75">
      <c r="A107">
        <v>4200012</v>
      </c>
      <c r="B107">
        <v>124152880</v>
      </c>
      <c r="C107" t="s">
        <v>1503</v>
      </c>
      <c r="D107" t="s">
        <v>1504</v>
      </c>
      <c r="E107" t="s">
        <v>1505</v>
      </c>
      <c r="F107" s="35">
        <v>19380</v>
      </c>
      <c r="G107" s="3" t="s">
        <v>1506</v>
      </c>
      <c r="H107">
        <v>6106965910</v>
      </c>
      <c r="I107" s="4">
        <v>3</v>
      </c>
      <c r="J107" s="4" t="s">
        <v>1471</v>
      </c>
      <c r="K107" t="s">
        <v>1471</v>
      </c>
      <c r="O107" s="5"/>
      <c r="P107" s="36" t="s">
        <v>1473</v>
      </c>
      <c r="Q107" t="s">
        <v>1473</v>
      </c>
      <c r="R107" t="s">
        <v>1471</v>
      </c>
      <c r="S107" t="s">
        <v>1471</v>
      </c>
      <c r="T107" t="s">
        <v>1471</v>
      </c>
      <c r="U107" s="5"/>
      <c r="Z107">
        <f t="shared" si="16"/>
        <v>0</v>
      </c>
      <c r="AA107">
        <f t="shared" si="17"/>
        <v>1</v>
      </c>
      <c r="AB107">
        <f t="shared" si="18"/>
        <v>0</v>
      </c>
      <c r="AC107">
        <f t="shared" si="19"/>
        <v>0</v>
      </c>
      <c r="AD107">
        <f t="shared" si="20"/>
        <v>0</v>
      </c>
      <c r="AE107">
        <f t="shared" si="21"/>
        <v>0</v>
      </c>
      <c r="AF107" s="37">
        <f t="shared" si="22"/>
        <v>0</v>
      </c>
      <c r="AG107" s="37">
        <f t="shared" si="23"/>
        <v>0</v>
      </c>
      <c r="AH107" s="37">
        <f t="shared" si="24"/>
        <v>0</v>
      </c>
      <c r="AI107">
        <f t="shared" si="25"/>
        <v>0</v>
      </c>
      <c r="AJ107">
        <f t="shared" si="26"/>
        <v>1</v>
      </c>
      <c r="AK107">
        <f t="shared" si="27"/>
        <v>0</v>
      </c>
      <c r="AL107">
        <f t="shared" si="28"/>
        <v>0</v>
      </c>
      <c r="AM107">
        <f t="shared" si="29"/>
        <v>0</v>
      </c>
      <c r="AN107">
        <f t="shared" si="30"/>
        <v>0</v>
      </c>
      <c r="AO107">
        <f t="shared" si="31"/>
        <v>0</v>
      </c>
    </row>
    <row r="108" spans="1:41" ht="12.75">
      <c r="A108">
        <v>4200035</v>
      </c>
      <c r="B108">
        <v>125232950</v>
      </c>
      <c r="C108" t="s">
        <v>1562</v>
      </c>
      <c r="D108" t="s">
        <v>1563</v>
      </c>
      <c r="E108" t="s">
        <v>1559</v>
      </c>
      <c r="F108" s="35">
        <v>19013</v>
      </c>
      <c r="G108" s="3" t="s">
        <v>1506</v>
      </c>
      <c r="H108">
        <v>6104470400</v>
      </c>
      <c r="I108" s="4">
        <v>3</v>
      </c>
      <c r="J108" s="4" t="s">
        <v>1471</v>
      </c>
      <c r="K108" t="s">
        <v>1471</v>
      </c>
      <c r="O108" s="5"/>
      <c r="P108" s="36" t="s">
        <v>1473</v>
      </c>
      <c r="Q108" t="s">
        <v>1473</v>
      </c>
      <c r="R108" t="s">
        <v>1471</v>
      </c>
      <c r="S108" t="s">
        <v>1471</v>
      </c>
      <c r="T108" t="s">
        <v>1471</v>
      </c>
      <c r="U108" s="5"/>
      <c r="Z108">
        <f t="shared" si="16"/>
        <v>0</v>
      </c>
      <c r="AA108">
        <f t="shared" si="17"/>
        <v>1</v>
      </c>
      <c r="AB108">
        <f t="shared" si="18"/>
        <v>0</v>
      </c>
      <c r="AC108">
        <f t="shared" si="19"/>
        <v>0</v>
      </c>
      <c r="AD108">
        <f t="shared" si="20"/>
        <v>0</v>
      </c>
      <c r="AE108">
        <f t="shared" si="21"/>
        <v>0</v>
      </c>
      <c r="AF108" s="37">
        <f t="shared" si="22"/>
        <v>0</v>
      </c>
      <c r="AG108" s="37">
        <f t="shared" si="23"/>
        <v>0</v>
      </c>
      <c r="AH108" s="37">
        <f t="shared" si="24"/>
        <v>0</v>
      </c>
      <c r="AI108">
        <f t="shared" si="25"/>
        <v>0</v>
      </c>
      <c r="AJ108">
        <f t="shared" si="26"/>
        <v>1</v>
      </c>
      <c r="AK108">
        <f t="shared" si="27"/>
        <v>0</v>
      </c>
      <c r="AL108">
        <f t="shared" si="28"/>
        <v>0</v>
      </c>
      <c r="AM108">
        <f t="shared" si="29"/>
        <v>0</v>
      </c>
      <c r="AN108">
        <f t="shared" si="30"/>
        <v>0</v>
      </c>
      <c r="AO108">
        <f t="shared" si="31"/>
        <v>0</v>
      </c>
    </row>
    <row r="109" spans="1:41" ht="12.75">
      <c r="A109">
        <v>4200033</v>
      </c>
      <c r="B109">
        <v>125232910</v>
      </c>
      <c r="C109" t="s">
        <v>1560</v>
      </c>
      <c r="D109" t="s">
        <v>1561</v>
      </c>
      <c r="E109" t="s">
        <v>1559</v>
      </c>
      <c r="F109" s="35">
        <v>19013</v>
      </c>
      <c r="G109" s="3" t="s">
        <v>1506</v>
      </c>
      <c r="H109">
        <v>6104979282</v>
      </c>
      <c r="I109" s="4">
        <v>3</v>
      </c>
      <c r="J109" s="4" t="s">
        <v>1471</v>
      </c>
      <c r="K109" t="s">
        <v>1471</v>
      </c>
      <c r="O109" s="5"/>
      <c r="P109" s="36" t="s">
        <v>1473</v>
      </c>
      <c r="Q109" t="s">
        <v>1473</v>
      </c>
      <c r="R109" t="s">
        <v>1471</v>
      </c>
      <c r="S109" t="s">
        <v>1471</v>
      </c>
      <c r="T109" t="s">
        <v>1471</v>
      </c>
      <c r="U109" s="5"/>
      <c r="Z109">
        <f t="shared" si="16"/>
        <v>0</v>
      </c>
      <c r="AA109">
        <f t="shared" si="17"/>
        <v>1</v>
      </c>
      <c r="AB109">
        <f t="shared" si="18"/>
        <v>0</v>
      </c>
      <c r="AC109">
        <f t="shared" si="19"/>
        <v>0</v>
      </c>
      <c r="AD109">
        <f t="shared" si="20"/>
        <v>0</v>
      </c>
      <c r="AE109">
        <f t="shared" si="21"/>
        <v>0</v>
      </c>
      <c r="AF109" s="37">
        <f t="shared" si="22"/>
        <v>0</v>
      </c>
      <c r="AG109" s="37">
        <f t="shared" si="23"/>
        <v>0</v>
      </c>
      <c r="AH109" s="37">
        <f t="shared" si="24"/>
        <v>0</v>
      </c>
      <c r="AI109">
        <f t="shared" si="25"/>
        <v>0</v>
      </c>
      <c r="AJ109">
        <f t="shared" si="26"/>
        <v>1</v>
      </c>
      <c r="AK109">
        <f t="shared" si="27"/>
        <v>0</v>
      </c>
      <c r="AL109">
        <f t="shared" si="28"/>
        <v>0</v>
      </c>
      <c r="AM109">
        <f t="shared" si="29"/>
        <v>0</v>
      </c>
      <c r="AN109">
        <f t="shared" si="30"/>
        <v>0</v>
      </c>
      <c r="AO109">
        <f t="shared" si="31"/>
        <v>0</v>
      </c>
    </row>
    <row r="110" spans="1:41" ht="12.75">
      <c r="A110">
        <v>4205860</v>
      </c>
      <c r="B110">
        <v>125231232</v>
      </c>
      <c r="C110" t="s">
        <v>76</v>
      </c>
      <c r="D110" t="s">
        <v>77</v>
      </c>
      <c r="E110" t="s">
        <v>1559</v>
      </c>
      <c r="F110" s="35">
        <v>19013</v>
      </c>
      <c r="G110" s="3">
        <v>5837</v>
      </c>
      <c r="H110">
        <v>6104473600</v>
      </c>
      <c r="I110" s="4">
        <v>3</v>
      </c>
      <c r="J110" s="4" t="s">
        <v>1471</v>
      </c>
      <c r="K110" t="s">
        <v>1471</v>
      </c>
      <c r="O110" s="5"/>
      <c r="P110" s="36">
        <v>33.026383859</v>
      </c>
      <c r="Q110" t="s">
        <v>1470</v>
      </c>
      <c r="R110" t="s">
        <v>1471</v>
      </c>
      <c r="S110" t="s">
        <v>1471</v>
      </c>
      <c r="T110" t="s">
        <v>1471</v>
      </c>
      <c r="U110" s="5"/>
      <c r="Z110">
        <f t="shared" si="16"/>
        <v>0</v>
      </c>
      <c r="AA110">
        <f t="shared" si="17"/>
        <v>1</v>
      </c>
      <c r="AB110">
        <f t="shared" si="18"/>
        <v>0</v>
      </c>
      <c r="AC110">
        <f t="shared" si="19"/>
        <v>0</v>
      </c>
      <c r="AD110">
        <f t="shared" si="20"/>
        <v>0</v>
      </c>
      <c r="AE110">
        <f t="shared" si="21"/>
        <v>0</v>
      </c>
      <c r="AF110" s="37">
        <f t="shared" si="22"/>
        <v>0</v>
      </c>
      <c r="AG110" s="37">
        <f t="shared" si="23"/>
        <v>0</v>
      </c>
      <c r="AH110" s="37">
        <f t="shared" si="24"/>
        <v>0</v>
      </c>
      <c r="AI110">
        <f t="shared" si="25"/>
        <v>0</v>
      </c>
      <c r="AJ110">
        <f t="shared" si="26"/>
        <v>1</v>
      </c>
      <c r="AK110">
        <f t="shared" si="27"/>
        <v>0</v>
      </c>
      <c r="AL110">
        <f t="shared" si="28"/>
        <v>0</v>
      </c>
      <c r="AM110">
        <f t="shared" si="29"/>
        <v>0</v>
      </c>
      <c r="AN110">
        <f t="shared" si="30"/>
        <v>0</v>
      </c>
      <c r="AO110">
        <f t="shared" si="31"/>
        <v>0</v>
      </c>
    </row>
    <row r="111" spans="1:41" ht="12.75">
      <c r="A111">
        <v>4205880</v>
      </c>
      <c r="B111">
        <v>108051503</v>
      </c>
      <c r="C111" t="s">
        <v>78</v>
      </c>
      <c r="D111" t="s">
        <v>79</v>
      </c>
      <c r="E111" t="s">
        <v>80</v>
      </c>
      <c r="F111" s="35">
        <v>15539</v>
      </c>
      <c r="G111" s="3">
        <v>80</v>
      </c>
      <c r="H111">
        <v>8148394195</v>
      </c>
      <c r="I111" s="4" t="s">
        <v>1736</v>
      </c>
      <c r="J111" s="4" t="s">
        <v>1471</v>
      </c>
      <c r="K111" t="s">
        <v>1471</v>
      </c>
      <c r="O111" s="5"/>
      <c r="P111" s="36">
        <v>14.45</v>
      </c>
      <c r="Q111" t="s">
        <v>1471</v>
      </c>
      <c r="R111" t="s">
        <v>1471</v>
      </c>
      <c r="S111" t="s">
        <v>1470</v>
      </c>
      <c r="T111" t="s">
        <v>1471</v>
      </c>
      <c r="U111" s="5"/>
      <c r="Z111">
        <f t="shared" si="16"/>
        <v>0</v>
      </c>
      <c r="AA111">
        <f t="shared" si="17"/>
        <v>1</v>
      </c>
      <c r="AB111">
        <f t="shared" si="18"/>
        <v>0</v>
      </c>
      <c r="AC111">
        <f t="shared" si="19"/>
        <v>0</v>
      </c>
      <c r="AD111">
        <f t="shared" si="20"/>
        <v>0</v>
      </c>
      <c r="AE111">
        <f t="shared" si="21"/>
        <v>0</v>
      </c>
      <c r="AF111" s="37">
        <f t="shared" si="22"/>
        <v>0</v>
      </c>
      <c r="AG111" s="37">
        <f t="shared" si="23"/>
        <v>0</v>
      </c>
      <c r="AH111" s="37">
        <f t="shared" si="24"/>
        <v>0</v>
      </c>
      <c r="AI111">
        <f t="shared" si="25"/>
        <v>1</v>
      </c>
      <c r="AJ111">
        <f t="shared" si="26"/>
        <v>0</v>
      </c>
      <c r="AK111">
        <f t="shared" si="27"/>
        <v>0</v>
      </c>
      <c r="AL111">
        <f t="shared" si="28"/>
        <v>0</v>
      </c>
      <c r="AM111">
        <f t="shared" si="29"/>
        <v>0</v>
      </c>
      <c r="AN111">
        <f t="shared" si="30"/>
        <v>0</v>
      </c>
      <c r="AO111">
        <f t="shared" si="31"/>
        <v>0</v>
      </c>
    </row>
    <row r="112" spans="1:41" ht="12.75">
      <c r="A112">
        <v>4205910</v>
      </c>
      <c r="B112">
        <v>125231303</v>
      </c>
      <c r="C112" t="s">
        <v>81</v>
      </c>
      <c r="D112" t="s">
        <v>82</v>
      </c>
      <c r="E112" t="s">
        <v>83</v>
      </c>
      <c r="F112" s="35">
        <v>19061</v>
      </c>
      <c r="G112" s="3">
        <v>2499</v>
      </c>
      <c r="H112">
        <v>6104856881</v>
      </c>
      <c r="I112" s="4">
        <v>3</v>
      </c>
      <c r="J112" s="4" t="s">
        <v>1471</v>
      </c>
      <c r="K112" t="s">
        <v>1471</v>
      </c>
      <c r="O112" s="5"/>
      <c r="P112" s="36">
        <v>10.235191638</v>
      </c>
      <c r="Q112" t="s">
        <v>1471</v>
      </c>
      <c r="R112" t="s">
        <v>1471</v>
      </c>
      <c r="S112" t="s">
        <v>1471</v>
      </c>
      <c r="T112" t="s">
        <v>1471</v>
      </c>
      <c r="U112" s="5"/>
      <c r="Z112">
        <f t="shared" si="16"/>
        <v>0</v>
      </c>
      <c r="AA112">
        <f t="shared" si="17"/>
        <v>1</v>
      </c>
      <c r="AB112">
        <f t="shared" si="18"/>
        <v>0</v>
      </c>
      <c r="AC112">
        <f t="shared" si="19"/>
        <v>0</v>
      </c>
      <c r="AD112">
        <f t="shared" si="20"/>
        <v>0</v>
      </c>
      <c r="AE112">
        <f t="shared" si="21"/>
        <v>0</v>
      </c>
      <c r="AF112" s="37">
        <f t="shared" si="22"/>
        <v>0</v>
      </c>
      <c r="AG112" s="37">
        <f t="shared" si="23"/>
        <v>0</v>
      </c>
      <c r="AH112" s="37">
        <f t="shared" si="24"/>
        <v>0</v>
      </c>
      <c r="AI112">
        <f t="shared" si="25"/>
        <v>0</v>
      </c>
      <c r="AJ112">
        <f t="shared" si="26"/>
        <v>0</v>
      </c>
      <c r="AK112">
        <f t="shared" si="27"/>
        <v>0</v>
      </c>
      <c r="AL112">
        <f t="shared" si="28"/>
        <v>0</v>
      </c>
      <c r="AM112">
        <f t="shared" si="29"/>
        <v>0</v>
      </c>
      <c r="AN112">
        <f t="shared" si="30"/>
        <v>0</v>
      </c>
      <c r="AO112">
        <f t="shared" si="31"/>
        <v>0</v>
      </c>
    </row>
    <row r="113" spans="1:41" ht="12.75">
      <c r="A113">
        <v>4200052</v>
      </c>
      <c r="B113">
        <v>126513160</v>
      </c>
      <c r="C113" t="s">
        <v>1600</v>
      </c>
      <c r="D113" t="s">
        <v>1601</v>
      </c>
      <c r="E113" t="s">
        <v>1509</v>
      </c>
      <c r="F113" s="35">
        <v>19147</v>
      </c>
      <c r="G113" s="3" t="s">
        <v>1506</v>
      </c>
      <c r="H113">
        <v>2159257400</v>
      </c>
      <c r="I113" s="4">
        <v>1</v>
      </c>
      <c r="J113" s="4" t="s">
        <v>1471</v>
      </c>
      <c r="K113" t="s">
        <v>1471</v>
      </c>
      <c r="O113" s="5"/>
      <c r="P113" s="36" t="s">
        <v>1473</v>
      </c>
      <c r="Q113" t="s">
        <v>1473</v>
      </c>
      <c r="R113" t="s">
        <v>1471</v>
      </c>
      <c r="S113" t="s">
        <v>1471</v>
      </c>
      <c r="T113" t="s">
        <v>1471</v>
      </c>
      <c r="U113" s="5"/>
      <c r="Z113">
        <f t="shared" si="16"/>
        <v>0</v>
      </c>
      <c r="AA113">
        <f t="shared" si="17"/>
        <v>1</v>
      </c>
      <c r="AB113">
        <f t="shared" si="18"/>
        <v>0</v>
      </c>
      <c r="AC113">
        <f t="shared" si="19"/>
        <v>0</v>
      </c>
      <c r="AD113">
        <f t="shared" si="20"/>
        <v>0</v>
      </c>
      <c r="AE113">
        <f t="shared" si="21"/>
        <v>0</v>
      </c>
      <c r="AF113" s="37">
        <f t="shared" si="22"/>
        <v>0</v>
      </c>
      <c r="AG113" s="37">
        <f t="shared" si="23"/>
        <v>0</v>
      </c>
      <c r="AH113" s="37">
        <f t="shared" si="24"/>
        <v>0</v>
      </c>
      <c r="AI113">
        <f t="shared" si="25"/>
        <v>0</v>
      </c>
      <c r="AJ113">
        <f t="shared" si="26"/>
        <v>1</v>
      </c>
      <c r="AK113">
        <f t="shared" si="27"/>
        <v>0</v>
      </c>
      <c r="AL113">
        <f t="shared" si="28"/>
        <v>0</v>
      </c>
      <c r="AM113">
        <f t="shared" si="29"/>
        <v>0</v>
      </c>
      <c r="AN113">
        <f t="shared" si="30"/>
        <v>0</v>
      </c>
      <c r="AO113">
        <f t="shared" si="31"/>
        <v>0</v>
      </c>
    </row>
    <row r="114" spans="1:41" ht="12.75">
      <c r="A114">
        <v>4206030</v>
      </c>
      <c r="B114">
        <v>103021903</v>
      </c>
      <c r="C114" t="s">
        <v>84</v>
      </c>
      <c r="D114" t="s">
        <v>85</v>
      </c>
      <c r="E114" t="s">
        <v>86</v>
      </c>
      <c r="F114" s="35">
        <v>15025</v>
      </c>
      <c r="G114" s="3">
        <v>1559</v>
      </c>
      <c r="H114">
        <v>4122333717</v>
      </c>
      <c r="I114" s="4">
        <v>3</v>
      </c>
      <c r="J114" s="4" t="s">
        <v>1471</v>
      </c>
      <c r="K114" t="s">
        <v>1471</v>
      </c>
      <c r="O114" s="5"/>
      <c r="P114" s="36">
        <v>29.335260116</v>
      </c>
      <c r="Q114" t="s">
        <v>1470</v>
      </c>
      <c r="R114" t="s">
        <v>1471</v>
      </c>
      <c r="S114" t="s">
        <v>1471</v>
      </c>
      <c r="T114" t="s">
        <v>1471</v>
      </c>
      <c r="U114" s="5"/>
      <c r="Z114">
        <f t="shared" si="16"/>
        <v>0</v>
      </c>
      <c r="AA114">
        <f t="shared" si="17"/>
        <v>1</v>
      </c>
      <c r="AB114">
        <f t="shared" si="18"/>
        <v>0</v>
      </c>
      <c r="AC114">
        <f t="shared" si="19"/>
        <v>0</v>
      </c>
      <c r="AD114">
        <f t="shared" si="20"/>
        <v>0</v>
      </c>
      <c r="AE114">
        <f t="shared" si="21"/>
        <v>0</v>
      </c>
      <c r="AF114" s="37">
        <f t="shared" si="22"/>
        <v>0</v>
      </c>
      <c r="AG114" s="37">
        <f t="shared" si="23"/>
        <v>0</v>
      </c>
      <c r="AH114" s="37">
        <f t="shared" si="24"/>
        <v>0</v>
      </c>
      <c r="AI114">
        <f t="shared" si="25"/>
        <v>0</v>
      </c>
      <c r="AJ114">
        <f t="shared" si="26"/>
        <v>1</v>
      </c>
      <c r="AK114">
        <f t="shared" si="27"/>
        <v>0</v>
      </c>
      <c r="AL114">
        <f t="shared" si="28"/>
        <v>0</v>
      </c>
      <c r="AM114">
        <f t="shared" si="29"/>
        <v>0</v>
      </c>
      <c r="AN114">
        <f t="shared" si="30"/>
        <v>0</v>
      </c>
      <c r="AO114">
        <f t="shared" si="31"/>
        <v>0</v>
      </c>
    </row>
    <row r="115" spans="1:41" ht="12.75">
      <c r="A115">
        <v>4206060</v>
      </c>
      <c r="B115">
        <v>106161203</v>
      </c>
      <c r="C115" t="s">
        <v>87</v>
      </c>
      <c r="D115" t="s">
        <v>88</v>
      </c>
      <c r="E115" t="s">
        <v>89</v>
      </c>
      <c r="F115" s="35">
        <v>16214</v>
      </c>
      <c r="G115" s="3">
        <v>1809</v>
      </c>
      <c r="H115">
        <v>8142266110</v>
      </c>
      <c r="I115" s="4">
        <v>6</v>
      </c>
      <c r="J115" s="4" t="s">
        <v>1471</v>
      </c>
      <c r="K115" t="s">
        <v>1471</v>
      </c>
      <c r="O115" s="5"/>
      <c r="P115" s="36">
        <v>13.265306122</v>
      </c>
      <c r="Q115" t="s">
        <v>1471</v>
      </c>
      <c r="R115" t="s">
        <v>1471</v>
      </c>
      <c r="S115" t="s">
        <v>1470</v>
      </c>
      <c r="T115" t="s">
        <v>1471</v>
      </c>
      <c r="U115" s="5"/>
      <c r="Z115">
        <f t="shared" si="16"/>
        <v>0</v>
      </c>
      <c r="AA115">
        <f t="shared" si="17"/>
        <v>1</v>
      </c>
      <c r="AB115">
        <f t="shared" si="18"/>
        <v>0</v>
      </c>
      <c r="AC115">
        <f t="shared" si="19"/>
        <v>0</v>
      </c>
      <c r="AD115">
        <f t="shared" si="20"/>
        <v>0</v>
      </c>
      <c r="AE115">
        <f t="shared" si="21"/>
        <v>0</v>
      </c>
      <c r="AF115" s="37">
        <f t="shared" si="22"/>
        <v>0</v>
      </c>
      <c r="AG115" s="37">
        <f t="shared" si="23"/>
        <v>0</v>
      </c>
      <c r="AH115" s="37">
        <f t="shared" si="24"/>
        <v>0</v>
      </c>
      <c r="AI115">
        <f t="shared" si="25"/>
        <v>1</v>
      </c>
      <c r="AJ115">
        <f t="shared" si="26"/>
        <v>0</v>
      </c>
      <c r="AK115">
        <f t="shared" si="27"/>
        <v>0</v>
      </c>
      <c r="AL115">
        <f t="shared" si="28"/>
        <v>0</v>
      </c>
      <c r="AM115">
        <f t="shared" si="29"/>
        <v>0</v>
      </c>
      <c r="AN115">
        <f t="shared" si="30"/>
        <v>0</v>
      </c>
      <c r="AO115">
        <f t="shared" si="31"/>
        <v>0</v>
      </c>
    </row>
    <row r="116" spans="1:41" ht="12.75">
      <c r="A116">
        <v>4280150</v>
      </c>
      <c r="B116">
        <v>106161357</v>
      </c>
      <c r="C116" t="s">
        <v>1325</v>
      </c>
      <c r="D116" t="s">
        <v>1326</v>
      </c>
      <c r="E116" t="s">
        <v>1327</v>
      </c>
      <c r="F116" s="35">
        <v>16254</v>
      </c>
      <c r="G116" s="3">
        <v>8975</v>
      </c>
      <c r="H116">
        <v>8142264391</v>
      </c>
      <c r="I116" s="4">
        <v>7</v>
      </c>
      <c r="J116" s="4" t="s">
        <v>1470</v>
      </c>
      <c r="K116" t="s">
        <v>1471</v>
      </c>
      <c r="O116" s="5" t="s">
        <v>1472</v>
      </c>
      <c r="P116" s="36" t="s">
        <v>1473</v>
      </c>
      <c r="Q116" t="s">
        <v>1473</v>
      </c>
      <c r="R116" t="s">
        <v>1471</v>
      </c>
      <c r="S116" t="s">
        <v>1470</v>
      </c>
      <c r="T116" t="s">
        <v>1471</v>
      </c>
      <c r="U116" s="5"/>
      <c r="Z116">
        <f t="shared" si="16"/>
        <v>1</v>
      </c>
      <c r="AA116">
        <f t="shared" si="17"/>
        <v>1</v>
      </c>
      <c r="AB116">
        <f t="shared" si="18"/>
        <v>0</v>
      </c>
      <c r="AC116">
        <f t="shared" si="19"/>
        <v>0</v>
      </c>
      <c r="AD116">
        <f t="shared" si="20"/>
        <v>0</v>
      </c>
      <c r="AE116">
        <f t="shared" si="21"/>
        <v>0</v>
      </c>
      <c r="AF116" s="37" t="str">
        <f t="shared" si="22"/>
        <v>SRSA</v>
      </c>
      <c r="AG116" s="37">
        <f t="shared" si="23"/>
        <v>0</v>
      </c>
      <c r="AH116" s="37" t="str">
        <f t="shared" si="24"/>
        <v>Trouble</v>
      </c>
      <c r="AI116">
        <f t="shared" si="25"/>
        <v>1</v>
      </c>
      <c r="AJ116">
        <f t="shared" si="26"/>
        <v>1</v>
      </c>
      <c r="AK116" t="str">
        <f t="shared" si="27"/>
        <v>Initial</v>
      </c>
      <c r="AL116" t="str">
        <f t="shared" si="28"/>
        <v>SRSA</v>
      </c>
      <c r="AM116">
        <f t="shared" si="29"/>
        <v>0</v>
      </c>
      <c r="AN116">
        <f t="shared" si="30"/>
        <v>0</v>
      </c>
      <c r="AO116">
        <f t="shared" si="31"/>
        <v>0</v>
      </c>
    </row>
    <row r="117" spans="1:41" ht="12.75">
      <c r="A117">
        <v>4206090</v>
      </c>
      <c r="B117">
        <v>106161703</v>
      </c>
      <c r="C117" t="s">
        <v>90</v>
      </c>
      <c r="D117" t="s">
        <v>91</v>
      </c>
      <c r="E117" t="s">
        <v>92</v>
      </c>
      <c r="F117" s="35">
        <v>16258</v>
      </c>
      <c r="G117" s="3">
        <v>9720</v>
      </c>
      <c r="H117">
        <v>8147645111</v>
      </c>
      <c r="I117" s="4">
        <v>7</v>
      </c>
      <c r="J117" s="4" t="s">
        <v>1470</v>
      </c>
      <c r="K117" t="s">
        <v>1471</v>
      </c>
      <c r="O117" s="5" t="s">
        <v>1472</v>
      </c>
      <c r="P117" s="36">
        <v>13.362068966</v>
      </c>
      <c r="Q117" t="s">
        <v>1471</v>
      </c>
      <c r="R117" t="s">
        <v>1471</v>
      </c>
      <c r="S117" t="s">
        <v>1470</v>
      </c>
      <c r="T117" t="s">
        <v>1471</v>
      </c>
      <c r="U117" s="5"/>
      <c r="Z117">
        <f t="shared" si="16"/>
        <v>1</v>
      </c>
      <c r="AA117">
        <f t="shared" si="17"/>
        <v>1</v>
      </c>
      <c r="AB117">
        <f t="shared" si="18"/>
        <v>0</v>
      </c>
      <c r="AC117">
        <f t="shared" si="19"/>
        <v>0</v>
      </c>
      <c r="AD117">
        <f t="shared" si="20"/>
        <v>0</v>
      </c>
      <c r="AE117">
        <f t="shared" si="21"/>
        <v>0</v>
      </c>
      <c r="AF117" s="37" t="str">
        <f t="shared" si="22"/>
        <v>SRSA</v>
      </c>
      <c r="AG117" s="37">
        <f t="shared" si="23"/>
        <v>0</v>
      </c>
      <c r="AH117" s="37" t="str">
        <f t="shared" si="24"/>
        <v>Trouble</v>
      </c>
      <c r="AI117">
        <f t="shared" si="25"/>
        <v>1</v>
      </c>
      <c r="AJ117">
        <f t="shared" si="26"/>
        <v>0</v>
      </c>
      <c r="AK117">
        <f t="shared" si="27"/>
        <v>0</v>
      </c>
      <c r="AL117">
        <f t="shared" si="28"/>
        <v>0</v>
      </c>
      <c r="AM117">
        <f t="shared" si="29"/>
        <v>0</v>
      </c>
      <c r="AN117">
        <f t="shared" si="30"/>
        <v>0</v>
      </c>
      <c r="AO117">
        <f t="shared" si="31"/>
        <v>0</v>
      </c>
    </row>
    <row r="118" spans="1:41" ht="12.75">
      <c r="A118">
        <v>4206120</v>
      </c>
      <c r="B118">
        <v>108071504</v>
      </c>
      <c r="C118" t="s">
        <v>93</v>
      </c>
      <c r="D118" t="s">
        <v>94</v>
      </c>
      <c r="E118" t="s">
        <v>95</v>
      </c>
      <c r="F118" s="35">
        <v>16625</v>
      </c>
      <c r="G118" s="3">
        <v>9702</v>
      </c>
      <c r="H118">
        <v>8142395141</v>
      </c>
      <c r="I118" s="4">
        <v>8</v>
      </c>
      <c r="J118" s="4" t="s">
        <v>1470</v>
      </c>
      <c r="K118" t="s">
        <v>1471</v>
      </c>
      <c r="O118" s="5" t="s">
        <v>1472</v>
      </c>
      <c r="P118" s="36">
        <v>18.552497452</v>
      </c>
      <c r="Q118" t="s">
        <v>1471</v>
      </c>
      <c r="R118" t="s">
        <v>1470</v>
      </c>
      <c r="S118" t="s">
        <v>1470</v>
      </c>
      <c r="T118" t="s">
        <v>1471</v>
      </c>
      <c r="U118" s="5"/>
      <c r="Z118">
        <f t="shared" si="16"/>
        <v>1</v>
      </c>
      <c r="AA118">
        <f t="shared" si="17"/>
        <v>1</v>
      </c>
      <c r="AB118">
        <f t="shared" si="18"/>
        <v>0</v>
      </c>
      <c r="AC118">
        <f t="shared" si="19"/>
        <v>0</v>
      </c>
      <c r="AD118">
        <f t="shared" si="20"/>
        <v>0</v>
      </c>
      <c r="AE118">
        <f t="shared" si="21"/>
        <v>0</v>
      </c>
      <c r="AF118" s="37" t="str">
        <f t="shared" si="22"/>
        <v>SRSA</v>
      </c>
      <c r="AG118" s="37">
        <f t="shared" si="23"/>
        <v>0</v>
      </c>
      <c r="AH118" s="37" t="str">
        <f t="shared" si="24"/>
        <v>Trouble</v>
      </c>
      <c r="AI118">
        <f t="shared" si="25"/>
        <v>1</v>
      </c>
      <c r="AJ118">
        <f t="shared" si="26"/>
        <v>0</v>
      </c>
      <c r="AK118">
        <f t="shared" si="27"/>
        <v>0</v>
      </c>
      <c r="AL118">
        <f t="shared" si="28"/>
        <v>0</v>
      </c>
      <c r="AM118">
        <f t="shared" si="29"/>
        <v>0</v>
      </c>
      <c r="AN118">
        <f t="shared" si="30"/>
        <v>0</v>
      </c>
      <c r="AO118">
        <f t="shared" si="31"/>
        <v>0</v>
      </c>
    </row>
    <row r="119" spans="1:41" ht="12.75">
      <c r="A119">
        <v>4206150</v>
      </c>
      <c r="B119">
        <v>110171003</v>
      </c>
      <c r="C119" t="s">
        <v>96</v>
      </c>
      <c r="D119" t="s">
        <v>97</v>
      </c>
      <c r="E119" t="s">
        <v>98</v>
      </c>
      <c r="F119" s="35">
        <v>16830</v>
      </c>
      <c r="G119" s="3">
        <v>710</v>
      </c>
      <c r="H119">
        <v>8147655511</v>
      </c>
      <c r="I119" s="4">
        <v>6</v>
      </c>
      <c r="J119" s="4" t="s">
        <v>1471</v>
      </c>
      <c r="K119" t="s">
        <v>1471</v>
      </c>
      <c r="O119" s="5"/>
      <c r="P119" s="36">
        <v>19.196951934</v>
      </c>
      <c r="Q119" t="s">
        <v>1471</v>
      </c>
      <c r="R119" t="s">
        <v>1470</v>
      </c>
      <c r="S119" t="s">
        <v>1470</v>
      </c>
      <c r="T119" t="s">
        <v>1471</v>
      </c>
      <c r="U119" s="5"/>
      <c r="Z119">
        <f t="shared" si="16"/>
        <v>0</v>
      </c>
      <c r="AA119">
        <f t="shared" si="17"/>
        <v>1</v>
      </c>
      <c r="AB119">
        <f t="shared" si="18"/>
        <v>0</v>
      </c>
      <c r="AC119">
        <f t="shared" si="19"/>
        <v>0</v>
      </c>
      <c r="AD119">
        <f t="shared" si="20"/>
        <v>0</v>
      </c>
      <c r="AE119">
        <f t="shared" si="21"/>
        <v>0</v>
      </c>
      <c r="AF119" s="37">
        <f t="shared" si="22"/>
        <v>0</v>
      </c>
      <c r="AG119" s="37">
        <f t="shared" si="23"/>
        <v>0</v>
      </c>
      <c r="AH119" s="37">
        <f t="shared" si="24"/>
        <v>0</v>
      </c>
      <c r="AI119">
        <f t="shared" si="25"/>
        <v>1</v>
      </c>
      <c r="AJ119">
        <f t="shared" si="26"/>
        <v>0</v>
      </c>
      <c r="AK119">
        <f t="shared" si="27"/>
        <v>0</v>
      </c>
      <c r="AL119">
        <f t="shared" si="28"/>
        <v>0</v>
      </c>
      <c r="AM119">
        <f t="shared" si="29"/>
        <v>0</v>
      </c>
      <c r="AN119">
        <f t="shared" si="30"/>
        <v>0</v>
      </c>
      <c r="AO119">
        <f t="shared" si="31"/>
        <v>0</v>
      </c>
    </row>
    <row r="120" spans="1:41" ht="12.75">
      <c r="A120">
        <v>4280160</v>
      </c>
      <c r="B120">
        <v>110171607</v>
      </c>
      <c r="C120" t="s">
        <v>1328</v>
      </c>
      <c r="D120" t="s">
        <v>1329</v>
      </c>
      <c r="E120" t="s">
        <v>98</v>
      </c>
      <c r="F120" s="35">
        <v>16830</v>
      </c>
      <c r="G120" s="3">
        <v>9702</v>
      </c>
      <c r="H120">
        <v>8147655308</v>
      </c>
      <c r="I120" s="4">
        <v>6</v>
      </c>
      <c r="J120" s="4" t="s">
        <v>1471</v>
      </c>
      <c r="K120" t="s">
        <v>1471</v>
      </c>
      <c r="O120" s="5"/>
      <c r="P120" s="36" t="s">
        <v>1473</v>
      </c>
      <c r="Q120" t="s">
        <v>1473</v>
      </c>
      <c r="R120" t="s">
        <v>1471</v>
      </c>
      <c r="S120" t="s">
        <v>1470</v>
      </c>
      <c r="T120" t="s">
        <v>1471</v>
      </c>
      <c r="U120" s="5"/>
      <c r="Z120">
        <f t="shared" si="16"/>
        <v>0</v>
      </c>
      <c r="AA120">
        <f t="shared" si="17"/>
        <v>1</v>
      </c>
      <c r="AB120">
        <f t="shared" si="18"/>
        <v>0</v>
      </c>
      <c r="AC120">
        <f t="shared" si="19"/>
        <v>0</v>
      </c>
      <c r="AD120">
        <f t="shared" si="20"/>
        <v>0</v>
      </c>
      <c r="AE120">
        <f t="shared" si="21"/>
        <v>0</v>
      </c>
      <c r="AF120" s="37">
        <f t="shared" si="22"/>
        <v>0</v>
      </c>
      <c r="AG120" s="37">
        <f t="shared" si="23"/>
        <v>0</v>
      </c>
      <c r="AH120" s="37">
        <f t="shared" si="24"/>
        <v>0</v>
      </c>
      <c r="AI120">
        <f t="shared" si="25"/>
        <v>1</v>
      </c>
      <c r="AJ120">
        <f t="shared" si="26"/>
        <v>1</v>
      </c>
      <c r="AK120" t="str">
        <f t="shared" si="27"/>
        <v>Initial</v>
      </c>
      <c r="AL120">
        <f t="shared" si="28"/>
        <v>0</v>
      </c>
      <c r="AM120" t="str">
        <f t="shared" si="29"/>
        <v>RLIS</v>
      </c>
      <c r="AN120">
        <f t="shared" si="30"/>
        <v>0</v>
      </c>
      <c r="AO120">
        <f t="shared" si="31"/>
        <v>0</v>
      </c>
    </row>
    <row r="121" spans="1:41" ht="12.75">
      <c r="A121">
        <v>4206240</v>
      </c>
      <c r="B121">
        <v>124151902</v>
      </c>
      <c r="C121" t="s">
        <v>99</v>
      </c>
      <c r="D121" t="s">
        <v>100</v>
      </c>
      <c r="E121" t="s">
        <v>101</v>
      </c>
      <c r="F121" s="35">
        <v>19320</v>
      </c>
      <c r="G121" s="3">
        <v>2447</v>
      </c>
      <c r="H121">
        <v>6103837900</v>
      </c>
      <c r="I121" s="4" t="s">
        <v>1704</v>
      </c>
      <c r="J121" s="4" t="s">
        <v>1471</v>
      </c>
      <c r="K121" t="s">
        <v>1471</v>
      </c>
      <c r="O121" s="5"/>
      <c r="P121" s="36">
        <v>12.068470881</v>
      </c>
      <c r="Q121" t="s">
        <v>1471</v>
      </c>
      <c r="R121" t="s">
        <v>1471</v>
      </c>
      <c r="S121" t="s">
        <v>1471</v>
      </c>
      <c r="T121" t="s">
        <v>1471</v>
      </c>
      <c r="U121" s="5"/>
      <c r="Z121">
        <f t="shared" si="16"/>
        <v>0</v>
      </c>
      <c r="AA121">
        <f t="shared" si="17"/>
        <v>1</v>
      </c>
      <c r="AB121">
        <f t="shared" si="18"/>
        <v>0</v>
      </c>
      <c r="AC121">
        <f t="shared" si="19"/>
        <v>0</v>
      </c>
      <c r="AD121">
        <f t="shared" si="20"/>
        <v>0</v>
      </c>
      <c r="AE121">
        <f t="shared" si="21"/>
        <v>0</v>
      </c>
      <c r="AF121" s="37">
        <f t="shared" si="22"/>
        <v>0</v>
      </c>
      <c r="AG121" s="37">
        <f t="shared" si="23"/>
        <v>0</v>
      </c>
      <c r="AH121" s="37">
        <f t="shared" si="24"/>
        <v>0</v>
      </c>
      <c r="AI121">
        <f t="shared" si="25"/>
        <v>0</v>
      </c>
      <c r="AJ121">
        <f t="shared" si="26"/>
        <v>0</v>
      </c>
      <c r="AK121">
        <f t="shared" si="27"/>
        <v>0</v>
      </c>
      <c r="AL121">
        <f t="shared" si="28"/>
        <v>0</v>
      </c>
      <c r="AM121">
        <f t="shared" si="29"/>
        <v>0</v>
      </c>
      <c r="AN121">
        <f t="shared" si="30"/>
        <v>0</v>
      </c>
      <c r="AO121">
        <f t="shared" si="31"/>
        <v>0</v>
      </c>
    </row>
    <row r="122" spans="1:41" ht="12.75">
      <c r="A122">
        <v>4206270</v>
      </c>
      <c r="B122">
        <v>113361303</v>
      </c>
      <c r="C122" t="s">
        <v>102</v>
      </c>
      <c r="D122" t="s">
        <v>103</v>
      </c>
      <c r="E122" t="s">
        <v>104</v>
      </c>
      <c r="F122" s="35">
        <v>17517</v>
      </c>
      <c r="G122" s="3">
        <v>1139</v>
      </c>
      <c r="H122">
        <v>7173361413</v>
      </c>
      <c r="I122" s="4" t="s">
        <v>1764</v>
      </c>
      <c r="J122" s="4" t="s">
        <v>1471</v>
      </c>
      <c r="K122" t="s">
        <v>1471</v>
      </c>
      <c r="O122" s="5"/>
      <c r="P122" s="36">
        <v>4.0097474524</v>
      </c>
      <c r="Q122" t="s">
        <v>1471</v>
      </c>
      <c r="R122" t="s">
        <v>1471</v>
      </c>
      <c r="S122" t="s">
        <v>1471</v>
      </c>
      <c r="T122" t="s">
        <v>1471</v>
      </c>
      <c r="U122" s="5"/>
      <c r="Z122">
        <f t="shared" si="16"/>
        <v>0</v>
      </c>
      <c r="AA122">
        <f t="shared" si="17"/>
        <v>1</v>
      </c>
      <c r="AB122">
        <f t="shared" si="18"/>
        <v>0</v>
      </c>
      <c r="AC122">
        <f t="shared" si="19"/>
        <v>0</v>
      </c>
      <c r="AD122">
        <f t="shared" si="20"/>
        <v>0</v>
      </c>
      <c r="AE122">
        <f t="shared" si="21"/>
        <v>0</v>
      </c>
      <c r="AF122" s="37">
        <f t="shared" si="22"/>
        <v>0</v>
      </c>
      <c r="AG122" s="37">
        <f t="shared" si="23"/>
        <v>0</v>
      </c>
      <c r="AH122" s="37">
        <f t="shared" si="24"/>
        <v>0</v>
      </c>
      <c r="AI122">
        <f t="shared" si="25"/>
        <v>0</v>
      </c>
      <c r="AJ122">
        <f t="shared" si="26"/>
        <v>0</v>
      </c>
      <c r="AK122">
        <f t="shared" si="27"/>
        <v>0</v>
      </c>
      <c r="AL122">
        <f t="shared" si="28"/>
        <v>0</v>
      </c>
      <c r="AM122">
        <f t="shared" si="29"/>
        <v>0</v>
      </c>
      <c r="AN122">
        <f t="shared" si="30"/>
        <v>0</v>
      </c>
      <c r="AO122">
        <f t="shared" si="31"/>
        <v>0</v>
      </c>
    </row>
    <row r="123" spans="1:41" ht="12.75">
      <c r="A123">
        <v>4200050</v>
      </c>
      <c r="B123">
        <v>124153320</v>
      </c>
      <c r="C123" t="s">
        <v>1596</v>
      </c>
      <c r="D123" t="s">
        <v>1597</v>
      </c>
      <c r="E123" t="s">
        <v>1505</v>
      </c>
      <c r="F123" s="35">
        <v>19380</v>
      </c>
      <c r="G123" s="3" t="s">
        <v>1506</v>
      </c>
      <c r="H123">
        <v>6107386940</v>
      </c>
      <c r="I123" s="4">
        <v>3</v>
      </c>
      <c r="J123" s="4" t="s">
        <v>1471</v>
      </c>
      <c r="K123" t="s">
        <v>1471</v>
      </c>
      <c r="O123" s="5"/>
      <c r="P123" s="36" t="s">
        <v>1473</v>
      </c>
      <c r="Q123" t="s">
        <v>1473</v>
      </c>
      <c r="R123" t="s">
        <v>1471</v>
      </c>
      <c r="S123" t="s">
        <v>1471</v>
      </c>
      <c r="T123" t="s">
        <v>1471</v>
      </c>
      <c r="U123" s="5"/>
      <c r="Z123">
        <f t="shared" si="16"/>
        <v>0</v>
      </c>
      <c r="AA123">
        <f t="shared" si="17"/>
        <v>1</v>
      </c>
      <c r="AB123">
        <f t="shared" si="18"/>
        <v>0</v>
      </c>
      <c r="AC123">
        <f t="shared" si="19"/>
        <v>0</v>
      </c>
      <c r="AD123">
        <f t="shared" si="20"/>
        <v>0</v>
      </c>
      <c r="AE123">
        <f t="shared" si="21"/>
        <v>0</v>
      </c>
      <c r="AF123" s="37">
        <f t="shared" si="22"/>
        <v>0</v>
      </c>
      <c r="AG123" s="37">
        <f t="shared" si="23"/>
        <v>0</v>
      </c>
      <c r="AH123" s="37">
        <f t="shared" si="24"/>
        <v>0</v>
      </c>
      <c r="AI123">
        <f t="shared" si="25"/>
        <v>0</v>
      </c>
      <c r="AJ123">
        <f t="shared" si="26"/>
        <v>1</v>
      </c>
      <c r="AK123">
        <f t="shared" si="27"/>
        <v>0</v>
      </c>
      <c r="AL123">
        <f t="shared" si="28"/>
        <v>0</v>
      </c>
      <c r="AM123">
        <f t="shared" si="29"/>
        <v>0</v>
      </c>
      <c r="AN123">
        <f t="shared" si="30"/>
        <v>0</v>
      </c>
      <c r="AO123">
        <f t="shared" si="31"/>
        <v>0</v>
      </c>
    </row>
    <row r="124" spans="1:41" ht="12.75">
      <c r="A124">
        <v>4219470</v>
      </c>
      <c r="B124">
        <v>123461602</v>
      </c>
      <c r="C124" t="s">
        <v>853</v>
      </c>
      <c r="D124" t="s">
        <v>854</v>
      </c>
      <c r="E124" t="s">
        <v>855</v>
      </c>
      <c r="F124" s="35">
        <v>19462</v>
      </c>
      <c r="G124" s="3">
        <v>1252</v>
      </c>
      <c r="H124">
        <v>6108341670</v>
      </c>
      <c r="I124" s="4">
        <v>3</v>
      </c>
      <c r="J124" s="4" t="s">
        <v>1471</v>
      </c>
      <c r="K124" t="s">
        <v>1471</v>
      </c>
      <c r="O124" s="5"/>
      <c r="P124" s="36">
        <v>4.0054827901</v>
      </c>
      <c r="Q124" t="s">
        <v>1471</v>
      </c>
      <c r="R124" t="s">
        <v>1471</v>
      </c>
      <c r="S124" t="s">
        <v>1471</v>
      </c>
      <c r="T124" t="s">
        <v>1471</v>
      </c>
      <c r="U124" s="5"/>
      <c r="Z124">
        <f t="shared" si="16"/>
        <v>0</v>
      </c>
      <c r="AA124">
        <f t="shared" si="17"/>
        <v>1</v>
      </c>
      <c r="AB124">
        <f t="shared" si="18"/>
        <v>0</v>
      </c>
      <c r="AC124">
        <f t="shared" si="19"/>
        <v>0</v>
      </c>
      <c r="AD124">
        <f t="shared" si="20"/>
        <v>0</v>
      </c>
      <c r="AE124">
        <f t="shared" si="21"/>
        <v>0</v>
      </c>
      <c r="AF124" s="37">
        <f t="shared" si="22"/>
        <v>0</v>
      </c>
      <c r="AG124" s="37">
        <f t="shared" si="23"/>
        <v>0</v>
      </c>
      <c r="AH124" s="37">
        <f t="shared" si="24"/>
        <v>0</v>
      </c>
      <c r="AI124">
        <f t="shared" si="25"/>
        <v>0</v>
      </c>
      <c r="AJ124">
        <f t="shared" si="26"/>
        <v>0</v>
      </c>
      <c r="AK124">
        <f t="shared" si="27"/>
        <v>0</v>
      </c>
      <c r="AL124">
        <f t="shared" si="28"/>
        <v>0</v>
      </c>
      <c r="AM124">
        <f t="shared" si="29"/>
        <v>0</v>
      </c>
      <c r="AN124">
        <f t="shared" si="30"/>
        <v>0</v>
      </c>
      <c r="AO124">
        <f t="shared" si="31"/>
        <v>0</v>
      </c>
    </row>
    <row r="125" spans="1:41" ht="12.75">
      <c r="A125">
        <v>4206360</v>
      </c>
      <c r="B125">
        <v>113361503</v>
      </c>
      <c r="C125" t="s">
        <v>105</v>
      </c>
      <c r="D125" t="s">
        <v>106</v>
      </c>
      <c r="E125" t="s">
        <v>107</v>
      </c>
      <c r="F125" s="35">
        <v>17512</v>
      </c>
      <c r="G125" s="3">
        <v>1572</v>
      </c>
      <c r="H125">
        <v>7176842283</v>
      </c>
      <c r="I125" s="4">
        <v>4</v>
      </c>
      <c r="J125" s="4" t="s">
        <v>1471</v>
      </c>
      <c r="K125" t="s">
        <v>1471</v>
      </c>
      <c r="O125" s="5"/>
      <c r="P125" s="36">
        <v>17.769272827</v>
      </c>
      <c r="Q125" t="s">
        <v>1471</v>
      </c>
      <c r="R125" t="s">
        <v>1471</v>
      </c>
      <c r="S125" t="s">
        <v>1471</v>
      </c>
      <c r="T125" t="s">
        <v>1471</v>
      </c>
      <c r="U125" s="5"/>
      <c r="Z125">
        <f t="shared" si="16"/>
        <v>0</v>
      </c>
      <c r="AA125">
        <f t="shared" si="17"/>
        <v>1</v>
      </c>
      <c r="AB125">
        <f t="shared" si="18"/>
        <v>0</v>
      </c>
      <c r="AC125">
        <f t="shared" si="19"/>
        <v>0</v>
      </c>
      <c r="AD125">
        <f t="shared" si="20"/>
        <v>0</v>
      </c>
      <c r="AE125">
        <f t="shared" si="21"/>
        <v>0</v>
      </c>
      <c r="AF125" s="37">
        <f t="shared" si="22"/>
        <v>0</v>
      </c>
      <c r="AG125" s="37">
        <f t="shared" si="23"/>
        <v>0</v>
      </c>
      <c r="AH125" s="37">
        <f t="shared" si="24"/>
        <v>0</v>
      </c>
      <c r="AI125">
        <f t="shared" si="25"/>
        <v>0</v>
      </c>
      <c r="AJ125">
        <f t="shared" si="26"/>
        <v>0</v>
      </c>
      <c r="AK125">
        <f t="shared" si="27"/>
        <v>0</v>
      </c>
      <c r="AL125">
        <f t="shared" si="28"/>
        <v>0</v>
      </c>
      <c r="AM125">
        <f t="shared" si="29"/>
        <v>0</v>
      </c>
      <c r="AN125">
        <f t="shared" si="30"/>
        <v>0</v>
      </c>
      <c r="AO125">
        <f t="shared" si="31"/>
        <v>0</v>
      </c>
    </row>
    <row r="126" spans="1:41" ht="12.75">
      <c r="A126">
        <v>4206365</v>
      </c>
      <c r="B126">
        <v>116191757</v>
      </c>
      <c r="C126" t="s">
        <v>108</v>
      </c>
      <c r="D126" t="s">
        <v>109</v>
      </c>
      <c r="E126" t="s">
        <v>1826</v>
      </c>
      <c r="F126" s="35">
        <v>17815</v>
      </c>
      <c r="G126" s="3">
        <v>8920</v>
      </c>
      <c r="H126">
        <v>5707848040</v>
      </c>
      <c r="I126" s="4">
        <v>8</v>
      </c>
      <c r="J126" s="4" t="s">
        <v>1470</v>
      </c>
      <c r="K126" t="s">
        <v>1471</v>
      </c>
      <c r="O126" s="5" t="s">
        <v>1472</v>
      </c>
      <c r="P126" s="36" t="s">
        <v>1473</v>
      </c>
      <c r="Q126" t="s">
        <v>1473</v>
      </c>
      <c r="R126" t="s">
        <v>1471</v>
      </c>
      <c r="S126" t="s">
        <v>1470</v>
      </c>
      <c r="T126" t="s">
        <v>1471</v>
      </c>
      <c r="U126" s="5"/>
      <c r="Z126">
        <f t="shared" si="16"/>
        <v>1</v>
      </c>
      <c r="AA126">
        <f t="shared" si="17"/>
        <v>1</v>
      </c>
      <c r="AB126">
        <f t="shared" si="18"/>
        <v>0</v>
      </c>
      <c r="AC126">
        <f t="shared" si="19"/>
        <v>0</v>
      </c>
      <c r="AD126">
        <f t="shared" si="20"/>
        <v>0</v>
      </c>
      <c r="AE126">
        <f t="shared" si="21"/>
        <v>0</v>
      </c>
      <c r="AF126" s="37" t="str">
        <f t="shared" si="22"/>
        <v>SRSA</v>
      </c>
      <c r="AG126" s="37">
        <f t="shared" si="23"/>
        <v>0</v>
      </c>
      <c r="AH126" s="37" t="str">
        <f t="shared" si="24"/>
        <v>Trouble</v>
      </c>
      <c r="AI126">
        <f t="shared" si="25"/>
        <v>1</v>
      </c>
      <c r="AJ126">
        <f t="shared" si="26"/>
        <v>1</v>
      </c>
      <c r="AK126" t="str">
        <f t="shared" si="27"/>
        <v>Initial</v>
      </c>
      <c r="AL126" t="str">
        <f t="shared" si="28"/>
        <v>SRSA</v>
      </c>
      <c r="AM126">
        <f t="shared" si="29"/>
        <v>0</v>
      </c>
      <c r="AN126">
        <f t="shared" si="30"/>
        <v>0</v>
      </c>
      <c r="AO126">
        <f t="shared" si="31"/>
        <v>0</v>
      </c>
    </row>
    <row r="127" spans="1:41" ht="12.75">
      <c r="A127">
        <v>4206390</v>
      </c>
      <c r="B127">
        <v>104431304</v>
      </c>
      <c r="C127" t="s">
        <v>110</v>
      </c>
      <c r="D127" t="s">
        <v>111</v>
      </c>
      <c r="E127" t="s">
        <v>112</v>
      </c>
      <c r="F127" s="35">
        <v>16130</v>
      </c>
      <c r="G127" s="3">
        <v>2628</v>
      </c>
      <c r="H127">
        <v>7242533255</v>
      </c>
      <c r="I127" s="4">
        <v>8</v>
      </c>
      <c r="J127" s="4" t="s">
        <v>1470</v>
      </c>
      <c r="K127" t="s">
        <v>1471</v>
      </c>
      <c r="O127" s="5" t="s">
        <v>1472</v>
      </c>
      <c r="P127" s="36">
        <v>8.7898089172</v>
      </c>
      <c r="Q127" t="s">
        <v>1471</v>
      </c>
      <c r="R127" t="s">
        <v>1471</v>
      </c>
      <c r="S127" t="s">
        <v>1470</v>
      </c>
      <c r="T127" t="s">
        <v>1471</v>
      </c>
      <c r="U127" s="5"/>
      <c r="Z127">
        <f t="shared" si="16"/>
        <v>1</v>
      </c>
      <c r="AA127">
        <f t="shared" si="17"/>
        <v>1</v>
      </c>
      <c r="AB127">
        <f t="shared" si="18"/>
        <v>0</v>
      </c>
      <c r="AC127">
        <f t="shared" si="19"/>
        <v>0</v>
      </c>
      <c r="AD127">
        <f t="shared" si="20"/>
        <v>0</v>
      </c>
      <c r="AE127">
        <f t="shared" si="21"/>
        <v>0</v>
      </c>
      <c r="AF127" s="37" t="str">
        <f t="shared" si="22"/>
        <v>SRSA</v>
      </c>
      <c r="AG127" s="37">
        <f t="shared" si="23"/>
        <v>0</v>
      </c>
      <c r="AH127" s="37" t="str">
        <f t="shared" si="24"/>
        <v>Trouble</v>
      </c>
      <c r="AI127">
        <f t="shared" si="25"/>
        <v>1</v>
      </c>
      <c r="AJ127">
        <f t="shared" si="26"/>
        <v>0</v>
      </c>
      <c r="AK127">
        <f t="shared" si="27"/>
        <v>0</v>
      </c>
      <c r="AL127">
        <f t="shared" si="28"/>
        <v>0</v>
      </c>
      <c r="AM127">
        <f t="shared" si="29"/>
        <v>0</v>
      </c>
      <c r="AN127">
        <f t="shared" si="30"/>
        <v>0</v>
      </c>
      <c r="AO127">
        <f t="shared" si="31"/>
        <v>0</v>
      </c>
    </row>
    <row r="128" spans="1:41" ht="12.75">
      <c r="A128">
        <v>4200013</v>
      </c>
      <c r="B128">
        <v>126512840</v>
      </c>
      <c r="C128" t="s">
        <v>1507</v>
      </c>
      <c r="D128" t="s">
        <v>1508</v>
      </c>
      <c r="E128" t="s">
        <v>1509</v>
      </c>
      <c r="F128" s="35">
        <v>19133</v>
      </c>
      <c r="G128" s="3">
        <v>3116</v>
      </c>
      <c r="H128">
        <v>2154251213</v>
      </c>
      <c r="I128" s="4">
        <v>1</v>
      </c>
      <c r="J128" s="4" t="s">
        <v>1471</v>
      </c>
      <c r="K128" t="s">
        <v>1471</v>
      </c>
      <c r="O128" s="5"/>
      <c r="P128" s="36" t="s">
        <v>1473</v>
      </c>
      <c r="Q128" t="s">
        <v>1473</v>
      </c>
      <c r="R128" t="s">
        <v>1471</v>
      </c>
      <c r="S128" t="s">
        <v>1471</v>
      </c>
      <c r="T128" t="s">
        <v>1471</v>
      </c>
      <c r="U128" s="5"/>
      <c r="Z128">
        <f t="shared" si="16"/>
        <v>0</v>
      </c>
      <c r="AA128">
        <f t="shared" si="17"/>
        <v>1</v>
      </c>
      <c r="AB128">
        <f t="shared" si="18"/>
        <v>0</v>
      </c>
      <c r="AC128">
        <f t="shared" si="19"/>
        <v>0</v>
      </c>
      <c r="AD128">
        <f t="shared" si="20"/>
        <v>0</v>
      </c>
      <c r="AE128">
        <f t="shared" si="21"/>
        <v>0</v>
      </c>
      <c r="AF128" s="37">
        <f t="shared" si="22"/>
        <v>0</v>
      </c>
      <c r="AG128" s="37">
        <f t="shared" si="23"/>
        <v>0</v>
      </c>
      <c r="AH128" s="37">
        <f t="shared" si="24"/>
        <v>0</v>
      </c>
      <c r="AI128">
        <f t="shared" si="25"/>
        <v>0</v>
      </c>
      <c r="AJ128">
        <f t="shared" si="26"/>
        <v>1</v>
      </c>
      <c r="AK128">
        <f t="shared" si="27"/>
        <v>0</v>
      </c>
      <c r="AL128">
        <f t="shared" si="28"/>
        <v>0</v>
      </c>
      <c r="AM128">
        <f t="shared" si="29"/>
        <v>0</v>
      </c>
      <c r="AN128">
        <f t="shared" si="30"/>
        <v>0</v>
      </c>
      <c r="AO128">
        <f t="shared" si="31"/>
        <v>0</v>
      </c>
    </row>
    <row r="129" spans="1:41" ht="12.75">
      <c r="A129">
        <v>4206420</v>
      </c>
      <c r="B129">
        <v>108561803</v>
      </c>
      <c r="C129" t="s">
        <v>113</v>
      </c>
      <c r="D129" t="s">
        <v>114</v>
      </c>
      <c r="E129" t="s">
        <v>115</v>
      </c>
      <c r="F129" s="35">
        <v>15928</v>
      </c>
      <c r="G129" s="3">
        <v>407</v>
      </c>
      <c r="H129">
        <v>8144797575</v>
      </c>
      <c r="I129" s="4">
        <v>8</v>
      </c>
      <c r="J129" s="4" t="s">
        <v>1470</v>
      </c>
      <c r="K129" t="s">
        <v>1471</v>
      </c>
      <c r="O129" s="5" t="s">
        <v>1472</v>
      </c>
      <c r="P129" s="36">
        <v>10.563882941</v>
      </c>
      <c r="Q129" t="s">
        <v>1471</v>
      </c>
      <c r="R129" t="s">
        <v>1471</v>
      </c>
      <c r="S129" t="s">
        <v>1470</v>
      </c>
      <c r="T129" t="s">
        <v>1471</v>
      </c>
      <c r="U129" s="5"/>
      <c r="Z129">
        <f t="shared" si="16"/>
        <v>1</v>
      </c>
      <c r="AA129">
        <f t="shared" si="17"/>
        <v>1</v>
      </c>
      <c r="AB129">
        <f t="shared" si="18"/>
        <v>0</v>
      </c>
      <c r="AC129">
        <f t="shared" si="19"/>
        <v>0</v>
      </c>
      <c r="AD129">
        <f t="shared" si="20"/>
        <v>0</v>
      </c>
      <c r="AE129">
        <f t="shared" si="21"/>
        <v>0</v>
      </c>
      <c r="AF129" s="37" t="str">
        <f t="shared" si="22"/>
        <v>SRSA</v>
      </c>
      <c r="AG129" s="37">
        <f t="shared" si="23"/>
        <v>0</v>
      </c>
      <c r="AH129" s="37" t="str">
        <f t="shared" si="24"/>
        <v>Trouble</v>
      </c>
      <c r="AI129">
        <f t="shared" si="25"/>
        <v>1</v>
      </c>
      <c r="AJ129">
        <f t="shared" si="26"/>
        <v>0</v>
      </c>
      <c r="AK129">
        <f t="shared" si="27"/>
        <v>0</v>
      </c>
      <c r="AL129">
        <f t="shared" si="28"/>
        <v>0</v>
      </c>
      <c r="AM129">
        <f t="shared" si="29"/>
        <v>0</v>
      </c>
      <c r="AN129">
        <f t="shared" si="30"/>
        <v>0</v>
      </c>
      <c r="AO129">
        <f t="shared" si="31"/>
        <v>0</v>
      </c>
    </row>
    <row r="130" spans="1:41" ht="12.75">
      <c r="A130">
        <v>4206430</v>
      </c>
      <c r="B130">
        <v>108111403</v>
      </c>
      <c r="C130" t="s">
        <v>116</v>
      </c>
      <c r="D130" t="s">
        <v>117</v>
      </c>
      <c r="E130" t="s">
        <v>118</v>
      </c>
      <c r="F130" s="35">
        <v>15902</v>
      </c>
      <c r="G130" s="3">
        <v>1318</v>
      </c>
      <c r="H130">
        <v>8145353957</v>
      </c>
      <c r="I130" s="4" t="s">
        <v>1764</v>
      </c>
      <c r="J130" s="4" t="s">
        <v>1471</v>
      </c>
      <c r="K130" t="s">
        <v>1471</v>
      </c>
      <c r="O130" s="5"/>
      <c r="P130" s="36">
        <v>14.482126489</v>
      </c>
      <c r="Q130" t="s">
        <v>1471</v>
      </c>
      <c r="R130" t="s">
        <v>1471</v>
      </c>
      <c r="S130" t="s">
        <v>1471</v>
      </c>
      <c r="T130" t="s">
        <v>1471</v>
      </c>
      <c r="U130" s="5"/>
      <c r="Z130">
        <f t="shared" si="16"/>
        <v>0</v>
      </c>
      <c r="AA130">
        <f t="shared" si="17"/>
        <v>1</v>
      </c>
      <c r="AB130">
        <f t="shared" si="18"/>
        <v>0</v>
      </c>
      <c r="AC130">
        <f t="shared" si="19"/>
        <v>0</v>
      </c>
      <c r="AD130">
        <f t="shared" si="20"/>
        <v>0</v>
      </c>
      <c r="AE130">
        <f t="shared" si="21"/>
        <v>0</v>
      </c>
      <c r="AF130" s="37">
        <f t="shared" si="22"/>
        <v>0</v>
      </c>
      <c r="AG130" s="37">
        <f t="shared" si="23"/>
        <v>0</v>
      </c>
      <c r="AH130" s="37">
        <f t="shared" si="24"/>
        <v>0</v>
      </c>
      <c r="AI130">
        <f t="shared" si="25"/>
        <v>0</v>
      </c>
      <c r="AJ130">
        <f t="shared" si="26"/>
        <v>0</v>
      </c>
      <c r="AK130">
        <f t="shared" si="27"/>
        <v>0</v>
      </c>
      <c r="AL130">
        <f t="shared" si="28"/>
        <v>0</v>
      </c>
      <c r="AM130">
        <f t="shared" si="29"/>
        <v>0</v>
      </c>
      <c r="AN130">
        <f t="shared" si="30"/>
        <v>0</v>
      </c>
      <c r="AO130">
        <f t="shared" si="31"/>
        <v>0</v>
      </c>
    </row>
    <row r="131" spans="1:41" ht="12.75">
      <c r="A131">
        <v>4206480</v>
      </c>
      <c r="B131">
        <v>113361703</v>
      </c>
      <c r="C131" t="s">
        <v>119</v>
      </c>
      <c r="D131" t="s">
        <v>120</v>
      </c>
      <c r="E131" t="s">
        <v>1476</v>
      </c>
      <c r="F131" s="35">
        <v>17601</v>
      </c>
      <c r="G131" s="3">
        <v>6099</v>
      </c>
      <c r="H131">
        <v>7173972421</v>
      </c>
      <c r="I131" s="4" t="s">
        <v>1764</v>
      </c>
      <c r="J131" s="4" t="s">
        <v>1471</v>
      </c>
      <c r="K131" t="s">
        <v>1471</v>
      </c>
      <c r="O131" s="5"/>
      <c r="P131" s="36">
        <v>9.9227467811</v>
      </c>
      <c r="Q131" t="s">
        <v>1471</v>
      </c>
      <c r="R131" t="s">
        <v>1471</v>
      </c>
      <c r="S131" t="s">
        <v>1471</v>
      </c>
      <c r="T131" t="s">
        <v>1471</v>
      </c>
      <c r="U131" s="5"/>
      <c r="Z131">
        <f t="shared" si="16"/>
        <v>0</v>
      </c>
      <c r="AA131">
        <f t="shared" si="17"/>
        <v>1</v>
      </c>
      <c r="AB131">
        <f t="shared" si="18"/>
        <v>0</v>
      </c>
      <c r="AC131">
        <f t="shared" si="19"/>
        <v>0</v>
      </c>
      <c r="AD131">
        <f t="shared" si="20"/>
        <v>0</v>
      </c>
      <c r="AE131">
        <f t="shared" si="21"/>
        <v>0</v>
      </c>
      <c r="AF131" s="37">
        <f t="shared" si="22"/>
        <v>0</v>
      </c>
      <c r="AG131" s="37">
        <f t="shared" si="23"/>
        <v>0</v>
      </c>
      <c r="AH131" s="37">
        <f t="shared" si="24"/>
        <v>0</v>
      </c>
      <c r="AI131">
        <f t="shared" si="25"/>
        <v>0</v>
      </c>
      <c r="AJ131">
        <f t="shared" si="26"/>
        <v>0</v>
      </c>
      <c r="AK131">
        <f t="shared" si="27"/>
        <v>0</v>
      </c>
      <c r="AL131">
        <f t="shared" si="28"/>
        <v>0</v>
      </c>
      <c r="AM131">
        <f t="shared" si="29"/>
        <v>0</v>
      </c>
      <c r="AN131">
        <f t="shared" si="30"/>
        <v>0</v>
      </c>
      <c r="AO131">
        <f t="shared" si="31"/>
        <v>0</v>
      </c>
    </row>
    <row r="132" spans="1:41" ht="12.75">
      <c r="A132">
        <v>4206550</v>
      </c>
      <c r="B132">
        <v>112011603</v>
      </c>
      <c r="C132" t="s">
        <v>121</v>
      </c>
      <c r="D132" t="s">
        <v>122</v>
      </c>
      <c r="E132" t="s">
        <v>123</v>
      </c>
      <c r="F132" s="35">
        <v>17350</v>
      </c>
      <c r="G132" s="3">
        <v>1206</v>
      </c>
      <c r="H132">
        <v>7176242157</v>
      </c>
      <c r="I132" s="4">
        <v>7</v>
      </c>
      <c r="J132" s="4" t="s">
        <v>1470</v>
      </c>
      <c r="K132" t="s">
        <v>1471</v>
      </c>
      <c r="O132" s="5" t="s">
        <v>1472</v>
      </c>
      <c r="P132" s="36">
        <v>6.8036227082</v>
      </c>
      <c r="Q132" t="s">
        <v>1471</v>
      </c>
      <c r="R132" t="s">
        <v>1471</v>
      </c>
      <c r="S132" t="s">
        <v>1470</v>
      </c>
      <c r="T132" t="s">
        <v>1471</v>
      </c>
      <c r="U132" s="5"/>
      <c r="Z132">
        <f t="shared" si="16"/>
        <v>1</v>
      </c>
      <c r="AA132">
        <f t="shared" si="17"/>
        <v>1</v>
      </c>
      <c r="AB132">
        <f t="shared" si="18"/>
        <v>0</v>
      </c>
      <c r="AC132">
        <f t="shared" si="19"/>
        <v>0</v>
      </c>
      <c r="AD132">
        <f t="shared" si="20"/>
        <v>0</v>
      </c>
      <c r="AE132">
        <f t="shared" si="21"/>
        <v>0</v>
      </c>
      <c r="AF132" s="37" t="str">
        <f t="shared" si="22"/>
        <v>SRSA</v>
      </c>
      <c r="AG132" s="37">
        <f t="shared" si="23"/>
        <v>0</v>
      </c>
      <c r="AH132" s="37" t="str">
        <f t="shared" si="24"/>
        <v>Trouble</v>
      </c>
      <c r="AI132">
        <f t="shared" si="25"/>
        <v>1</v>
      </c>
      <c r="AJ132">
        <f t="shared" si="26"/>
        <v>0</v>
      </c>
      <c r="AK132">
        <f t="shared" si="27"/>
        <v>0</v>
      </c>
      <c r="AL132">
        <f t="shared" si="28"/>
        <v>0</v>
      </c>
      <c r="AM132">
        <f t="shared" si="29"/>
        <v>0</v>
      </c>
      <c r="AN132">
        <f t="shared" si="30"/>
        <v>0</v>
      </c>
      <c r="AO132">
        <f t="shared" si="31"/>
        <v>0</v>
      </c>
    </row>
    <row r="133" spans="1:41" ht="12.75">
      <c r="A133">
        <v>4206590</v>
      </c>
      <c r="B133">
        <v>105201033</v>
      </c>
      <c r="C133" t="s">
        <v>124</v>
      </c>
      <c r="D133" t="s">
        <v>125</v>
      </c>
      <c r="E133" t="s">
        <v>126</v>
      </c>
      <c r="F133" s="35">
        <v>16424</v>
      </c>
      <c r="G133" s="3">
        <v>8609</v>
      </c>
      <c r="H133">
        <v>8146835900</v>
      </c>
      <c r="I133" s="4">
        <v>7</v>
      </c>
      <c r="J133" s="4" t="s">
        <v>1470</v>
      </c>
      <c r="K133" t="s">
        <v>1471</v>
      </c>
      <c r="O133" s="5" t="s">
        <v>1472</v>
      </c>
      <c r="P133" s="36">
        <v>16.891527253</v>
      </c>
      <c r="Q133" t="s">
        <v>1471</v>
      </c>
      <c r="R133" t="s">
        <v>1471</v>
      </c>
      <c r="S133" t="s">
        <v>1470</v>
      </c>
      <c r="T133" t="s">
        <v>1471</v>
      </c>
      <c r="U133" s="5"/>
      <c r="Z133">
        <f t="shared" si="16"/>
        <v>1</v>
      </c>
      <c r="AA133">
        <f t="shared" si="17"/>
        <v>1</v>
      </c>
      <c r="AB133">
        <f t="shared" si="18"/>
        <v>0</v>
      </c>
      <c r="AC133">
        <f t="shared" si="19"/>
        <v>0</v>
      </c>
      <c r="AD133">
        <f t="shared" si="20"/>
        <v>0</v>
      </c>
      <c r="AE133">
        <f t="shared" si="21"/>
        <v>0</v>
      </c>
      <c r="AF133" s="37" t="str">
        <f t="shared" si="22"/>
        <v>SRSA</v>
      </c>
      <c r="AG133" s="37">
        <f t="shared" si="23"/>
        <v>0</v>
      </c>
      <c r="AH133" s="37" t="str">
        <f t="shared" si="24"/>
        <v>Trouble</v>
      </c>
      <c r="AI133">
        <f t="shared" si="25"/>
        <v>1</v>
      </c>
      <c r="AJ133">
        <f t="shared" si="26"/>
        <v>0</v>
      </c>
      <c r="AK133">
        <f t="shared" si="27"/>
        <v>0</v>
      </c>
      <c r="AL133">
        <f t="shared" si="28"/>
        <v>0</v>
      </c>
      <c r="AM133">
        <f t="shared" si="29"/>
        <v>0</v>
      </c>
      <c r="AN133">
        <f t="shared" si="30"/>
        <v>0</v>
      </c>
      <c r="AO133">
        <f t="shared" si="31"/>
        <v>0</v>
      </c>
    </row>
    <row r="134" spans="1:41" ht="12.75">
      <c r="A134">
        <v>4206660</v>
      </c>
      <c r="B134">
        <v>101261302</v>
      </c>
      <c r="C134" t="s">
        <v>127</v>
      </c>
      <c r="D134" t="s">
        <v>128</v>
      </c>
      <c r="E134" t="s">
        <v>129</v>
      </c>
      <c r="F134" s="35">
        <v>15425</v>
      </c>
      <c r="G134" s="3">
        <v>2556</v>
      </c>
      <c r="H134">
        <v>7246283300</v>
      </c>
      <c r="I134" s="4" t="s">
        <v>1704</v>
      </c>
      <c r="J134" s="4" t="s">
        <v>1471</v>
      </c>
      <c r="K134" t="s">
        <v>1471</v>
      </c>
      <c r="O134" s="5"/>
      <c r="P134" s="36">
        <v>20.610129908</v>
      </c>
      <c r="Q134" t="s">
        <v>1470</v>
      </c>
      <c r="R134" t="s">
        <v>1471</v>
      </c>
      <c r="S134" t="s">
        <v>1471</v>
      </c>
      <c r="T134" t="s">
        <v>1471</v>
      </c>
      <c r="U134" s="5"/>
      <c r="Z134">
        <f aca="true" t="shared" si="32" ref="Z134:Z197">IF(OR(J134="YES",L134="YES"),1,0)</f>
        <v>0</v>
      </c>
      <c r="AA134">
        <f aca="true" t="shared" si="33" ref="AA134:AA197">IF(OR(M134&lt;600,N134="YES"),1,0)</f>
        <v>1</v>
      </c>
      <c r="AB134">
        <f aca="true" t="shared" si="34" ref="AB134:AB197">IF(AND(OR(J134="YES",L134="YES"),(Z134=0)),"Trouble",0)</f>
        <v>0</v>
      </c>
      <c r="AC134">
        <f aca="true" t="shared" si="35" ref="AC134:AC197">IF(AND(OR(M134&lt;600,N134="YES"),(AA134=0)),"Trouble",0)</f>
        <v>0</v>
      </c>
      <c r="AD134">
        <f aca="true" t="shared" si="36" ref="AD134:AD197">IF(AND(AND(J134="NO",L134="NO"),(O134="YES")),"Trouble",0)</f>
        <v>0</v>
      </c>
      <c r="AE134">
        <f aca="true" t="shared" si="37" ref="AE134:AE197">IF(AND(AND(M134&gt;=600,N134="NO"),(O134="YES")),"Trouble",0)</f>
        <v>0</v>
      </c>
      <c r="AF134" s="37">
        <f aca="true" t="shared" si="38" ref="AF134:AF197">IF(AND(Z134=1,AA134=1),"SRSA",0)</f>
        <v>0</v>
      </c>
      <c r="AG134" s="37">
        <f aca="true" t="shared" si="39" ref="AG134:AG197">IF(AND(AF134=0,O134="YES"),"Trouble",0)</f>
        <v>0</v>
      </c>
      <c r="AH134" s="37">
        <f aca="true" t="shared" si="40" ref="AH134:AH197">IF(AND(AF134="SRSA",O134="NO"),"Trouble",0)</f>
        <v>0</v>
      </c>
      <c r="AI134">
        <f aca="true" t="shared" si="41" ref="AI134:AI197">IF(S134="YES",1,0)</f>
        <v>0</v>
      </c>
      <c r="AJ134">
        <f aca="true" t="shared" si="42" ref="AJ134:AJ197">IF(P134&gt;=20,1,0)</f>
        <v>1</v>
      </c>
      <c r="AK134">
        <f aca="true" t="shared" si="43" ref="AK134:AK197">IF(AND(AI134=1,AJ134=1),"Initial",0)</f>
        <v>0</v>
      </c>
      <c r="AL134">
        <f aca="true" t="shared" si="44" ref="AL134:AL197">IF(AND(AF134="SRSA",AK134="Initial"),"SRSA",0)</f>
        <v>0</v>
      </c>
      <c r="AM134">
        <f aca="true" t="shared" si="45" ref="AM134:AM197">IF(AND(AK134="Initial",AL134=0),"RLIS",0)</f>
        <v>0</v>
      </c>
      <c r="AN134">
        <f aca="true" t="shared" si="46" ref="AN134:AN197">IF(AND(AM134=0,U134="YES"),"Trouble",0)</f>
        <v>0</v>
      </c>
      <c r="AO134">
        <f aca="true" t="shared" si="47" ref="AO134:AO197">IF(AND(U134="NO",AM134="RLIS"),"Trouble",0)</f>
        <v>0</v>
      </c>
    </row>
    <row r="135" spans="1:41" ht="12.75">
      <c r="A135">
        <v>4206780</v>
      </c>
      <c r="B135">
        <v>114061103</v>
      </c>
      <c r="C135" t="s">
        <v>130</v>
      </c>
      <c r="D135" t="s">
        <v>131</v>
      </c>
      <c r="E135" t="s">
        <v>132</v>
      </c>
      <c r="F135" s="35">
        <v>19551</v>
      </c>
      <c r="G135" s="3">
        <v>8948</v>
      </c>
      <c r="H135">
        <v>6106938545</v>
      </c>
      <c r="I135" s="4" t="s">
        <v>1764</v>
      </c>
      <c r="J135" s="4" t="s">
        <v>1471</v>
      </c>
      <c r="K135" t="s">
        <v>1471</v>
      </c>
      <c r="O135" s="5"/>
      <c r="P135" s="36">
        <v>3.5458786936</v>
      </c>
      <c r="Q135" t="s">
        <v>1471</v>
      </c>
      <c r="R135" t="s">
        <v>1471</v>
      </c>
      <c r="S135" t="s">
        <v>1471</v>
      </c>
      <c r="T135" t="s">
        <v>1471</v>
      </c>
      <c r="U135" s="5"/>
      <c r="Z135">
        <f t="shared" si="32"/>
        <v>0</v>
      </c>
      <c r="AA135">
        <f t="shared" si="33"/>
        <v>1</v>
      </c>
      <c r="AB135">
        <f t="shared" si="34"/>
        <v>0</v>
      </c>
      <c r="AC135">
        <f t="shared" si="35"/>
        <v>0</v>
      </c>
      <c r="AD135">
        <f t="shared" si="36"/>
        <v>0</v>
      </c>
      <c r="AE135">
        <f t="shared" si="37"/>
        <v>0</v>
      </c>
      <c r="AF135" s="37">
        <f t="shared" si="38"/>
        <v>0</v>
      </c>
      <c r="AG135" s="37">
        <f t="shared" si="39"/>
        <v>0</v>
      </c>
      <c r="AH135" s="37">
        <f t="shared" si="40"/>
        <v>0</v>
      </c>
      <c r="AI135">
        <f t="shared" si="41"/>
        <v>0</v>
      </c>
      <c r="AJ135">
        <f t="shared" si="42"/>
        <v>0</v>
      </c>
      <c r="AK135">
        <f t="shared" si="43"/>
        <v>0</v>
      </c>
      <c r="AL135">
        <f t="shared" si="44"/>
        <v>0</v>
      </c>
      <c r="AM135">
        <f t="shared" si="45"/>
        <v>0</v>
      </c>
      <c r="AN135">
        <f t="shared" si="46"/>
        <v>0</v>
      </c>
      <c r="AO135">
        <f t="shared" si="47"/>
        <v>0</v>
      </c>
    </row>
    <row r="136" spans="1:41" ht="12.75">
      <c r="A136">
        <v>4206810</v>
      </c>
      <c r="B136">
        <v>103022103</v>
      </c>
      <c r="C136" t="s">
        <v>133</v>
      </c>
      <c r="D136" t="s">
        <v>134</v>
      </c>
      <c r="E136" t="s">
        <v>135</v>
      </c>
      <c r="F136" s="35">
        <v>15108</v>
      </c>
      <c r="G136" s="3">
        <v>2910</v>
      </c>
      <c r="H136">
        <v>4122645010</v>
      </c>
      <c r="I136" s="4">
        <v>3</v>
      </c>
      <c r="J136" s="4" t="s">
        <v>1471</v>
      </c>
      <c r="K136" t="s">
        <v>1471</v>
      </c>
      <c r="O136" s="5"/>
      <c r="P136" s="36">
        <v>8.7771203156</v>
      </c>
      <c r="Q136" t="s">
        <v>1471</v>
      </c>
      <c r="R136" t="s">
        <v>1471</v>
      </c>
      <c r="S136" t="s">
        <v>1471</v>
      </c>
      <c r="T136" t="s">
        <v>1471</v>
      </c>
      <c r="U136" s="5"/>
      <c r="Z136">
        <f t="shared" si="32"/>
        <v>0</v>
      </c>
      <c r="AA136">
        <f t="shared" si="33"/>
        <v>1</v>
      </c>
      <c r="AB136">
        <f t="shared" si="34"/>
        <v>0</v>
      </c>
      <c r="AC136">
        <f t="shared" si="35"/>
        <v>0</v>
      </c>
      <c r="AD136">
        <f t="shared" si="36"/>
        <v>0</v>
      </c>
      <c r="AE136">
        <f t="shared" si="37"/>
        <v>0</v>
      </c>
      <c r="AF136" s="37">
        <f t="shared" si="38"/>
        <v>0</v>
      </c>
      <c r="AG136" s="37">
        <f t="shared" si="39"/>
        <v>0</v>
      </c>
      <c r="AH136" s="37">
        <f t="shared" si="40"/>
        <v>0</v>
      </c>
      <c r="AI136">
        <f t="shared" si="41"/>
        <v>0</v>
      </c>
      <c r="AJ136">
        <f t="shared" si="42"/>
        <v>0</v>
      </c>
      <c r="AK136">
        <f t="shared" si="43"/>
        <v>0</v>
      </c>
      <c r="AL136">
        <f t="shared" si="44"/>
        <v>0</v>
      </c>
      <c r="AM136">
        <f t="shared" si="45"/>
        <v>0</v>
      </c>
      <c r="AN136">
        <f t="shared" si="46"/>
        <v>0</v>
      </c>
      <c r="AO136">
        <f t="shared" si="47"/>
        <v>0</v>
      </c>
    </row>
    <row r="137" spans="1:41" ht="12.75">
      <c r="A137">
        <v>4206840</v>
      </c>
      <c r="B137">
        <v>113381303</v>
      </c>
      <c r="C137" t="s">
        <v>136</v>
      </c>
      <c r="D137" t="s">
        <v>137</v>
      </c>
      <c r="E137" t="s">
        <v>138</v>
      </c>
      <c r="F137" s="35">
        <v>17042</v>
      </c>
      <c r="G137" s="3">
        <v>7595</v>
      </c>
      <c r="H137">
        <v>7172722031</v>
      </c>
      <c r="I137" s="4">
        <v>8</v>
      </c>
      <c r="J137" s="4" t="s">
        <v>1470</v>
      </c>
      <c r="K137" t="s">
        <v>1470</v>
      </c>
      <c r="O137" s="5" t="s">
        <v>1472</v>
      </c>
      <c r="P137" s="36">
        <v>5.2340582381</v>
      </c>
      <c r="Q137" t="s">
        <v>1471</v>
      </c>
      <c r="R137" t="s">
        <v>1471</v>
      </c>
      <c r="S137" t="s">
        <v>1470</v>
      </c>
      <c r="T137" t="s">
        <v>1470</v>
      </c>
      <c r="U137" s="5"/>
      <c r="Z137">
        <f t="shared" si="32"/>
        <v>1</v>
      </c>
      <c r="AA137">
        <f t="shared" si="33"/>
        <v>1</v>
      </c>
      <c r="AB137">
        <f t="shared" si="34"/>
        <v>0</v>
      </c>
      <c r="AC137">
        <f t="shared" si="35"/>
        <v>0</v>
      </c>
      <c r="AD137">
        <f t="shared" si="36"/>
        <v>0</v>
      </c>
      <c r="AE137">
        <f t="shared" si="37"/>
        <v>0</v>
      </c>
      <c r="AF137" s="37" t="str">
        <f t="shared" si="38"/>
        <v>SRSA</v>
      </c>
      <c r="AG137" s="37">
        <f t="shared" si="39"/>
        <v>0</v>
      </c>
      <c r="AH137" s="37" t="str">
        <f t="shared" si="40"/>
        <v>Trouble</v>
      </c>
      <c r="AI137">
        <f t="shared" si="41"/>
        <v>1</v>
      </c>
      <c r="AJ137">
        <f t="shared" si="42"/>
        <v>0</v>
      </c>
      <c r="AK137">
        <f t="shared" si="43"/>
        <v>0</v>
      </c>
      <c r="AL137">
        <f t="shared" si="44"/>
        <v>0</v>
      </c>
      <c r="AM137">
        <f t="shared" si="45"/>
        <v>0</v>
      </c>
      <c r="AN137">
        <f t="shared" si="46"/>
        <v>0</v>
      </c>
      <c r="AO137">
        <f t="shared" si="47"/>
        <v>0</v>
      </c>
    </row>
    <row r="138" spans="1:41" ht="12.75">
      <c r="A138">
        <v>4206860</v>
      </c>
      <c r="B138">
        <v>105251453</v>
      </c>
      <c r="C138" t="s">
        <v>139</v>
      </c>
      <c r="D138" t="s">
        <v>140</v>
      </c>
      <c r="E138" t="s">
        <v>141</v>
      </c>
      <c r="F138" s="35">
        <v>16407</v>
      </c>
      <c r="G138" s="3">
        <v>2054</v>
      </c>
      <c r="H138">
        <v>8146644677</v>
      </c>
      <c r="I138" s="4" t="s">
        <v>142</v>
      </c>
      <c r="J138" s="4" t="s">
        <v>1471</v>
      </c>
      <c r="K138" t="s">
        <v>1471</v>
      </c>
      <c r="O138" s="5"/>
      <c r="P138" s="36">
        <v>16.377952756</v>
      </c>
      <c r="Q138" t="s">
        <v>1471</v>
      </c>
      <c r="R138" t="s">
        <v>1471</v>
      </c>
      <c r="S138" t="s">
        <v>1471</v>
      </c>
      <c r="T138" t="s">
        <v>1471</v>
      </c>
      <c r="U138" s="5"/>
      <c r="Z138">
        <f t="shared" si="32"/>
        <v>0</v>
      </c>
      <c r="AA138">
        <f t="shared" si="33"/>
        <v>1</v>
      </c>
      <c r="AB138">
        <f t="shared" si="34"/>
        <v>0</v>
      </c>
      <c r="AC138">
        <f t="shared" si="35"/>
        <v>0</v>
      </c>
      <c r="AD138">
        <f t="shared" si="36"/>
        <v>0</v>
      </c>
      <c r="AE138">
        <f t="shared" si="37"/>
        <v>0</v>
      </c>
      <c r="AF138" s="37">
        <f t="shared" si="38"/>
        <v>0</v>
      </c>
      <c r="AG138" s="37">
        <f t="shared" si="39"/>
        <v>0</v>
      </c>
      <c r="AH138" s="37">
        <f t="shared" si="40"/>
        <v>0</v>
      </c>
      <c r="AI138">
        <f t="shared" si="41"/>
        <v>0</v>
      </c>
      <c r="AJ138">
        <f t="shared" si="42"/>
        <v>0</v>
      </c>
      <c r="AK138">
        <f t="shared" si="43"/>
        <v>0</v>
      </c>
      <c r="AL138">
        <f t="shared" si="44"/>
        <v>0</v>
      </c>
      <c r="AM138">
        <f t="shared" si="45"/>
        <v>0</v>
      </c>
      <c r="AN138">
        <f t="shared" si="46"/>
        <v>0</v>
      </c>
      <c r="AO138">
        <f t="shared" si="47"/>
        <v>0</v>
      </c>
    </row>
    <row r="139" spans="1:41" ht="12.75">
      <c r="A139">
        <v>4206930</v>
      </c>
      <c r="B139">
        <v>109531304</v>
      </c>
      <c r="C139" t="s">
        <v>143</v>
      </c>
      <c r="D139" t="s">
        <v>144</v>
      </c>
      <c r="E139" t="s">
        <v>145</v>
      </c>
      <c r="F139" s="35">
        <v>16915</v>
      </c>
      <c r="G139" s="3">
        <v>1638</v>
      </c>
      <c r="H139">
        <v>8142749480</v>
      </c>
      <c r="I139" s="4">
        <v>6</v>
      </c>
      <c r="J139" s="4" t="s">
        <v>1471</v>
      </c>
      <c r="K139" t="s">
        <v>1471</v>
      </c>
      <c r="O139" s="5"/>
      <c r="P139" s="36">
        <v>9.9534883721</v>
      </c>
      <c r="Q139" t="s">
        <v>1471</v>
      </c>
      <c r="R139" t="s">
        <v>1471</v>
      </c>
      <c r="S139" t="s">
        <v>1470</v>
      </c>
      <c r="T139" t="s">
        <v>1471</v>
      </c>
      <c r="U139" s="5"/>
      <c r="Z139">
        <f t="shared" si="32"/>
        <v>0</v>
      </c>
      <c r="AA139">
        <f t="shared" si="33"/>
        <v>1</v>
      </c>
      <c r="AB139">
        <f t="shared" si="34"/>
        <v>0</v>
      </c>
      <c r="AC139">
        <f t="shared" si="35"/>
        <v>0</v>
      </c>
      <c r="AD139">
        <f t="shared" si="36"/>
        <v>0</v>
      </c>
      <c r="AE139">
        <f t="shared" si="37"/>
        <v>0</v>
      </c>
      <c r="AF139" s="37">
        <f t="shared" si="38"/>
        <v>0</v>
      </c>
      <c r="AG139" s="37">
        <f t="shared" si="39"/>
        <v>0</v>
      </c>
      <c r="AH139" s="37">
        <f t="shared" si="40"/>
        <v>0</v>
      </c>
      <c r="AI139">
        <f t="shared" si="41"/>
        <v>1</v>
      </c>
      <c r="AJ139">
        <f t="shared" si="42"/>
        <v>0</v>
      </c>
      <c r="AK139">
        <f t="shared" si="43"/>
        <v>0</v>
      </c>
      <c r="AL139">
        <f t="shared" si="44"/>
        <v>0</v>
      </c>
      <c r="AM139">
        <f t="shared" si="45"/>
        <v>0</v>
      </c>
      <c r="AN139">
        <f t="shared" si="46"/>
        <v>0</v>
      </c>
      <c r="AO139">
        <f t="shared" si="47"/>
        <v>0</v>
      </c>
    </row>
    <row r="140" spans="1:41" ht="12.75">
      <c r="A140">
        <v>4206960</v>
      </c>
      <c r="B140">
        <v>122092353</v>
      </c>
      <c r="C140" t="s">
        <v>146</v>
      </c>
      <c r="D140" t="s">
        <v>147</v>
      </c>
      <c r="E140" t="s">
        <v>148</v>
      </c>
      <c r="F140" s="35">
        <v>18954</v>
      </c>
      <c r="G140" s="3">
        <v>1843</v>
      </c>
      <c r="H140">
        <v>2153559901</v>
      </c>
      <c r="I140" s="4" t="s">
        <v>1704</v>
      </c>
      <c r="J140" s="4" t="s">
        <v>1471</v>
      </c>
      <c r="K140" t="s">
        <v>1471</v>
      </c>
      <c r="O140" s="5"/>
      <c r="P140" s="36">
        <v>1.909574119</v>
      </c>
      <c r="Q140" t="s">
        <v>1471</v>
      </c>
      <c r="R140" t="s">
        <v>1471</v>
      </c>
      <c r="S140" t="s">
        <v>1471</v>
      </c>
      <c r="T140" t="s">
        <v>1471</v>
      </c>
      <c r="U140" s="5"/>
      <c r="Z140">
        <f t="shared" si="32"/>
        <v>0</v>
      </c>
      <c r="AA140">
        <f t="shared" si="33"/>
        <v>1</v>
      </c>
      <c r="AB140">
        <f t="shared" si="34"/>
        <v>0</v>
      </c>
      <c r="AC140">
        <f t="shared" si="35"/>
        <v>0</v>
      </c>
      <c r="AD140">
        <f t="shared" si="36"/>
        <v>0</v>
      </c>
      <c r="AE140">
        <f t="shared" si="37"/>
        <v>0</v>
      </c>
      <c r="AF140" s="37">
        <f t="shared" si="38"/>
        <v>0</v>
      </c>
      <c r="AG140" s="37">
        <f t="shared" si="39"/>
        <v>0</v>
      </c>
      <c r="AH140" s="37">
        <f t="shared" si="40"/>
        <v>0</v>
      </c>
      <c r="AI140">
        <f t="shared" si="41"/>
        <v>0</v>
      </c>
      <c r="AJ140">
        <f t="shared" si="42"/>
        <v>0</v>
      </c>
      <c r="AK140">
        <f t="shared" si="43"/>
        <v>0</v>
      </c>
      <c r="AL140">
        <f t="shared" si="44"/>
        <v>0</v>
      </c>
      <c r="AM140">
        <f t="shared" si="45"/>
        <v>0</v>
      </c>
      <c r="AN140">
        <f t="shared" si="46"/>
        <v>0</v>
      </c>
      <c r="AO140">
        <f t="shared" si="47"/>
        <v>0</v>
      </c>
    </row>
    <row r="141" spans="1:41" ht="12.75">
      <c r="A141">
        <v>4207050</v>
      </c>
      <c r="B141">
        <v>106611303</v>
      </c>
      <c r="C141" t="s">
        <v>149</v>
      </c>
      <c r="D141" t="s">
        <v>150</v>
      </c>
      <c r="E141" t="s">
        <v>151</v>
      </c>
      <c r="F141" s="35">
        <v>16346</v>
      </c>
      <c r="G141" s="3">
        <v>9709</v>
      </c>
      <c r="H141">
        <v>8146765628</v>
      </c>
      <c r="I141" s="4" t="s">
        <v>1736</v>
      </c>
      <c r="J141" s="4" t="s">
        <v>1471</v>
      </c>
      <c r="K141" t="s">
        <v>1470</v>
      </c>
      <c r="O141" s="5"/>
      <c r="P141" s="36">
        <v>14.514285714</v>
      </c>
      <c r="Q141" t="s">
        <v>1471</v>
      </c>
      <c r="R141" t="s">
        <v>1470</v>
      </c>
      <c r="S141" t="s">
        <v>1470</v>
      </c>
      <c r="T141" t="s">
        <v>1471</v>
      </c>
      <c r="U141" s="5"/>
      <c r="Z141">
        <f t="shared" si="32"/>
        <v>0</v>
      </c>
      <c r="AA141">
        <f t="shared" si="33"/>
        <v>1</v>
      </c>
      <c r="AB141">
        <f t="shared" si="34"/>
        <v>0</v>
      </c>
      <c r="AC141">
        <f t="shared" si="35"/>
        <v>0</v>
      </c>
      <c r="AD141">
        <f t="shared" si="36"/>
        <v>0</v>
      </c>
      <c r="AE141">
        <f t="shared" si="37"/>
        <v>0</v>
      </c>
      <c r="AF141" s="37">
        <f t="shared" si="38"/>
        <v>0</v>
      </c>
      <c r="AG141" s="37">
        <f t="shared" si="39"/>
        <v>0</v>
      </c>
      <c r="AH141" s="37">
        <f t="shared" si="40"/>
        <v>0</v>
      </c>
      <c r="AI141">
        <f t="shared" si="41"/>
        <v>1</v>
      </c>
      <c r="AJ141">
        <f t="shared" si="42"/>
        <v>0</v>
      </c>
      <c r="AK141">
        <f t="shared" si="43"/>
        <v>0</v>
      </c>
      <c r="AL141">
        <f t="shared" si="44"/>
        <v>0</v>
      </c>
      <c r="AM141">
        <f t="shared" si="45"/>
        <v>0</v>
      </c>
      <c r="AN141">
        <f t="shared" si="46"/>
        <v>0</v>
      </c>
      <c r="AO141">
        <f t="shared" si="47"/>
        <v>0</v>
      </c>
    </row>
    <row r="142" spans="1:41" ht="12.75">
      <c r="A142">
        <v>4207080</v>
      </c>
      <c r="B142">
        <v>105201352</v>
      </c>
      <c r="C142" t="s">
        <v>152</v>
      </c>
      <c r="D142" t="s">
        <v>153</v>
      </c>
      <c r="E142" t="s">
        <v>154</v>
      </c>
      <c r="F142" s="35">
        <v>16335</v>
      </c>
      <c r="G142" s="3">
        <v>9504</v>
      </c>
      <c r="H142">
        <v>8147243960</v>
      </c>
      <c r="I142" s="4" t="s">
        <v>1736</v>
      </c>
      <c r="J142" s="4" t="s">
        <v>1471</v>
      </c>
      <c r="K142" t="s">
        <v>1471</v>
      </c>
      <c r="O142" s="5"/>
      <c r="P142" s="36">
        <v>16.073224703</v>
      </c>
      <c r="Q142" t="s">
        <v>1471</v>
      </c>
      <c r="R142" t="s">
        <v>1471</v>
      </c>
      <c r="S142" t="s">
        <v>1470</v>
      </c>
      <c r="T142" t="s">
        <v>1471</v>
      </c>
      <c r="U142" s="5"/>
      <c r="Z142">
        <f t="shared" si="32"/>
        <v>0</v>
      </c>
      <c r="AA142">
        <f t="shared" si="33"/>
        <v>1</v>
      </c>
      <c r="AB142">
        <f t="shared" si="34"/>
        <v>0</v>
      </c>
      <c r="AC142">
        <f t="shared" si="35"/>
        <v>0</v>
      </c>
      <c r="AD142">
        <f t="shared" si="36"/>
        <v>0</v>
      </c>
      <c r="AE142">
        <f t="shared" si="37"/>
        <v>0</v>
      </c>
      <c r="AF142" s="37">
        <f t="shared" si="38"/>
        <v>0</v>
      </c>
      <c r="AG142" s="37">
        <f t="shared" si="39"/>
        <v>0</v>
      </c>
      <c r="AH142" s="37">
        <f t="shared" si="40"/>
        <v>0</v>
      </c>
      <c r="AI142">
        <f t="shared" si="41"/>
        <v>1</v>
      </c>
      <c r="AJ142">
        <f t="shared" si="42"/>
        <v>0</v>
      </c>
      <c r="AK142">
        <f t="shared" si="43"/>
        <v>0</v>
      </c>
      <c r="AL142">
        <f t="shared" si="44"/>
        <v>0</v>
      </c>
      <c r="AM142">
        <f t="shared" si="45"/>
        <v>0</v>
      </c>
      <c r="AN142">
        <f t="shared" si="46"/>
        <v>0</v>
      </c>
      <c r="AO142">
        <f t="shared" si="47"/>
        <v>0</v>
      </c>
    </row>
    <row r="143" spans="1:41" ht="12.75">
      <c r="A143">
        <v>4280170</v>
      </c>
      <c r="B143">
        <v>105201407</v>
      </c>
      <c r="C143" t="s">
        <v>1330</v>
      </c>
      <c r="D143" t="s">
        <v>1331</v>
      </c>
      <c r="E143" t="s">
        <v>154</v>
      </c>
      <c r="F143" s="35">
        <v>16335</v>
      </c>
      <c r="G143" s="3">
        <v>2152</v>
      </c>
      <c r="H143">
        <v>8147246024</v>
      </c>
      <c r="I143" s="4">
        <v>6</v>
      </c>
      <c r="J143" s="4" t="s">
        <v>1471</v>
      </c>
      <c r="K143" t="s">
        <v>1471</v>
      </c>
      <c r="O143" s="5"/>
      <c r="P143" s="36" t="s">
        <v>1473</v>
      </c>
      <c r="Q143" t="s">
        <v>1473</v>
      </c>
      <c r="R143" t="s">
        <v>1471</v>
      </c>
      <c r="S143" t="s">
        <v>1470</v>
      </c>
      <c r="T143" t="s">
        <v>1471</v>
      </c>
      <c r="U143" s="5"/>
      <c r="Z143">
        <f t="shared" si="32"/>
        <v>0</v>
      </c>
      <c r="AA143">
        <f t="shared" si="33"/>
        <v>1</v>
      </c>
      <c r="AB143">
        <f t="shared" si="34"/>
        <v>0</v>
      </c>
      <c r="AC143">
        <f t="shared" si="35"/>
        <v>0</v>
      </c>
      <c r="AD143">
        <f t="shared" si="36"/>
        <v>0</v>
      </c>
      <c r="AE143">
        <f t="shared" si="37"/>
        <v>0</v>
      </c>
      <c r="AF143" s="37">
        <f t="shared" si="38"/>
        <v>0</v>
      </c>
      <c r="AG143" s="37">
        <f t="shared" si="39"/>
        <v>0</v>
      </c>
      <c r="AH143" s="37">
        <f t="shared" si="40"/>
        <v>0</v>
      </c>
      <c r="AI143">
        <f t="shared" si="41"/>
        <v>1</v>
      </c>
      <c r="AJ143">
        <f t="shared" si="42"/>
        <v>1</v>
      </c>
      <c r="AK143" t="str">
        <f t="shared" si="43"/>
        <v>Initial</v>
      </c>
      <c r="AL143">
        <f t="shared" si="44"/>
        <v>0</v>
      </c>
      <c r="AM143" t="str">
        <f t="shared" si="45"/>
        <v>RLIS</v>
      </c>
      <c r="AN143">
        <f t="shared" si="46"/>
        <v>0</v>
      </c>
      <c r="AO143">
        <f t="shared" si="47"/>
        <v>0</v>
      </c>
    </row>
    <row r="144" spans="1:41" ht="12.75">
      <c r="A144">
        <v>4200022</v>
      </c>
      <c r="B144">
        <v>108119998</v>
      </c>
      <c r="C144" t="s">
        <v>1529</v>
      </c>
      <c r="D144" t="s">
        <v>1530</v>
      </c>
      <c r="E144" t="s">
        <v>1531</v>
      </c>
      <c r="F144" s="35">
        <v>16630</v>
      </c>
      <c r="G144" s="3">
        <v>269</v>
      </c>
      <c r="H144">
        <v>8148866258</v>
      </c>
      <c r="I144" s="4">
        <v>8</v>
      </c>
      <c r="J144" s="4" t="s">
        <v>1470</v>
      </c>
      <c r="K144" t="s">
        <v>1471</v>
      </c>
      <c r="O144" s="5" t="s">
        <v>1472</v>
      </c>
      <c r="P144" s="36" t="s">
        <v>1473</v>
      </c>
      <c r="Q144" t="s">
        <v>1473</v>
      </c>
      <c r="R144" t="s">
        <v>1471</v>
      </c>
      <c r="S144" t="s">
        <v>1470</v>
      </c>
      <c r="T144" t="s">
        <v>1471</v>
      </c>
      <c r="U144" s="5"/>
      <c r="Z144">
        <f t="shared" si="32"/>
        <v>1</v>
      </c>
      <c r="AA144">
        <f t="shared" si="33"/>
        <v>1</v>
      </c>
      <c r="AB144">
        <f t="shared" si="34"/>
        <v>0</v>
      </c>
      <c r="AC144">
        <f t="shared" si="35"/>
        <v>0</v>
      </c>
      <c r="AD144">
        <f t="shared" si="36"/>
        <v>0</v>
      </c>
      <c r="AE144">
        <f t="shared" si="37"/>
        <v>0</v>
      </c>
      <c r="AF144" s="37" t="str">
        <f t="shared" si="38"/>
        <v>SRSA</v>
      </c>
      <c r="AG144" s="37">
        <f t="shared" si="39"/>
        <v>0</v>
      </c>
      <c r="AH144" s="37" t="str">
        <f t="shared" si="40"/>
        <v>Trouble</v>
      </c>
      <c r="AI144">
        <f t="shared" si="41"/>
        <v>1</v>
      </c>
      <c r="AJ144">
        <f t="shared" si="42"/>
        <v>1</v>
      </c>
      <c r="AK144" t="str">
        <f t="shared" si="43"/>
        <v>Initial</v>
      </c>
      <c r="AL144" t="str">
        <f t="shared" si="44"/>
        <v>SRSA</v>
      </c>
      <c r="AM144">
        <f t="shared" si="45"/>
        <v>0</v>
      </c>
      <c r="AN144">
        <f t="shared" si="46"/>
        <v>0</v>
      </c>
      <c r="AO144">
        <f t="shared" si="47"/>
        <v>0</v>
      </c>
    </row>
    <row r="145" spans="1:41" ht="12.75">
      <c r="A145">
        <v>4205460</v>
      </c>
      <c r="B145">
        <v>118401403</v>
      </c>
      <c r="C145" t="s">
        <v>57</v>
      </c>
      <c r="D145" t="s">
        <v>58</v>
      </c>
      <c r="E145" t="s">
        <v>59</v>
      </c>
      <c r="F145" s="35">
        <v>18707</v>
      </c>
      <c r="G145" s="3">
        <v>1913</v>
      </c>
      <c r="H145">
        <v>5704746888</v>
      </c>
      <c r="I145" s="4">
        <v>8</v>
      </c>
      <c r="J145" s="4" t="s">
        <v>1470</v>
      </c>
      <c r="K145" t="s">
        <v>1471</v>
      </c>
      <c r="O145" s="5" t="s">
        <v>1472</v>
      </c>
      <c r="P145" s="36">
        <v>3.8472107722</v>
      </c>
      <c r="Q145" t="s">
        <v>1471</v>
      </c>
      <c r="R145" t="s">
        <v>1471</v>
      </c>
      <c r="S145" t="s">
        <v>1470</v>
      </c>
      <c r="T145" t="s">
        <v>1471</v>
      </c>
      <c r="U145" s="5"/>
      <c r="Z145">
        <f t="shared" si="32"/>
        <v>1</v>
      </c>
      <c r="AA145">
        <f t="shared" si="33"/>
        <v>1</v>
      </c>
      <c r="AB145">
        <f t="shared" si="34"/>
        <v>0</v>
      </c>
      <c r="AC145">
        <f t="shared" si="35"/>
        <v>0</v>
      </c>
      <c r="AD145">
        <f t="shared" si="36"/>
        <v>0</v>
      </c>
      <c r="AE145">
        <f t="shared" si="37"/>
        <v>0</v>
      </c>
      <c r="AF145" s="37" t="str">
        <f t="shared" si="38"/>
        <v>SRSA</v>
      </c>
      <c r="AG145" s="37">
        <f t="shared" si="39"/>
        <v>0</v>
      </c>
      <c r="AH145" s="37" t="str">
        <f t="shared" si="40"/>
        <v>Trouble</v>
      </c>
      <c r="AI145">
        <f t="shared" si="41"/>
        <v>1</v>
      </c>
      <c r="AJ145">
        <f t="shared" si="42"/>
        <v>0</v>
      </c>
      <c r="AK145">
        <f t="shared" si="43"/>
        <v>0</v>
      </c>
      <c r="AL145">
        <f t="shared" si="44"/>
        <v>0</v>
      </c>
      <c r="AM145">
        <f t="shared" si="45"/>
        <v>0</v>
      </c>
      <c r="AN145">
        <f t="shared" si="46"/>
        <v>0</v>
      </c>
      <c r="AO145">
        <f t="shared" si="47"/>
        <v>0</v>
      </c>
    </row>
    <row r="146" spans="1:41" ht="12.75">
      <c r="A146">
        <v>4200048</v>
      </c>
      <c r="B146">
        <v>112673300</v>
      </c>
      <c r="C146" t="s">
        <v>1590</v>
      </c>
      <c r="D146" t="s">
        <v>1591</v>
      </c>
      <c r="E146" t="s">
        <v>1592</v>
      </c>
      <c r="F146" s="35">
        <v>17403</v>
      </c>
      <c r="G146" s="3" t="s">
        <v>1506</v>
      </c>
      <c r="H146">
        <v>7178483610</v>
      </c>
      <c r="I146" s="4">
        <v>2</v>
      </c>
      <c r="J146" s="4" t="s">
        <v>1471</v>
      </c>
      <c r="K146" t="s">
        <v>1471</v>
      </c>
      <c r="O146" s="5"/>
      <c r="P146" s="36" t="s">
        <v>1473</v>
      </c>
      <c r="Q146" t="s">
        <v>1473</v>
      </c>
      <c r="R146" t="s">
        <v>1471</v>
      </c>
      <c r="S146" t="s">
        <v>1471</v>
      </c>
      <c r="T146" t="s">
        <v>1471</v>
      </c>
      <c r="U146" s="5"/>
      <c r="Z146">
        <f t="shared" si="32"/>
        <v>0</v>
      </c>
      <c r="AA146">
        <f t="shared" si="33"/>
        <v>1</v>
      </c>
      <c r="AB146">
        <f t="shared" si="34"/>
        <v>0</v>
      </c>
      <c r="AC146">
        <f t="shared" si="35"/>
        <v>0</v>
      </c>
      <c r="AD146">
        <f t="shared" si="36"/>
        <v>0</v>
      </c>
      <c r="AE146">
        <f t="shared" si="37"/>
        <v>0</v>
      </c>
      <c r="AF146" s="37">
        <f t="shared" si="38"/>
        <v>0</v>
      </c>
      <c r="AG146" s="37">
        <f t="shared" si="39"/>
        <v>0</v>
      </c>
      <c r="AH146" s="37">
        <f t="shared" si="40"/>
        <v>0</v>
      </c>
      <c r="AI146">
        <f t="shared" si="41"/>
        <v>0</v>
      </c>
      <c r="AJ146">
        <f t="shared" si="42"/>
        <v>1</v>
      </c>
      <c r="AK146">
        <f t="shared" si="43"/>
        <v>0</v>
      </c>
      <c r="AL146">
        <f t="shared" si="44"/>
        <v>0</v>
      </c>
      <c r="AM146">
        <f t="shared" si="45"/>
        <v>0</v>
      </c>
      <c r="AN146">
        <f t="shared" si="46"/>
        <v>0</v>
      </c>
      <c r="AO146">
        <f t="shared" si="47"/>
        <v>0</v>
      </c>
    </row>
    <row r="147" spans="1:41" ht="12.75">
      <c r="A147">
        <v>4280260</v>
      </c>
      <c r="B147">
        <v>119354207</v>
      </c>
      <c r="C147" t="s">
        <v>1347</v>
      </c>
      <c r="D147" t="s">
        <v>1348</v>
      </c>
      <c r="E147" t="s">
        <v>1485</v>
      </c>
      <c r="F147" s="35">
        <v>18508</v>
      </c>
      <c r="G147" s="3">
        <v>1475</v>
      </c>
      <c r="H147">
        <v>5703468471</v>
      </c>
      <c r="I147" s="4">
        <v>2</v>
      </c>
      <c r="J147" s="4" t="s">
        <v>1471</v>
      </c>
      <c r="K147" t="s">
        <v>1471</v>
      </c>
      <c r="O147" s="5"/>
      <c r="P147" s="36" t="s">
        <v>1473</v>
      </c>
      <c r="Q147" t="s">
        <v>1473</v>
      </c>
      <c r="R147" t="s">
        <v>1471</v>
      </c>
      <c r="S147" t="s">
        <v>1471</v>
      </c>
      <c r="T147" t="s">
        <v>1471</v>
      </c>
      <c r="U147" s="5"/>
      <c r="Z147">
        <f t="shared" si="32"/>
        <v>0</v>
      </c>
      <c r="AA147">
        <f t="shared" si="33"/>
        <v>1</v>
      </c>
      <c r="AB147">
        <f t="shared" si="34"/>
        <v>0</v>
      </c>
      <c r="AC147">
        <f t="shared" si="35"/>
        <v>0</v>
      </c>
      <c r="AD147">
        <f t="shared" si="36"/>
        <v>0</v>
      </c>
      <c r="AE147">
        <f t="shared" si="37"/>
        <v>0</v>
      </c>
      <c r="AF147" s="37">
        <f t="shared" si="38"/>
        <v>0</v>
      </c>
      <c r="AG147" s="37">
        <f t="shared" si="39"/>
        <v>0</v>
      </c>
      <c r="AH147" s="37">
        <f t="shared" si="40"/>
        <v>0</v>
      </c>
      <c r="AI147">
        <f t="shared" si="41"/>
        <v>0</v>
      </c>
      <c r="AJ147">
        <f t="shared" si="42"/>
        <v>1</v>
      </c>
      <c r="AK147">
        <f t="shared" si="43"/>
        <v>0</v>
      </c>
      <c r="AL147">
        <f t="shared" si="44"/>
        <v>0</v>
      </c>
      <c r="AM147">
        <f t="shared" si="45"/>
        <v>0</v>
      </c>
      <c r="AN147">
        <f t="shared" si="46"/>
        <v>0</v>
      </c>
      <c r="AO147">
        <f t="shared" si="47"/>
        <v>0</v>
      </c>
    </row>
    <row r="148" spans="1:41" ht="12.75">
      <c r="A148">
        <v>4280330</v>
      </c>
      <c r="B148">
        <v>123460957</v>
      </c>
      <c r="C148" t="s">
        <v>1364</v>
      </c>
      <c r="D148" t="s">
        <v>1365</v>
      </c>
      <c r="E148" t="s">
        <v>855</v>
      </c>
      <c r="F148" s="35">
        <v>19462</v>
      </c>
      <c r="G148" s="3" t="s">
        <v>1506</v>
      </c>
      <c r="H148">
        <v>6102772301</v>
      </c>
      <c r="I148" s="4">
        <v>3</v>
      </c>
      <c r="J148" s="4" t="s">
        <v>1471</v>
      </c>
      <c r="K148" t="s">
        <v>1471</v>
      </c>
      <c r="O148" s="5"/>
      <c r="P148" s="36" t="s">
        <v>1473</v>
      </c>
      <c r="Q148" t="s">
        <v>1473</v>
      </c>
      <c r="R148" t="s">
        <v>1471</v>
      </c>
      <c r="S148" t="s">
        <v>1471</v>
      </c>
      <c r="T148" t="s">
        <v>1471</v>
      </c>
      <c r="U148" s="5"/>
      <c r="Z148">
        <f t="shared" si="32"/>
        <v>0</v>
      </c>
      <c r="AA148">
        <f t="shared" si="33"/>
        <v>1</v>
      </c>
      <c r="AB148">
        <f t="shared" si="34"/>
        <v>0</v>
      </c>
      <c r="AC148">
        <f t="shared" si="35"/>
        <v>0</v>
      </c>
      <c r="AD148">
        <f t="shared" si="36"/>
        <v>0</v>
      </c>
      <c r="AE148">
        <f t="shared" si="37"/>
        <v>0</v>
      </c>
      <c r="AF148" s="37">
        <f t="shared" si="38"/>
        <v>0</v>
      </c>
      <c r="AG148" s="37">
        <f t="shared" si="39"/>
        <v>0</v>
      </c>
      <c r="AH148" s="37">
        <f t="shared" si="40"/>
        <v>0</v>
      </c>
      <c r="AI148">
        <f t="shared" si="41"/>
        <v>0</v>
      </c>
      <c r="AJ148">
        <f t="shared" si="42"/>
        <v>1</v>
      </c>
      <c r="AK148">
        <f t="shared" si="43"/>
        <v>0</v>
      </c>
      <c r="AL148">
        <f t="shared" si="44"/>
        <v>0</v>
      </c>
      <c r="AM148">
        <f t="shared" si="45"/>
        <v>0</v>
      </c>
      <c r="AN148">
        <f t="shared" si="46"/>
        <v>0</v>
      </c>
      <c r="AO148">
        <f t="shared" si="47"/>
        <v>0</v>
      </c>
    </row>
    <row r="149" spans="1:41" ht="12.75">
      <c r="A149">
        <v>4207110</v>
      </c>
      <c r="B149">
        <v>115211603</v>
      </c>
      <c r="C149" t="s">
        <v>155</v>
      </c>
      <c r="D149" t="s">
        <v>156</v>
      </c>
      <c r="E149" t="s">
        <v>157</v>
      </c>
      <c r="F149" s="35">
        <v>17055</v>
      </c>
      <c r="G149" s="3">
        <v>1711</v>
      </c>
      <c r="H149">
        <v>7176978261</v>
      </c>
      <c r="I149" s="4" t="s">
        <v>1764</v>
      </c>
      <c r="J149" s="4" t="s">
        <v>1471</v>
      </c>
      <c r="K149" t="s">
        <v>1471</v>
      </c>
      <c r="O149" s="5"/>
      <c r="P149" s="36">
        <v>3.8335776299</v>
      </c>
      <c r="Q149" t="s">
        <v>1471</v>
      </c>
      <c r="R149" t="s">
        <v>1471</v>
      </c>
      <c r="S149" t="s">
        <v>1471</v>
      </c>
      <c r="T149" t="s">
        <v>1471</v>
      </c>
      <c r="U149" s="5"/>
      <c r="Z149">
        <f t="shared" si="32"/>
        <v>0</v>
      </c>
      <c r="AA149">
        <f t="shared" si="33"/>
        <v>1</v>
      </c>
      <c r="AB149">
        <f t="shared" si="34"/>
        <v>0</v>
      </c>
      <c r="AC149">
        <f t="shared" si="35"/>
        <v>0</v>
      </c>
      <c r="AD149">
        <f t="shared" si="36"/>
        <v>0</v>
      </c>
      <c r="AE149">
        <f t="shared" si="37"/>
        <v>0</v>
      </c>
      <c r="AF149" s="37">
        <f t="shared" si="38"/>
        <v>0</v>
      </c>
      <c r="AG149" s="37">
        <f t="shared" si="39"/>
        <v>0</v>
      </c>
      <c r="AH149" s="37">
        <f t="shared" si="40"/>
        <v>0</v>
      </c>
      <c r="AI149">
        <f t="shared" si="41"/>
        <v>0</v>
      </c>
      <c r="AJ149">
        <f t="shared" si="42"/>
        <v>0</v>
      </c>
      <c r="AK149">
        <f t="shared" si="43"/>
        <v>0</v>
      </c>
      <c r="AL149">
        <f t="shared" si="44"/>
        <v>0</v>
      </c>
      <c r="AM149">
        <f t="shared" si="45"/>
        <v>0</v>
      </c>
      <c r="AN149">
        <f t="shared" si="46"/>
        <v>0</v>
      </c>
      <c r="AO149">
        <f t="shared" si="47"/>
        <v>0</v>
      </c>
    </row>
    <row r="150" spans="1:41" ht="12.75">
      <c r="A150">
        <v>4280180</v>
      </c>
      <c r="B150">
        <v>115211657</v>
      </c>
      <c r="C150" t="s">
        <v>1332</v>
      </c>
      <c r="D150" t="s">
        <v>1333</v>
      </c>
      <c r="E150" t="s">
        <v>157</v>
      </c>
      <c r="F150" s="35">
        <v>17050</v>
      </c>
      <c r="G150" s="3">
        <v>1816</v>
      </c>
      <c r="H150">
        <v>7176970354</v>
      </c>
      <c r="I150" s="4">
        <v>8</v>
      </c>
      <c r="J150" s="4" t="s">
        <v>1470</v>
      </c>
      <c r="K150" t="s">
        <v>1471</v>
      </c>
      <c r="O150" s="5" t="s">
        <v>1472</v>
      </c>
      <c r="P150" s="36" t="s">
        <v>1473</v>
      </c>
      <c r="Q150" t="s">
        <v>1473</v>
      </c>
      <c r="R150" t="s">
        <v>1471</v>
      </c>
      <c r="S150" t="s">
        <v>1470</v>
      </c>
      <c r="T150" t="s">
        <v>1471</v>
      </c>
      <c r="U150" s="5"/>
      <c r="Z150">
        <f t="shared" si="32"/>
        <v>1</v>
      </c>
      <c r="AA150">
        <f t="shared" si="33"/>
        <v>1</v>
      </c>
      <c r="AB150">
        <f t="shared" si="34"/>
        <v>0</v>
      </c>
      <c r="AC150">
        <f t="shared" si="35"/>
        <v>0</v>
      </c>
      <c r="AD150">
        <f t="shared" si="36"/>
        <v>0</v>
      </c>
      <c r="AE150">
        <f t="shared" si="37"/>
        <v>0</v>
      </c>
      <c r="AF150" s="37" t="str">
        <f t="shared" si="38"/>
        <v>SRSA</v>
      </c>
      <c r="AG150" s="37">
        <f t="shared" si="39"/>
        <v>0</v>
      </c>
      <c r="AH150" s="37" t="str">
        <f t="shared" si="40"/>
        <v>Trouble</v>
      </c>
      <c r="AI150">
        <f t="shared" si="41"/>
        <v>1</v>
      </c>
      <c r="AJ150">
        <f t="shared" si="42"/>
        <v>1</v>
      </c>
      <c r="AK150" t="str">
        <f t="shared" si="43"/>
        <v>Initial</v>
      </c>
      <c r="AL150" t="str">
        <f t="shared" si="44"/>
        <v>SRSA</v>
      </c>
      <c r="AM150">
        <f t="shared" si="45"/>
        <v>0</v>
      </c>
      <c r="AN150">
        <f t="shared" si="46"/>
        <v>0</v>
      </c>
      <c r="AO150">
        <f t="shared" si="47"/>
        <v>0</v>
      </c>
    </row>
    <row r="151" spans="1:41" ht="12.75">
      <c r="A151">
        <v>4207140</v>
      </c>
      <c r="B151">
        <v>110171803</v>
      </c>
      <c r="C151" t="s">
        <v>158</v>
      </c>
      <c r="D151" t="s">
        <v>159</v>
      </c>
      <c r="E151" t="s">
        <v>160</v>
      </c>
      <c r="F151" s="35">
        <v>16833</v>
      </c>
      <c r="G151" s="3">
        <v>1505</v>
      </c>
      <c r="H151">
        <v>8142361101</v>
      </c>
      <c r="I151" s="4" t="s">
        <v>1736</v>
      </c>
      <c r="J151" s="4" t="s">
        <v>1471</v>
      </c>
      <c r="K151" t="s">
        <v>1471</v>
      </c>
      <c r="O151" s="5"/>
      <c r="P151" s="36">
        <v>14.148148148</v>
      </c>
      <c r="Q151" t="s">
        <v>1471</v>
      </c>
      <c r="R151" t="s">
        <v>1471</v>
      </c>
      <c r="S151" t="s">
        <v>1470</v>
      </c>
      <c r="T151" t="s">
        <v>1471</v>
      </c>
      <c r="U151" s="5"/>
      <c r="Z151">
        <f t="shared" si="32"/>
        <v>0</v>
      </c>
      <c r="AA151">
        <f t="shared" si="33"/>
        <v>1</v>
      </c>
      <c r="AB151">
        <f t="shared" si="34"/>
        <v>0</v>
      </c>
      <c r="AC151">
        <f t="shared" si="35"/>
        <v>0</v>
      </c>
      <c r="AD151">
        <f t="shared" si="36"/>
        <v>0</v>
      </c>
      <c r="AE151">
        <f t="shared" si="37"/>
        <v>0</v>
      </c>
      <c r="AF151" s="37">
        <f t="shared" si="38"/>
        <v>0</v>
      </c>
      <c r="AG151" s="37">
        <f t="shared" si="39"/>
        <v>0</v>
      </c>
      <c r="AH151" s="37">
        <f t="shared" si="40"/>
        <v>0</v>
      </c>
      <c r="AI151">
        <f t="shared" si="41"/>
        <v>1</v>
      </c>
      <c r="AJ151">
        <f t="shared" si="42"/>
        <v>0</v>
      </c>
      <c r="AK151">
        <f t="shared" si="43"/>
        <v>0</v>
      </c>
      <c r="AL151">
        <f t="shared" si="44"/>
        <v>0</v>
      </c>
      <c r="AM151">
        <f t="shared" si="45"/>
        <v>0</v>
      </c>
      <c r="AN151">
        <f t="shared" si="46"/>
        <v>0</v>
      </c>
      <c r="AO151">
        <f t="shared" si="47"/>
        <v>0</v>
      </c>
    </row>
    <row r="152" spans="1:41" ht="12.75">
      <c r="A152">
        <v>4207200</v>
      </c>
      <c r="B152">
        <v>118401603</v>
      </c>
      <c r="C152" t="s">
        <v>161</v>
      </c>
      <c r="D152" t="s">
        <v>162</v>
      </c>
      <c r="E152" t="s">
        <v>163</v>
      </c>
      <c r="F152" s="35">
        <v>18612</v>
      </c>
      <c r="G152" s="3">
        <v>720</v>
      </c>
      <c r="H152">
        <v>5706755201</v>
      </c>
      <c r="I152" s="4">
        <v>4</v>
      </c>
      <c r="J152" s="4" t="s">
        <v>1471</v>
      </c>
      <c r="K152" t="s">
        <v>1471</v>
      </c>
      <c r="O152" s="5"/>
      <c r="P152" s="36">
        <v>5.5997642205</v>
      </c>
      <c r="Q152" t="s">
        <v>1471</v>
      </c>
      <c r="R152" t="s">
        <v>1471</v>
      </c>
      <c r="S152" t="s">
        <v>1471</v>
      </c>
      <c r="T152" t="s">
        <v>1471</v>
      </c>
      <c r="U152" s="5"/>
      <c r="Z152">
        <f t="shared" si="32"/>
        <v>0</v>
      </c>
      <c r="AA152">
        <f t="shared" si="33"/>
        <v>1</v>
      </c>
      <c r="AB152">
        <f t="shared" si="34"/>
        <v>0</v>
      </c>
      <c r="AC152">
        <f t="shared" si="35"/>
        <v>0</v>
      </c>
      <c r="AD152">
        <f t="shared" si="36"/>
        <v>0</v>
      </c>
      <c r="AE152">
        <f t="shared" si="37"/>
        <v>0</v>
      </c>
      <c r="AF152" s="37">
        <f t="shared" si="38"/>
        <v>0</v>
      </c>
      <c r="AG152" s="37">
        <f t="shared" si="39"/>
        <v>0</v>
      </c>
      <c r="AH152" s="37">
        <f t="shared" si="40"/>
        <v>0</v>
      </c>
      <c r="AI152">
        <f t="shared" si="41"/>
        <v>0</v>
      </c>
      <c r="AJ152">
        <f t="shared" si="42"/>
        <v>0</v>
      </c>
      <c r="AK152">
        <f t="shared" si="43"/>
        <v>0</v>
      </c>
      <c r="AL152">
        <f t="shared" si="44"/>
        <v>0</v>
      </c>
      <c r="AM152">
        <f t="shared" si="45"/>
        <v>0</v>
      </c>
      <c r="AN152">
        <f t="shared" si="46"/>
        <v>0</v>
      </c>
      <c r="AO152">
        <f t="shared" si="47"/>
        <v>0</v>
      </c>
    </row>
    <row r="153" spans="1:41" ht="12.75">
      <c r="A153">
        <v>4207230</v>
      </c>
      <c r="B153">
        <v>112671603</v>
      </c>
      <c r="C153" t="s">
        <v>164</v>
      </c>
      <c r="D153" t="s">
        <v>165</v>
      </c>
      <c r="E153" t="s">
        <v>166</v>
      </c>
      <c r="F153" s="35">
        <v>17313</v>
      </c>
      <c r="G153" s="3">
        <v>9242</v>
      </c>
      <c r="H153">
        <v>7172444021</v>
      </c>
      <c r="I153" s="4" t="s">
        <v>1732</v>
      </c>
      <c r="J153" s="4" t="s">
        <v>1471</v>
      </c>
      <c r="K153" t="s">
        <v>1471</v>
      </c>
      <c r="O153" s="5"/>
      <c r="P153" s="36">
        <v>4.7001347709</v>
      </c>
      <c r="Q153" t="s">
        <v>1471</v>
      </c>
      <c r="R153" t="s">
        <v>1471</v>
      </c>
      <c r="S153" t="s">
        <v>1471</v>
      </c>
      <c r="T153" t="s">
        <v>1471</v>
      </c>
      <c r="U153" s="5"/>
      <c r="Z153">
        <f t="shared" si="32"/>
        <v>0</v>
      </c>
      <c r="AA153">
        <f t="shared" si="33"/>
        <v>1</v>
      </c>
      <c r="AB153">
        <f t="shared" si="34"/>
        <v>0</v>
      </c>
      <c r="AC153">
        <f t="shared" si="35"/>
        <v>0</v>
      </c>
      <c r="AD153">
        <f t="shared" si="36"/>
        <v>0</v>
      </c>
      <c r="AE153">
        <f t="shared" si="37"/>
        <v>0</v>
      </c>
      <c r="AF153" s="37">
        <f t="shared" si="38"/>
        <v>0</v>
      </c>
      <c r="AG153" s="37">
        <f t="shared" si="39"/>
        <v>0</v>
      </c>
      <c r="AH153" s="37">
        <f t="shared" si="40"/>
        <v>0</v>
      </c>
      <c r="AI153">
        <f t="shared" si="41"/>
        <v>0</v>
      </c>
      <c r="AJ153">
        <f t="shared" si="42"/>
        <v>0</v>
      </c>
      <c r="AK153">
        <f t="shared" si="43"/>
        <v>0</v>
      </c>
      <c r="AL153">
        <f t="shared" si="44"/>
        <v>0</v>
      </c>
      <c r="AM153">
        <f t="shared" si="45"/>
        <v>0</v>
      </c>
      <c r="AN153">
        <f t="shared" si="46"/>
        <v>0</v>
      </c>
      <c r="AO153">
        <f t="shared" si="47"/>
        <v>0</v>
      </c>
    </row>
    <row r="154" spans="1:41" ht="12.75">
      <c r="A154">
        <v>4207290</v>
      </c>
      <c r="B154">
        <v>114061503</v>
      </c>
      <c r="C154" t="s">
        <v>167</v>
      </c>
      <c r="D154" t="s">
        <v>168</v>
      </c>
      <c r="E154" t="s">
        <v>169</v>
      </c>
      <c r="F154" s="35">
        <v>19518</v>
      </c>
      <c r="G154" s="3">
        <v>186</v>
      </c>
      <c r="H154">
        <v>6105826140</v>
      </c>
      <c r="I154" s="4" t="s">
        <v>1764</v>
      </c>
      <c r="J154" s="4" t="s">
        <v>1471</v>
      </c>
      <c r="K154" t="s">
        <v>1471</v>
      </c>
      <c r="O154" s="5"/>
      <c r="P154" s="36">
        <v>2.6600409237</v>
      </c>
      <c r="Q154" t="s">
        <v>1471</v>
      </c>
      <c r="R154" t="s">
        <v>1471</v>
      </c>
      <c r="S154" t="s">
        <v>1471</v>
      </c>
      <c r="T154" t="s">
        <v>1471</v>
      </c>
      <c r="U154" s="5"/>
      <c r="Z154">
        <f t="shared" si="32"/>
        <v>0</v>
      </c>
      <c r="AA154">
        <f t="shared" si="33"/>
        <v>1</v>
      </c>
      <c r="AB154">
        <f t="shared" si="34"/>
        <v>0</v>
      </c>
      <c r="AC154">
        <f t="shared" si="35"/>
        <v>0</v>
      </c>
      <c r="AD154">
        <f t="shared" si="36"/>
        <v>0</v>
      </c>
      <c r="AE154">
        <f t="shared" si="37"/>
        <v>0</v>
      </c>
      <c r="AF154" s="37">
        <f t="shared" si="38"/>
        <v>0</v>
      </c>
      <c r="AG154" s="37">
        <f t="shared" si="39"/>
        <v>0</v>
      </c>
      <c r="AH154" s="37">
        <f t="shared" si="40"/>
        <v>0</v>
      </c>
      <c r="AI154">
        <f t="shared" si="41"/>
        <v>0</v>
      </c>
      <c r="AJ154">
        <f t="shared" si="42"/>
        <v>0</v>
      </c>
      <c r="AK154">
        <f t="shared" si="43"/>
        <v>0</v>
      </c>
      <c r="AL154">
        <f t="shared" si="44"/>
        <v>0</v>
      </c>
      <c r="AM154">
        <f t="shared" si="45"/>
        <v>0</v>
      </c>
      <c r="AN154">
        <f t="shared" si="46"/>
        <v>0</v>
      </c>
      <c r="AO154">
        <f t="shared" si="47"/>
        <v>0</v>
      </c>
    </row>
    <row r="155" spans="1:41" ht="12.75">
      <c r="A155">
        <v>4207320</v>
      </c>
      <c r="B155">
        <v>116471803</v>
      </c>
      <c r="C155" t="s">
        <v>170</v>
      </c>
      <c r="D155" t="s">
        <v>171</v>
      </c>
      <c r="E155" t="s">
        <v>1595</v>
      </c>
      <c r="F155" s="35">
        <v>17821</v>
      </c>
      <c r="G155" s="3">
        <v>9131</v>
      </c>
      <c r="H155">
        <v>5702713268</v>
      </c>
      <c r="I155" s="4" t="s">
        <v>1736</v>
      </c>
      <c r="J155" s="4" t="s">
        <v>1471</v>
      </c>
      <c r="K155" t="s">
        <v>1471</v>
      </c>
      <c r="O155" s="5"/>
      <c r="P155" s="36">
        <v>10.199942046</v>
      </c>
      <c r="Q155" t="s">
        <v>1471</v>
      </c>
      <c r="R155" t="s">
        <v>1471</v>
      </c>
      <c r="S155" t="s">
        <v>1470</v>
      </c>
      <c r="T155" t="s">
        <v>1471</v>
      </c>
      <c r="U155" s="5"/>
      <c r="Z155">
        <f t="shared" si="32"/>
        <v>0</v>
      </c>
      <c r="AA155">
        <f t="shared" si="33"/>
        <v>1</v>
      </c>
      <c r="AB155">
        <f t="shared" si="34"/>
        <v>0</v>
      </c>
      <c r="AC155">
        <f t="shared" si="35"/>
        <v>0</v>
      </c>
      <c r="AD155">
        <f t="shared" si="36"/>
        <v>0</v>
      </c>
      <c r="AE155">
        <f t="shared" si="37"/>
        <v>0</v>
      </c>
      <c r="AF155" s="37">
        <f t="shared" si="38"/>
        <v>0</v>
      </c>
      <c r="AG155" s="37">
        <f t="shared" si="39"/>
        <v>0</v>
      </c>
      <c r="AH155" s="37">
        <f t="shared" si="40"/>
        <v>0</v>
      </c>
      <c r="AI155">
        <f t="shared" si="41"/>
        <v>1</v>
      </c>
      <c r="AJ155">
        <f t="shared" si="42"/>
        <v>0</v>
      </c>
      <c r="AK155">
        <f t="shared" si="43"/>
        <v>0</v>
      </c>
      <c r="AL155">
        <f t="shared" si="44"/>
        <v>0</v>
      </c>
      <c r="AM155">
        <f t="shared" si="45"/>
        <v>0</v>
      </c>
      <c r="AN155">
        <f t="shared" si="46"/>
        <v>0</v>
      </c>
      <c r="AO155">
        <f t="shared" si="47"/>
        <v>0</v>
      </c>
    </row>
    <row r="156" spans="1:41" ht="12.75">
      <c r="A156">
        <v>4200049</v>
      </c>
      <c r="B156">
        <v>116471111</v>
      </c>
      <c r="C156" t="s">
        <v>1593</v>
      </c>
      <c r="D156" t="s">
        <v>1594</v>
      </c>
      <c r="E156" t="s">
        <v>1595</v>
      </c>
      <c r="F156" s="35">
        <v>17321</v>
      </c>
      <c r="G156" s="3" t="s">
        <v>1506</v>
      </c>
      <c r="H156">
        <v>5702714751</v>
      </c>
      <c r="I156" s="4">
        <v>6</v>
      </c>
      <c r="J156" s="4" t="s">
        <v>1471</v>
      </c>
      <c r="K156" t="s">
        <v>1471</v>
      </c>
      <c r="O156" s="5"/>
      <c r="P156" s="36" t="s">
        <v>1473</v>
      </c>
      <c r="Q156" t="s">
        <v>1473</v>
      </c>
      <c r="R156" t="s">
        <v>1471</v>
      </c>
      <c r="S156" t="s">
        <v>1470</v>
      </c>
      <c r="T156" t="s">
        <v>1471</v>
      </c>
      <c r="U156" s="5"/>
      <c r="Z156">
        <f t="shared" si="32"/>
        <v>0</v>
      </c>
      <c r="AA156">
        <f t="shared" si="33"/>
        <v>1</v>
      </c>
      <c r="AB156">
        <f t="shared" si="34"/>
        <v>0</v>
      </c>
      <c r="AC156">
        <f t="shared" si="35"/>
        <v>0</v>
      </c>
      <c r="AD156">
        <f t="shared" si="36"/>
        <v>0</v>
      </c>
      <c r="AE156">
        <f t="shared" si="37"/>
        <v>0</v>
      </c>
      <c r="AF156" s="37">
        <f t="shared" si="38"/>
        <v>0</v>
      </c>
      <c r="AG156" s="37">
        <f t="shared" si="39"/>
        <v>0</v>
      </c>
      <c r="AH156" s="37">
        <f t="shared" si="40"/>
        <v>0</v>
      </c>
      <c r="AI156">
        <f t="shared" si="41"/>
        <v>1</v>
      </c>
      <c r="AJ156">
        <f t="shared" si="42"/>
        <v>1</v>
      </c>
      <c r="AK156" t="str">
        <f t="shared" si="43"/>
        <v>Initial</v>
      </c>
      <c r="AL156">
        <f t="shared" si="44"/>
        <v>0</v>
      </c>
      <c r="AM156" t="str">
        <f t="shared" si="45"/>
        <v>RLIS</v>
      </c>
      <c r="AN156">
        <f t="shared" si="46"/>
        <v>0</v>
      </c>
      <c r="AO156">
        <f t="shared" si="47"/>
        <v>0</v>
      </c>
    </row>
    <row r="157" spans="1:41" ht="12.75">
      <c r="A157">
        <v>4207385</v>
      </c>
      <c r="B157">
        <v>115221607</v>
      </c>
      <c r="C157" t="s">
        <v>172</v>
      </c>
      <c r="D157" t="s">
        <v>173</v>
      </c>
      <c r="E157" t="s">
        <v>1544</v>
      </c>
      <c r="F157" s="35">
        <v>17109</v>
      </c>
      <c r="G157" s="3">
        <v>5631</v>
      </c>
      <c r="H157">
        <v>7176523170</v>
      </c>
      <c r="I157" s="4">
        <v>4</v>
      </c>
      <c r="J157" s="4" t="s">
        <v>1471</v>
      </c>
      <c r="K157" t="s">
        <v>1471</v>
      </c>
      <c r="O157" s="5"/>
      <c r="P157" s="36" t="s">
        <v>1473</v>
      </c>
      <c r="Q157" s="38" t="s">
        <v>1473</v>
      </c>
      <c r="R157" t="s">
        <v>1471</v>
      </c>
      <c r="S157" t="s">
        <v>1471</v>
      </c>
      <c r="T157" t="s">
        <v>1471</v>
      </c>
      <c r="U157" s="5"/>
      <c r="Z157">
        <f t="shared" si="32"/>
        <v>0</v>
      </c>
      <c r="AA157">
        <f t="shared" si="33"/>
        <v>1</v>
      </c>
      <c r="AB157">
        <f t="shared" si="34"/>
        <v>0</v>
      </c>
      <c r="AC157">
        <f t="shared" si="35"/>
        <v>0</v>
      </c>
      <c r="AD157">
        <f t="shared" si="36"/>
        <v>0</v>
      </c>
      <c r="AE157">
        <f t="shared" si="37"/>
        <v>0</v>
      </c>
      <c r="AF157" s="37">
        <f t="shared" si="38"/>
        <v>0</v>
      </c>
      <c r="AG157" s="37">
        <f t="shared" si="39"/>
        <v>0</v>
      </c>
      <c r="AH157" s="37">
        <f t="shared" si="40"/>
        <v>0</v>
      </c>
      <c r="AI157">
        <f t="shared" si="41"/>
        <v>0</v>
      </c>
      <c r="AJ157">
        <f t="shared" si="42"/>
        <v>1</v>
      </c>
      <c r="AK157">
        <f t="shared" si="43"/>
        <v>0</v>
      </c>
      <c r="AL157">
        <f t="shared" si="44"/>
        <v>0</v>
      </c>
      <c r="AM157">
        <f t="shared" si="45"/>
        <v>0</v>
      </c>
      <c r="AN157">
        <f t="shared" si="46"/>
        <v>0</v>
      </c>
      <c r="AO157">
        <f t="shared" si="47"/>
        <v>0</v>
      </c>
    </row>
    <row r="158" spans="1:41" ht="12.75">
      <c r="A158">
        <v>4207540</v>
      </c>
      <c r="B158">
        <v>103022253</v>
      </c>
      <c r="C158" t="s">
        <v>177</v>
      </c>
      <c r="D158" t="s">
        <v>178</v>
      </c>
      <c r="E158" t="s">
        <v>179</v>
      </c>
      <c r="F158" s="35">
        <v>15076</v>
      </c>
      <c r="G158" s="3">
        <v>10</v>
      </c>
      <c r="H158">
        <v>7242655300</v>
      </c>
      <c r="I158" s="4">
        <v>8</v>
      </c>
      <c r="J158" s="4" t="s">
        <v>1470</v>
      </c>
      <c r="K158" t="s">
        <v>1471</v>
      </c>
      <c r="O158" s="5" t="s">
        <v>1472</v>
      </c>
      <c r="P158" s="36">
        <v>8.0664294187</v>
      </c>
      <c r="Q158" t="s">
        <v>1471</v>
      </c>
      <c r="R158" t="s">
        <v>1471</v>
      </c>
      <c r="S158" t="s">
        <v>1470</v>
      </c>
      <c r="T158" t="s">
        <v>1471</v>
      </c>
      <c r="U158" s="5"/>
      <c r="Z158">
        <f t="shared" si="32"/>
        <v>1</v>
      </c>
      <c r="AA158">
        <f t="shared" si="33"/>
        <v>1</v>
      </c>
      <c r="AB158">
        <f t="shared" si="34"/>
        <v>0</v>
      </c>
      <c r="AC158">
        <f t="shared" si="35"/>
        <v>0</v>
      </c>
      <c r="AD158">
        <f t="shared" si="36"/>
        <v>0</v>
      </c>
      <c r="AE158">
        <f t="shared" si="37"/>
        <v>0</v>
      </c>
      <c r="AF158" s="37" t="str">
        <f t="shared" si="38"/>
        <v>SRSA</v>
      </c>
      <c r="AG158" s="37">
        <f t="shared" si="39"/>
        <v>0</v>
      </c>
      <c r="AH158" s="37" t="str">
        <f t="shared" si="40"/>
        <v>Trouble</v>
      </c>
      <c r="AI158">
        <f t="shared" si="41"/>
        <v>1</v>
      </c>
      <c r="AJ158">
        <f t="shared" si="42"/>
        <v>0</v>
      </c>
      <c r="AK158">
        <f t="shared" si="43"/>
        <v>0</v>
      </c>
      <c r="AL158">
        <f t="shared" si="44"/>
        <v>0</v>
      </c>
      <c r="AM158">
        <f t="shared" si="45"/>
        <v>0</v>
      </c>
      <c r="AN158">
        <f t="shared" si="46"/>
        <v>0</v>
      </c>
      <c r="AO158">
        <f t="shared" si="47"/>
        <v>0</v>
      </c>
    </row>
    <row r="159" spans="1:41" ht="12.75">
      <c r="A159">
        <v>4280200</v>
      </c>
      <c r="B159">
        <v>125232407</v>
      </c>
      <c r="C159" t="s">
        <v>1334</v>
      </c>
      <c r="D159" t="s">
        <v>1335</v>
      </c>
      <c r="E159" t="s">
        <v>918</v>
      </c>
      <c r="F159" s="35">
        <v>19063</v>
      </c>
      <c r="G159" s="3" t="s">
        <v>1506</v>
      </c>
      <c r="H159">
        <v>6105654880</v>
      </c>
      <c r="I159" s="4">
        <v>3</v>
      </c>
      <c r="J159" s="4" t="s">
        <v>1471</v>
      </c>
      <c r="K159" t="s">
        <v>1471</v>
      </c>
      <c r="O159" s="5"/>
      <c r="P159" s="36" t="s">
        <v>1473</v>
      </c>
      <c r="Q159" t="s">
        <v>1473</v>
      </c>
      <c r="R159" t="s">
        <v>1471</v>
      </c>
      <c r="S159" t="s">
        <v>1471</v>
      </c>
      <c r="T159" t="s">
        <v>1471</v>
      </c>
      <c r="U159" s="5"/>
      <c r="Z159">
        <f t="shared" si="32"/>
        <v>0</v>
      </c>
      <c r="AA159">
        <f t="shared" si="33"/>
        <v>1</v>
      </c>
      <c r="AB159">
        <f t="shared" si="34"/>
        <v>0</v>
      </c>
      <c r="AC159">
        <f t="shared" si="35"/>
        <v>0</v>
      </c>
      <c r="AD159">
        <f t="shared" si="36"/>
        <v>0</v>
      </c>
      <c r="AE159">
        <f t="shared" si="37"/>
        <v>0</v>
      </c>
      <c r="AF159" s="37">
        <f t="shared" si="38"/>
        <v>0</v>
      </c>
      <c r="AG159" s="37">
        <f t="shared" si="39"/>
        <v>0</v>
      </c>
      <c r="AH159" s="37">
        <f t="shared" si="40"/>
        <v>0</v>
      </c>
      <c r="AI159">
        <f t="shared" si="41"/>
        <v>0</v>
      </c>
      <c r="AJ159">
        <f t="shared" si="42"/>
        <v>1</v>
      </c>
      <c r="AK159">
        <f t="shared" si="43"/>
        <v>0</v>
      </c>
      <c r="AL159">
        <f t="shared" si="44"/>
        <v>0</v>
      </c>
      <c r="AM159">
        <f t="shared" si="45"/>
        <v>0</v>
      </c>
      <c r="AN159">
        <f t="shared" si="46"/>
        <v>0</v>
      </c>
      <c r="AO159">
        <f t="shared" si="47"/>
        <v>0</v>
      </c>
    </row>
    <row r="160" spans="1:41" ht="12.75">
      <c r="A160">
        <v>4200078</v>
      </c>
      <c r="B160">
        <v>126513470</v>
      </c>
      <c r="C160" t="s">
        <v>1659</v>
      </c>
      <c r="D160" t="s">
        <v>1660</v>
      </c>
      <c r="E160" t="s">
        <v>1509</v>
      </c>
      <c r="F160" s="35">
        <v>19144</v>
      </c>
      <c r="G160" s="3" t="s">
        <v>1506</v>
      </c>
      <c r="H160">
        <v>2159519675</v>
      </c>
      <c r="I160" s="4">
        <v>1</v>
      </c>
      <c r="J160" s="4" t="s">
        <v>1471</v>
      </c>
      <c r="K160" t="s">
        <v>1625</v>
      </c>
      <c r="O160" s="5"/>
      <c r="P160" s="36" t="s">
        <v>1473</v>
      </c>
      <c r="Q160" t="s">
        <v>1473</v>
      </c>
      <c r="R160" t="s">
        <v>1625</v>
      </c>
      <c r="S160" t="s">
        <v>1471</v>
      </c>
      <c r="T160" t="s">
        <v>1625</v>
      </c>
      <c r="U160" s="5"/>
      <c r="Z160">
        <f t="shared" si="32"/>
        <v>0</v>
      </c>
      <c r="AA160">
        <f t="shared" si="33"/>
        <v>1</v>
      </c>
      <c r="AB160">
        <f t="shared" si="34"/>
        <v>0</v>
      </c>
      <c r="AC160">
        <f t="shared" si="35"/>
        <v>0</v>
      </c>
      <c r="AD160">
        <f t="shared" si="36"/>
        <v>0</v>
      </c>
      <c r="AE160">
        <f t="shared" si="37"/>
        <v>0</v>
      </c>
      <c r="AF160" s="37">
        <f t="shared" si="38"/>
        <v>0</v>
      </c>
      <c r="AG160" s="37">
        <f t="shared" si="39"/>
        <v>0</v>
      </c>
      <c r="AH160" s="37">
        <f t="shared" si="40"/>
        <v>0</v>
      </c>
      <c r="AI160">
        <f t="shared" si="41"/>
        <v>0</v>
      </c>
      <c r="AJ160">
        <f t="shared" si="42"/>
        <v>1</v>
      </c>
      <c r="AK160">
        <f t="shared" si="43"/>
        <v>0</v>
      </c>
      <c r="AL160">
        <f t="shared" si="44"/>
        <v>0</v>
      </c>
      <c r="AM160">
        <f t="shared" si="45"/>
        <v>0</v>
      </c>
      <c r="AN160">
        <f t="shared" si="46"/>
        <v>0</v>
      </c>
      <c r="AO160">
        <f t="shared" si="47"/>
        <v>0</v>
      </c>
    </row>
    <row r="161" spans="1:41" ht="12.75">
      <c r="A161">
        <v>4207530</v>
      </c>
      <c r="B161">
        <v>120522003</v>
      </c>
      <c r="C161" t="s">
        <v>174</v>
      </c>
      <c r="D161" t="s">
        <v>175</v>
      </c>
      <c r="E161" t="s">
        <v>176</v>
      </c>
      <c r="F161" s="35">
        <v>18337</v>
      </c>
      <c r="G161" s="3">
        <v>9454</v>
      </c>
      <c r="H161">
        <v>5702961800</v>
      </c>
      <c r="I161" s="4">
        <v>8</v>
      </c>
      <c r="J161" s="4" t="s">
        <v>1470</v>
      </c>
      <c r="K161" t="s">
        <v>1471</v>
      </c>
      <c r="O161" s="5" t="s">
        <v>1472</v>
      </c>
      <c r="P161" s="36">
        <v>8.1777445855</v>
      </c>
      <c r="Q161" t="s">
        <v>1471</v>
      </c>
      <c r="R161" t="s">
        <v>1471</v>
      </c>
      <c r="S161" t="s">
        <v>1470</v>
      </c>
      <c r="T161" t="s">
        <v>1471</v>
      </c>
      <c r="U161" s="5"/>
      <c r="Z161">
        <f t="shared" si="32"/>
        <v>1</v>
      </c>
      <c r="AA161">
        <f t="shared" si="33"/>
        <v>1</v>
      </c>
      <c r="AB161">
        <f t="shared" si="34"/>
        <v>0</v>
      </c>
      <c r="AC161">
        <f t="shared" si="35"/>
        <v>0</v>
      </c>
      <c r="AD161">
        <f t="shared" si="36"/>
        <v>0</v>
      </c>
      <c r="AE161">
        <f t="shared" si="37"/>
        <v>0</v>
      </c>
      <c r="AF161" s="37" t="str">
        <f t="shared" si="38"/>
        <v>SRSA</v>
      </c>
      <c r="AG161" s="37">
        <f t="shared" si="39"/>
        <v>0</v>
      </c>
      <c r="AH161" s="37" t="str">
        <f t="shared" si="40"/>
        <v>Trouble</v>
      </c>
      <c r="AI161">
        <f t="shared" si="41"/>
        <v>1</v>
      </c>
      <c r="AJ161">
        <f t="shared" si="42"/>
        <v>0</v>
      </c>
      <c r="AK161">
        <f t="shared" si="43"/>
        <v>0</v>
      </c>
      <c r="AL161">
        <f t="shared" si="44"/>
        <v>0</v>
      </c>
      <c r="AM161">
        <f t="shared" si="45"/>
        <v>0</v>
      </c>
      <c r="AN161">
        <f t="shared" si="46"/>
        <v>0</v>
      </c>
      <c r="AO161">
        <f t="shared" si="47"/>
        <v>0</v>
      </c>
    </row>
    <row r="162" spans="1:41" ht="12.75">
      <c r="A162">
        <v>4207560</v>
      </c>
      <c r="B162">
        <v>107651603</v>
      </c>
      <c r="C162" t="s">
        <v>180</v>
      </c>
      <c r="D162" t="s">
        <v>181</v>
      </c>
      <c r="E162" t="s">
        <v>182</v>
      </c>
      <c r="F162" s="35">
        <v>15627</v>
      </c>
      <c r="G162" s="3">
        <v>7600</v>
      </c>
      <c r="H162">
        <v>7246941401</v>
      </c>
      <c r="I162" s="4">
        <v>3</v>
      </c>
      <c r="J162" s="4" t="s">
        <v>1471</v>
      </c>
      <c r="K162" t="s">
        <v>1471</v>
      </c>
      <c r="O162" s="5"/>
      <c r="P162" s="36">
        <v>14.29915334</v>
      </c>
      <c r="Q162" t="s">
        <v>1471</v>
      </c>
      <c r="R162" t="s">
        <v>1471</v>
      </c>
      <c r="S162" t="s">
        <v>1471</v>
      </c>
      <c r="T162" t="s">
        <v>1471</v>
      </c>
      <c r="U162" s="5"/>
      <c r="Z162">
        <f t="shared" si="32"/>
        <v>0</v>
      </c>
      <c r="AA162">
        <f t="shared" si="33"/>
        <v>1</v>
      </c>
      <c r="AB162">
        <f t="shared" si="34"/>
        <v>0</v>
      </c>
      <c r="AC162">
        <f t="shared" si="35"/>
        <v>0</v>
      </c>
      <c r="AD162">
        <f t="shared" si="36"/>
        <v>0</v>
      </c>
      <c r="AE162">
        <f t="shared" si="37"/>
        <v>0</v>
      </c>
      <c r="AF162" s="37">
        <f t="shared" si="38"/>
        <v>0</v>
      </c>
      <c r="AG162" s="37">
        <f t="shared" si="39"/>
        <v>0</v>
      </c>
      <c r="AH162" s="37">
        <f t="shared" si="40"/>
        <v>0</v>
      </c>
      <c r="AI162">
        <f t="shared" si="41"/>
        <v>0</v>
      </c>
      <c r="AJ162">
        <f t="shared" si="42"/>
        <v>0</v>
      </c>
      <c r="AK162">
        <f t="shared" si="43"/>
        <v>0</v>
      </c>
      <c r="AL162">
        <f t="shared" si="44"/>
        <v>0</v>
      </c>
      <c r="AM162">
        <f t="shared" si="45"/>
        <v>0</v>
      </c>
      <c r="AN162">
        <f t="shared" si="46"/>
        <v>0</v>
      </c>
      <c r="AO162">
        <f t="shared" si="47"/>
        <v>0</v>
      </c>
    </row>
    <row r="163" spans="1:41" ht="12.75">
      <c r="A163">
        <v>4207590</v>
      </c>
      <c r="B163">
        <v>115221753</v>
      </c>
      <c r="C163" t="s">
        <v>183</v>
      </c>
      <c r="D163" t="s">
        <v>184</v>
      </c>
      <c r="E163" t="s">
        <v>185</v>
      </c>
      <c r="F163" s="35">
        <v>17033</v>
      </c>
      <c r="G163" s="3">
        <v>898</v>
      </c>
      <c r="H163">
        <v>7175342501</v>
      </c>
      <c r="I163" s="4">
        <v>4</v>
      </c>
      <c r="J163" s="4" t="s">
        <v>1471</v>
      </c>
      <c r="K163" t="s">
        <v>1471</v>
      </c>
      <c r="O163" s="5"/>
      <c r="P163" s="36">
        <v>3.7630104083</v>
      </c>
      <c r="Q163" t="s">
        <v>1471</v>
      </c>
      <c r="R163" t="s">
        <v>1471</v>
      </c>
      <c r="S163" t="s">
        <v>1471</v>
      </c>
      <c r="T163" t="s">
        <v>1471</v>
      </c>
      <c r="U163" s="5"/>
      <c r="Z163">
        <f t="shared" si="32"/>
        <v>0</v>
      </c>
      <c r="AA163">
        <f t="shared" si="33"/>
        <v>1</v>
      </c>
      <c r="AB163">
        <f t="shared" si="34"/>
        <v>0</v>
      </c>
      <c r="AC163">
        <f t="shared" si="35"/>
        <v>0</v>
      </c>
      <c r="AD163">
        <f t="shared" si="36"/>
        <v>0</v>
      </c>
      <c r="AE163">
        <f t="shared" si="37"/>
        <v>0</v>
      </c>
      <c r="AF163" s="37">
        <f t="shared" si="38"/>
        <v>0</v>
      </c>
      <c r="AG163" s="37">
        <f t="shared" si="39"/>
        <v>0</v>
      </c>
      <c r="AH163" s="37">
        <f t="shared" si="40"/>
        <v>0</v>
      </c>
      <c r="AI163">
        <f t="shared" si="41"/>
        <v>0</v>
      </c>
      <c r="AJ163">
        <f t="shared" si="42"/>
        <v>0</v>
      </c>
      <c r="AK163">
        <f t="shared" si="43"/>
        <v>0</v>
      </c>
      <c r="AL163">
        <f t="shared" si="44"/>
        <v>0</v>
      </c>
      <c r="AM163">
        <f t="shared" si="45"/>
        <v>0</v>
      </c>
      <c r="AN163">
        <f t="shared" si="46"/>
        <v>0</v>
      </c>
      <c r="AO163">
        <f t="shared" si="47"/>
        <v>0</v>
      </c>
    </row>
    <row r="164" spans="1:41" ht="12.75">
      <c r="A164">
        <v>4207650</v>
      </c>
      <c r="B164">
        <v>113362203</v>
      </c>
      <c r="C164" t="s">
        <v>186</v>
      </c>
      <c r="D164" t="s">
        <v>187</v>
      </c>
      <c r="E164" t="s">
        <v>188</v>
      </c>
      <c r="F164" s="35">
        <v>17552</v>
      </c>
      <c r="G164" s="3">
        <v>2700</v>
      </c>
      <c r="H164">
        <v>7176531447</v>
      </c>
      <c r="I164" s="4" t="s">
        <v>1764</v>
      </c>
      <c r="J164" s="4" t="s">
        <v>1471</v>
      </c>
      <c r="K164" t="s">
        <v>1471</v>
      </c>
      <c r="O164" s="5"/>
      <c r="P164" s="36">
        <v>5.7856465381</v>
      </c>
      <c r="Q164" t="s">
        <v>1471</v>
      </c>
      <c r="R164" t="s">
        <v>1471</v>
      </c>
      <c r="S164" t="s">
        <v>1471</v>
      </c>
      <c r="T164" t="s">
        <v>1471</v>
      </c>
      <c r="U164" s="5"/>
      <c r="Z164">
        <f t="shared" si="32"/>
        <v>0</v>
      </c>
      <c r="AA164">
        <f t="shared" si="33"/>
        <v>1</v>
      </c>
      <c r="AB164">
        <f t="shared" si="34"/>
        <v>0</v>
      </c>
      <c r="AC164">
        <f t="shared" si="35"/>
        <v>0</v>
      </c>
      <c r="AD164">
        <f t="shared" si="36"/>
        <v>0</v>
      </c>
      <c r="AE164">
        <f t="shared" si="37"/>
        <v>0</v>
      </c>
      <c r="AF164" s="37">
        <f t="shared" si="38"/>
        <v>0</v>
      </c>
      <c r="AG164" s="37">
        <f t="shared" si="39"/>
        <v>0</v>
      </c>
      <c r="AH164" s="37">
        <f t="shared" si="40"/>
        <v>0</v>
      </c>
      <c r="AI164">
        <f t="shared" si="41"/>
        <v>0</v>
      </c>
      <c r="AJ164">
        <f t="shared" si="42"/>
        <v>0</v>
      </c>
      <c r="AK164">
        <f t="shared" si="43"/>
        <v>0</v>
      </c>
      <c r="AL164">
        <f t="shared" si="44"/>
        <v>0</v>
      </c>
      <c r="AM164">
        <f t="shared" si="45"/>
        <v>0</v>
      </c>
      <c r="AN164">
        <f t="shared" si="46"/>
        <v>0</v>
      </c>
      <c r="AO164">
        <f t="shared" si="47"/>
        <v>0</v>
      </c>
    </row>
    <row r="165" spans="1:41" ht="12.75">
      <c r="A165">
        <v>4207680</v>
      </c>
      <c r="B165">
        <v>112671803</v>
      </c>
      <c r="C165" t="s">
        <v>189</v>
      </c>
      <c r="D165" t="s">
        <v>190</v>
      </c>
      <c r="E165" t="s">
        <v>191</v>
      </c>
      <c r="F165" s="35">
        <v>17315</v>
      </c>
      <c r="G165" s="3">
        <v>1498</v>
      </c>
      <c r="H165">
        <v>7172923671</v>
      </c>
      <c r="I165" s="4" t="s">
        <v>1764</v>
      </c>
      <c r="J165" s="4" t="s">
        <v>1471</v>
      </c>
      <c r="K165" t="s">
        <v>1471</v>
      </c>
      <c r="O165" s="5"/>
      <c r="P165" s="36">
        <v>5.7087094413</v>
      </c>
      <c r="Q165" t="s">
        <v>1471</v>
      </c>
      <c r="R165" t="s">
        <v>1471</v>
      </c>
      <c r="S165" t="s">
        <v>1471</v>
      </c>
      <c r="T165" t="s">
        <v>1471</v>
      </c>
      <c r="U165" s="5"/>
      <c r="Z165">
        <f t="shared" si="32"/>
        <v>0</v>
      </c>
      <c r="AA165">
        <f t="shared" si="33"/>
        <v>1</v>
      </c>
      <c r="AB165">
        <f t="shared" si="34"/>
        <v>0</v>
      </c>
      <c r="AC165">
        <f t="shared" si="35"/>
        <v>0</v>
      </c>
      <c r="AD165">
        <f t="shared" si="36"/>
        <v>0</v>
      </c>
      <c r="AE165">
        <f t="shared" si="37"/>
        <v>0</v>
      </c>
      <c r="AF165" s="37">
        <f t="shared" si="38"/>
        <v>0</v>
      </c>
      <c r="AG165" s="37">
        <f t="shared" si="39"/>
        <v>0</v>
      </c>
      <c r="AH165" s="37">
        <f t="shared" si="40"/>
        <v>0</v>
      </c>
      <c r="AI165">
        <f t="shared" si="41"/>
        <v>0</v>
      </c>
      <c r="AJ165">
        <f t="shared" si="42"/>
        <v>0</v>
      </c>
      <c r="AK165">
        <f t="shared" si="43"/>
        <v>0</v>
      </c>
      <c r="AL165">
        <f t="shared" si="44"/>
        <v>0</v>
      </c>
      <c r="AM165">
        <f t="shared" si="45"/>
        <v>0</v>
      </c>
      <c r="AN165">
        <f t="shared" si="46"/>
        <v>0</v>
      </c>
      <c r="AO165">
        <f t="shared" si="47"/>
        <v>0</v>
      </c>
    </row>
    <row r="166" spans="1:41" ht="12.75">
      <c r="A166">
        <v>4207710</v>
      </c>
      <c r="B166">
        <v>124152003</v>
      </c>
      <c r="C166" t="s">
        <v>192</v>
      </c>
      <c r="D166" t="s">
        <v>193</v>
      </c>
      <c r="E166" t="s">
        <v>194</v>
      </c>
      <c r="F166" s="35">
        <v>19335</v>
      </c>
      <c r="G166" s="3">
        <v>2643</v>
      </c>
      <c r="H166">
        <v>6102698460</v>
      </c>
      <c r="I166" s="4" t="s">
        <v>1704</v>
      </c>
      <c r="J166" s="4" t="s">
        <v>1471</v>
      </c>
      <c r="K166" t="s">
        <v>1471</v>
      </c>
      <c r="O166" s="5"/>
      <c r="P166" s="36">
        <v>1.8446823047</v>
      </c>
      <c r="Q166" t="s">
        <v>1471</v>
      </c>
      <c r="R166" t="s">
        <v>1471</v>
      </c>
      <c r="S166" t="s">
        <v>1471</v>
      </c>
      <c r="T166" t="s">
        <v>1471</v>
      </c>
      <c r="U166" s="5"/>
      <c r="Z166">
        <f t="shared" si="32"/>
        <v>0</v>
      </c>
      <c r="AA166">
        <f t="shared" si="33"/>
        <v>1</v>
      </c>
      <c r="AB166">
        <f t="shared" si="34"/>
        <v>0</v>
      </c>
      <c r="AC166">
        <f t="shared" si="35"/>
        <v>0</v>
      </c>
      <c r="AD166">
        <f t="shared" si="36"/>
        <v>0</v>
      </c>
      <c r="AE166">
        <f t="shared" si="37"/>
        <v>0</v>
      </c>
      <c r="AF166" s="37">
        <f t="shared" si="38"/>
        <v>0</v>
      </c>
      <c r="AG166" s="37">
        <f t="shared" si="39"/>
        <v>0</v>
      </c>
      <c r="AH166" s="37">
        <f t="shared" si="40"/>
        <v>0</v>
      </c>
      <c r="AI166">
        <f t="shared" si="41"/>
        <v>0</v>
      </c>
      <c r="AJ166">
        <f t="shared" si="42"/>
        <v>0</v>
      </c>
      <c r="AK166">
        <f t="shared" si="43"/>
        <v>0</v>
      </c>
      <c r="AL166">
        <f t="shared" si="44"/>
        <v>0</v>
      </c>
      <c r="AM166">
        <f t="shared" si="45"/>
        <v>0</v>
      </c>
      <c r="AN166">
        <f t="shared" si="46"/>
        <v>0</v>
      </c>
      <c r="AO166">
        <f t="shared" si="47"/>
        <v>0</v>
      </c>
    </row>
    <row r="167" spans="1:41" ht="12.75">
      <c r="A167">
        <v>4207830</v>
      </c>
      <c r="B167">
        <v>106172003</v>
      </c>
      <c r="C167" t="s">
        <v>195</v>
      </c>
      <c r="D167" t="s">
        <v>196</v>
      </c>
      <c r="E167" t="s">
        <v>197</v>
      </c>
      <c r="F167" s="35">
        <v>15801</v>
      </c>
      <c r="G167" s="3">
        <v>2437</v>
      </c>
      <c r="H167">
        <v>8143712700</v>
      </c>
      <c r="I167" s="4" t="s">
        <v>1736</v>
      </c>
      <c r="J167" s="4" t="s">
        <v>1471</v>
      </c>
      <c r="K167" t="s">
        <v>1471</v>
      </c>
      <c r="O167" s="5"/>
      <c r="P167" s="36">
        <v>15.729184476</v>
      </c>
      <c r="Q167" t="s">
        <v>1471</v>
      </c>
      <c r="R167" t="s">
        <v>1471</v>
      </c>
      <c r="S167" t="s">
        <v>1470</v>
      </c>
      <c r="T167" t="s">
        <v>1471</v>
      </c>
      <c r="U167" s="5"/>
      <c r="Z167">
        <f t="shared" si="32"/>
        <v>0</v>
      </c>
      <c r="AA167">
        <f t="shared" si="33"/>
        <v>1</v>
      </c>
      <c r="AB167">
        <f t="shared" si="34"/>
        <v>0</v>
      </c>
      <c r="AC167">
        <f t="shared" si="35"/>
        <v>0</v>
      </c>
      <c r="AD167">
        <f t="shared" si="36"/>
        <v>0</v>
      </c>
      <c r="AE167">
        <f t="shared" si="37"/>
        <v>0</v>
      </c>
      <c r="AF167" s="37">
        <f t="shared" si="38"/>
        <v>0</v>
      </c>
      <c r="AG167" s="37">
        <f t="shared" si="39"/>
        <v>0</v>
      </c>
      <c r="AH167" s="37">
        <f t="shared" si="40"/>
        <v>0</v>
      </c>
      <c r="AI167">
        <f t="shared" si="41"/>
        <v>1</v>
      </c>
      <c r="AJ167">
        <f t="shared" si="42"/>
        <v>0</v>
      </c>
      <c r="AK167">
        <f t="shared" si="43"/>
        <v>0</v>
      </c>
      <c r="AL167">
        <f t="shared" si="44"/>
        <v>0</v>
      </c>
      <c r="AM167">
        <f t="shared" si="45"/>
        <v>0</v>
      </c>
      <c r="AN167">
        <f t="shared" si="46"/>
        <v>0</v>
      </c>
      <c r="AO167">
        <f t="shared" si="47"/>
        <v>0</v>
      </c>
    </row>
    <row r="168" spans="1:41" ht="12.75">
      <c r="A168">
        <v>4207980</v>
      </c>
      <c r="B168">
        <v>119352203</v>
      </c>
      <c r="C168" t="s">
        <v>198</v>
      </c>
      <c r="D168" t="s">
        <v>199</v>
      </c>
      <c r="E168" t="s">
        <v>200</v>
      </c>
      <c r="F168" s="35">
        <v>18512</v>
      </c>
      <c r="G168" s="3">
        <v>1992</v>
      </c>
      <c r="H168">
        <v>5703432110</v>
      </c>
      <c r="I168" s="4">
        <v>4</v>
      </c>
      <c r="J168" s="4" t="s">
        <v>1471</v>
      </c>
      <c r="K168" t="s">
        <v>1471</v>
      </c>
      <c r="O168" s="5"/>
      <c r="P168" s="36">
        <v>10.095497954</v>
      </c>
      <c r="Q168" t="s">
        <v>1471</v>
      </c>
      <c r="R168" t="s">
        <v>1471</v>
      </c>
      <c r="S168" t="s">
        <v>1471</v>
      </c>
      <c r="T168" t="s">
        <v>1471</v>
      </c>
      <c r="U168" s="5"/>
      <c r="Z168">
        <f t="shared" si="32"/>
        <v>0</v>
      </c>
      <c r="AA168">
        <f t="shared" si="33"/>
        <v>1</v>
      </c>
      <c r="AB168">
        <f t="shared" si="34"/>
        <v>0</v>
      </c>
      <c r="AC168">
        <f t="shared" si="35"/>
        <v>0</v>
      </c>
      <c r="AD168">
        <f t="shared" si="36"/>
        <v>0</v>
      </c>
      <c r="AE168">
        <f t="shared" si="37"/>
        <v>0</v>
      </c>
      <c r="AF168" s="37">
        <f t="shared" si="38"/>
        <v>0</v>
      </c>
      <c r="AG168" s="37">
        <f t="shared" si="39"/>
        <v>0</v>
      </c>
      <c r="AH168" s="37">
        <f t="shared" si="40"/>
        <v>0</v>
      </c>
      <c r="AI168">
        <f t="shared" si="41"/>
        <v>0</v>
      </c>
      <c r="AJ168">
        <f t="shared" si="42"/>
        <v>0</v>
      </c>
      <c r="AK168">
        <f t="shared" si="43"/>
        <v>0</v>
      </c>
      <c r="AL168">
        <f t="shared" si="44"/>
        <v>0</v>
      </c>
      <c r="AM168">
        <f t="shared" si="45"/>
        <v>0</v>
      </c>
      <c r="AN168">
        <f t="shared" si="46"/>
        <v>0</v>
      </c>
      <c r="AO168">
        <f t="shared" si="47"/>
        <v>0</v>
      </c>
    </row>
    <row r="169" spans="1:41" ht="12.75">
      <c r="A169">
        <v>4208010</v>
      </c>
      <c r="B169">
        <v>103022503</v>
      </c>
      <c r="C169" t="s">
        <v>201</v>
      </c>
      <c r="D169" t="s">
        <v>202</v>
      </c>
      <c r="E169" t="s">
        <v>203</v>
      </c>
      <c r="F169" s="35">
        <v>15110</v>
      </c>
      <c r="G169" s="3">
        <v>1141</v>
      </c>
      <c r="H169">
        <v>4124665300</v>
      </c>
      <c r="I169" s="4" t="s">
        <v>1700</v>
      </c>
      <c r="J169" s="4" t="s">
        <v>1471</v>
      </c>
      <c r="K169" t="s">
        <v>1471</v>
      </c>
      <c r="O169" s="5"/>
      <c r="P169" s="36">
        <v>42.348008386</v>
      </c>
      <c r="Q169" t="s">
        <v>1470</v>
      </c>
      <c r="R169" t="s">
        <v>1471</v>
      </c>
      <c r="S169" t="s">
        <v>1471</v>
      </c>
      <c r="T169" t="s">
        <v>1471</v>
      </c>
      <c r="U169" s="5"/>
      <c r="Z169">
        <f t="shared" si="32"/>
        <v>0</v>
      </c>
      <c r="AA169">
        <f t="shared" si="33"/>
        <v>1</v>
      </c>
      <c r="AB169">
        <f t="shared" si="34"/>
        <v>0</v>
      </c>
      <c r="AC169">
        <f t="shared" si="35"/>
        <v>0</v>
      </c>
      <c r="AD169">
        <f t="shared" si="36"/>
        <v>0</v>
      </c>
      <c r="AE169">
        <f t="shared" si="37"/>
        <v>0</v>
      </c>
      <c r="AF169" s="37">
        <f t="shared" si="38"/>
        <v>0</v>
      </c>
      <c r="AG169" s="37">
        <f t="shared" si="39"/>
        <v>0</v>
      </c>
      <c r="AH169" s="37">
        <f t="shared" si="40"/>
        <v>0</v>
      </c>
      <c r="AI169">
        <f t="shared" si="41"/>
        <v>0</v>
      </c>
      <c r="AJ169">
        <f t="shared" si="42"/>
        <v>1</v>
      </c>
      <c r="AK169">
        <f t="shared" si="43"/>
        <v>0</v>
      </c>
      <c r="AL169">
        <f t="shared" si="44"/>
        <v>0</v>
      </c>
      <c r="AM169">
        <f t="shared" si="45"/>
        <v>0</v>
      </c>
      <c r="AN169">
        <f t="shared" si="46"/>
        <v>0</v>
      </c>
      <c r="AO169">
        <f t="shared" si="47"/>
        <v>0</v>
      </c>
    </row>
    <row r="170" spans="1:41" ht="12.75">
      <c r="A170">
        <v>4208060</v>
      </c>
      <c r="B170">
        <v>103022803</v>
      </c>
      <c r="C170" t="s">
        <v>204</v>
      </c>
      <c r="D170" t="s">
        <v>205</v>
      </c>
      <c r="E170" t="s">
        <v>206</v>
      </c>
      <c r="F170" s="35">
        <v>15137</v>
      </c>
      <c r="G170" s="3">
        <v>2797</v>
      </c>
      <c r="H170">
        <v>4128248012</v>
      </c>
      <c r="I170" s="4">
        <v>3</v>
      </c>
      <c r="J170" s="4" t="s">
        <v>1471</v>
      </c>
      <c r="K170" t="s">
        <v>1471</v>
      </c>
      <c r="O170" s="5"/>
      <c r="P170" s="36">
        <v>13.837792642</v>
      </c>
      <c r="Q170" t="s">
        <v>1471</v>
      </c>
      <c r="R170" t="s">
        <v>1470</v>
      </c>
      <c r="S170" t="s">
        <v>1471</v>
      </c>
      <c r="T170" t="s">
        <v>1471</v>
      </c>
      <c r="U170" s="5"/>
      <c r="Z170">
        <f t="shared" si="32"/>
        <v>0</v>
      </c>
      <c r="AA170">
        <f t="shared" si="33"/>
        <v>1</v>
      </c>
      <c r="AB170">
        <f t="shared" si="34"/>
        <v>0</v>
      </c>
      <c r="AC170">
        <f t="shared" si="35"/>
        <v>0</v>
      </c>
      <c r="AD170">
        <f t="shared" si="36"/>
        <v>0</v>
      </c>
      <c r="AE170">
        <f t="shared" si="37"/>
        <v>0</v>
      </c>
      <c r="AF170" s="37">
        <f t="shared" si="38"/>
        <v>0</v>
      </c>
      <c r="AG170" s="37">
        <f t="shared" si="39"/>
        <v>0</v>
      </c>
      <c r="AH170" s="37">
        <f t="shared" si="40"/>
        <v>0</v>
      </c>
      <c r="AI170">
        <f t="shared" si="41"/>
        <v>0</v>
      </c>
      <c r="AJ170">
        <f t="shared" si="42"/>
        <v>0</v>
      </c>
      <c r="AK170">
        <f t="shared" si="43"/>
        <v>0</v>
      </c>
      <c r="AL170">
        <f t="shared" si="44"/>
        <v>0</v>
      </c>
      <c r="AM170">
        <f t="shared" si="45"/>
        <v>0</v>
      </c>
      <c r="AN170">
        <f t="shared" si="46"/>
        <v>0</v>
      </c>
      <c r="AO170">
        <f t="shared" si="47"/>
        <v>0</v>
      </c>
    </row>
    <row r="171" spans="1:41" ht="12.75">
      <c r="A171">
        <v>4208490</v>
      </c>
      <c r="B171">
        <v>117412003</v>
      </c>
      <c r="C171" t="s">
        <v>213</v>
      </c>
      <c r="D171" t="s">
        <v>214</v>
      </c>
      <c r="E171" t="s">
        <v>215</v>
      </c>
      <c r="F171" s="35">
        <v>17737</v>
      </c>
      <c r="G171" s="3">
        <v>1028</v>
      </c>
      <c r="H171">
        <v>5705842131</v>
      </c>
      <c r="I171" s="4">
        <v>8</v>
      </c>
      <c r="J171" s="4" t="s">
        <v>1470</v>
      </c>
      <c r="K171" t="s">
        <v>1471</v>
      </c>
      <c r="O171" s="5" t="s">
        <v>1472</v>
      </c>
      <c r="P171" s="36">
        <v>8.2115869018</v>
      </c>
      <c r="Q171" t="s">
        <v>1471</v>
      </c>
      <c r="R171" t="s">
        <v>1471</v>
      </c>
      <c r="S171" t="s">
        <v>1470</v>
      </c>
      <c r="T171" t="s">
        <v>1471</v>
      </c>
      <c r="U171" s="5"/>
      <c r="Z171">
        <f t="shared" si="32"/>
        <v>1</v>
      </c>
      <c r="AA171">
        <f t="shared" si="33"/>
        <v>1</v>
      </c>
      <c r="AB171">
        <f t="shared" si="34"/>
        <v>0</v>
      </c>
      <c r="AC171">
        <f t="shared" si="35"/>
        <v>0</v>
      </c>
      <c r="AD171">
        <f t="shared" si="36"/>
        <v>0</v>
      </c>
      <c r="AE171">
        <f t="shared" si="37"/>
        <v>0</v>
      </c>
      <c r="AF171" s="37" t="str">
        <f t="shared" si="38"/>
        <v>SRSA</v>
      </c>
      <c r="AG171" s="37">
        <f t="shared" si="39"/>
        <v>0</v>
      </c>
      <c r="AH171" s="37" t="str">
        <f t="shared" si="40"/>
        <v>Trouble</v>
      </c>
      <c r="AI171">
        <f t="shared" si="41"/>
        <v>1</v>
      </c>
      <c r="AJ171">
        <f t="shared" si="42"/>
        <v>0</v>
      </c>
      <c r="AK171">
        <f t="shared" si="43"/>
        <v>0</v>
      </c>
      <c r="AL171">
        <f t="shared" si="44"/>
        <v>0</v>
      </c>
      <c r="AM171">
        <f t="shared" si="45"/>
        <v>0</v>
      </c>
      <c r="AN171">
        <f t="shared" si="46"/>
        <v>0</v>
      </c>
      <c r="AO171">
        <f t="shared" si="47"/>
        <v>0</v>
      </c>
    </row>
    <row r="172" spans="1:41" ht="12.75">
      <c r="A172">
        <v>4208550</v>
      </c>
      <c r="B172">
        <v>121392303</v>
      </c>
      <c r="C172" t="s">
        <v>216</v>
      </c>
      <c r="D172" t="s">
        <v>217</v>
      </c>
      <c r="E172" t="s">
        <v>218</v>
      </c>
      <c r="F172" s="35">
        <v>18049</v>
      </c>
      <c r="G172" s="3" t="s">
        <v>1506</v>
      </c>
      <c r="H172">
        <v>6109668300</v>
      </c>
      <c r="I172" s="4" t="s">
        <v>1764</v>
      </c>
      <c r="J172" s="4" t="s">
        <v>1471</v>
      </c>
      <c r="K172" t="s">
        <v>1471</v>
      </c>
      <c r="O172" s="5"/>
      <c r="P172" s="36">
        <v>1.7158108795</v>
      </c>
      <c r="Q172" t="s">
        <v>1471</v>
      </c>
      <c r="R172" t="s">
        <v>1471</v>
      </c>
      <c r="S172" t="s">
        <v>1471</v>
      </c>
      <c r="T172" t="s">
        <v>1471</v>
      </c>
      <c r="U172" s="5"/>
      <c r="Z172">
        <f t="shared" si="32"/>
        <v>0</v>
      </c>
      <c r="AA172">
        <f t="shared" si="33"/>
        <v>1</v>
      </c>
      <c r="AB172">
        <f t="shared" si="34"/>
        <v>0</v>
      </c>
      <c r="AC172">
        <f t="shared" si="35"/>
        <v>0</v>
      </c>
      <c r="AD172">
        <f t="shared" si="36"/>
        <v>0</v>
      </c>
      <c r="AE172">
        <f t="shared" si="37"/>
        <v>0</v>
      </c>
      <c r="AF172" s="37">
        <f t="shared" si="38"/>
        <v>0</v>
      </c>
      <c r="AG172" s="37">
        <f t="shared" si="39"/>
        <v>0</v>
      </c>
      <c r="AH172" s="37">
        <f t="shared" si="40"/>
        <v>0</v>
      </c>
      <c r="AI172">
        <f t="shared" si="41"/>
        <v>0</v>
      </c>
      <c r="AJ172">
        <f t="shared" si="42"/>
        <v>0</v>
      </c>
      <c r="AK172">
        <f t="shared" si="43"/>
        <v>0</v>
      </c>
      <c r="AL172">
        <f t="shared" si="44"/>
        <v>0</v>
      </c>
      <c r="AM172">
        <f t="shared" si="45"/>
        <v>0</v>
      </c>
      <c r="AN172">
        <f t="shared" si="46"/>
        <v>0</v>
      </c>
      <c r="AO172">
        <f t="shared" si="47"/>
        <v>0</v>
      </c>
    </row>
    <row r="173" spans="1:41" ht="12.75">
      <c r="A173">
        <v>4208580</v>
      </c>
      <c r="B173">
        <v>115212503</v>
      </c>
      <c r="C173" t="s">
        <v>219</v>
      </c>
      <c r="D173" t="s">
        <v>220</v>
      </c>
      <c r="E173" t="s">
        <v>221</v>
      </c>
      <c r="F173" s="35">
        <v>17025</v>
      </c>
      <c r="G173" s="3">
        <v>1541</v>
      </c>
      <c r="H173">
        <v>7177323601</v>
      </c>
      <c r="I173" s="4">
        <v>4</v>
      </c>
      <c r="J173" s="4" t="s">
        <v>1471</v>
      </c>
      <c r="K173" t="s">
        <v>1471</v>
      </c>
      <c r="O173" s="5"/>
      <c r="P173" s="36">
        <v>8.1089954038</v>
      </c>
      <c r="Q173" t="s">
        <v>1471</v>
      </c>
      <c r="R173" t="s">
        <v>1471</v>
      </c>
      <c r="S173" t="s">
        <v>1471</v>
      </c>
      <c r="T173" t="s">
        <v>1471</v>
      </c>
      <c r="U173" s="5"/>
      <c r="Z173">
        <f t="shared" si="32"/>
        <v>0</v>
      </c>
      <c r="AA173">
        <f t="shared" si="33"/>
        <v>1</v>
      </c>
      <c r="AB173">
        <f t="shared" si="34"/>
        <v>0</v>
      </c>
      <c r="AC173">
        <f t="shared" si="35"/>
        <v>0</v>
      </c>
      <c r="AD173">
        <f t="shared" si="36"/>
        <v>0</v>
      </c>
      <c r="AE173">
        <f t="shared" si="37"/>
        <v>0</v>
      </c>
      <c r="AF173" s="37">
        <f t="shared" si="38"/>
        <v>0</v>
      </c>
      <c r="AG173" s="37">
        <f t="shared" si="39"/>
        <v>0</v>
      </c>
      <c r="AH173" s="37">
        <f t="shared" si="40"/>
        <v>0</v>
      </c>
      <c r="AI173">
        <f t="shared" si="41"/>
        <v>0</v>
      </c>
      <c r="AJ173">
        <f t="shared" si="42"/>
        <v>0</v>
      </c>
      <c r="AK173">
        <f t="shared" si="43"/>
        <v>0</v>
      </c>
      <c r="AL173">
        <f t="shared" si="44"/>
        <v>0</v>
      </c>
      <c r="AM173">
        <f t="shared" si="45"/>
        <v>0</v>
      </c>
      <c r="AN173">
        <f t="shared" si="46"/>
        <v>0</v>
      </c>
      <c r="AO173">
        <f t="shared" si="47"/>
        <v>0</v>
      </c>
    </row>
    <row r="174" spans="1:41" ht="12.75">
      <c r="A174">
        <v>4208670</v>
      </c>
      <c r="B174">
        <v>120452003</v>
      </c>
      <c r="C174" t="s">
        <v>222</v>
      </c>
      <c r="D174" t="s">
        <v>223</v>
      </c>
      <c r="E174" t="s">
        <v>224</v>
      </c>
      <c r="F174" s="35">
        <v>18301</v>
      </c>
      <c r="G174" s="3">
        <v>298</v>
      </c>
      <c r="H174">
        <v>5704248500</v>
      </c>
      <c r="I174" s="4" t="s">
        <v>225</v>
      </c>
      <c r="J174" s="4" t="s">
        <v>1471</v>
      </c>
      <c r="K174" t="s">
        <v>1471</v>
      </c>
      <c r="O174" s="5"/>
      <c r="P174" s="36">
        <v>8.8239150387</v>
      </c>
      <c r="Q174" t="s">
        <v>1471</v>
      </c>
      <c r="R174" t="s">
        <v>1471</v>
      </c>
      <c r="S174" t="s">
        <v>1470</v>
      </c>
      <c r="T174" t="s">
        <v>1471</v>
      </c>
      <c r="U174" s="5"/>
      <c r="Z174">
        <f t="shared" si="32"/>
        <v>0</v>
      </c>
      <c r="AA174">
        <f t="shared" si="33"/>
        <v>1</v>
      </c>
      <c r="AB174">
        <f t="shared" si="34"/>
        <v>0</v>
      </c>
      <c r="AC174">
        <f t="shared" si="35"/>
        <v>0</v>
      </c>
      <c r="AD174">
        <f t="shared" si="36"/>
        <v>0</v>
      </c>
      <c r="AE174">
        <f t="shared" si="37"/>
        <v>0</v>
      </c>
      <c r="AF174" s="37">
        <f t="shared" si="38"/>
        <v>0</v>
      </c>
      <c r="AG174" s="37">
        <f t="shared" si="39"/>
        <v>0</v>
      </c>
      <c r="AH174" s="37">
        <f t="shared" si="40"/>
        <v>0</v>
      </c>
      <c r="AI174">
        <f t="shared" si="41"/>
        <v>1</v>
      </c>
      <c r="AJ174">
        <f t="shared" si="42"/>
        <v>0</v>
      </c>
      <c r="AK174">
        <f t="shared" si="43"/>
        <v>0</v>
      </c>
      <c r="AL174">
        <f t="shared" si="44"/>
        <v>0</v>
      </c>
      <c r="AM174">
        <f t="shared" si="45"/>
        <v>0</v>
      </c>
      <c r="AN174">
        <f t="shared" si="46"/>
        <v>0</v>
      </c>
      <c r="AO174">
        <f t="shared" si="47"/>
        <v>0</v>
      </c>
    </row>
    <row r="175" spans="1:41" ht="12.75">
      <c r="A175">
        <v>4280340</v>
      </c>
      <c r="B175">
        <v>123463507</v>
      </c>
      <c r="C175" t="s">
        <v>1366</v>
      </c>
      <c r="D175" t="s">
        <v>1367</v>
      </c>
      <c r="E175" t="s">
        <v>1164</v>
      </c>
      <c r="F175" s="35">
        <v>19090</v>
      </c>
      <c r="G175" s="3">
        <v>1436</v>
      </c>
      <c r="H175">
        <v>2157844800</v>
      </c>
      <c r="I175" s="4">
        <v>3</v>
      </c>
      <c r="J175" s="4" t="s">
        <v>1471</v>
      </c>
      <c r="K175" t="s">
        <v>1471</v>
      </c>
      <c r="O175" s="5"/>
      <c r="P175" s="36" t="s">
        <v>1473</v>
      </c>
      <c r="Q175" t="s">
        <v>1473</v>
      </c>
      <c r="R175" t="s">
        <v>1471</v>
      </c>
      <c r="S175" t="s">
        <v>1471</v>
      </c>
      <c r="T175" t="s">
        <v>1471</v>
      </c>
      <c r="U175" s="5"/>
      <c r="Z175">
        <f t="shared" si="32"/>
        <v>0</v>
      </c>
      <c r="AA175">
        <f t="shared" si="33"/>
        <v>1</v>
      </c>
      <c r="AB175">
        <f t="shared" si="34"/>
        <v>0</v>
      </c>
      <c r="AC175">
        <f t="shared" si="35"/>
        <v>0</v>
      </c>
      <c r="AD175">
        <f t="shared" si="36"/>
        <v>0</v>
      </c>
      <c r="AE175">
        <f t="shared" si="37"/>
        <v>0</v>
      </c>
      <c r="AF175" s="37">
        <f t="shared" si="38"/>
        <v>0</v>
      </c>
      <c r="AG175" s="37">
        <f t="shared" si="39"/>
        <v>0</v>
      </c>
      <c r="AH175" s="37">
        <f t="shared" si="40"/>
        <v>0</v>
      </c>
      <c r="AI175">
        <f t="shared" si="41"/>
        <v>0</v>
      </c>
      <c r="AJ175">
        <f t="shared" si="42"/>
        <v>1</v>
      </c>
      <c r="AK175">
        <f t="shared" si="43"/>
        <v>0</v>
      </c>
      <c r="AL175">
        <f t="shared" si="44"/>
        <v>0</v>
      </c>
      <c r="AM175">
        <f t="shared" si="45"/>
        <v>0</v>
      </c>
      <c r="AN175">
        <f t="shared" si="46"/>
        <v>0</v>
      </c>
      <c r="AO175">
        <f t="shared" si="47"/>
        <v>0</v>
      </c>
    </row>
    <row r="176" spans="1:41" ht="12.75">
      <c r="A176">
        <v>4208820</v>
      </c>
      <c r="B176">
        <v>113362303</v>
      </c>
      <c r="C176" t="s">
        <v>229</v>
      </c>
      <c r="D176" t="s">
        <v>230</v>
      </c>
      <c r="E176" t="s">
        <v>231</v>
      </c>
      <c r="F176" s="35">
        <v>17557</v>
      </c>
      <c r="G176" s="3">
        <v>609</v>
      </c>
      <c r="H176">
        <v>7173541500</v>
      </c>
      <c r="I176" s="4" t="s">
        <v>1764</v>
      </c>
      <c r="J176" s="4" t="s">
        <v>1471</v>
      </c>
      <c r="K176" t="s">
        <v>1471</v>
      </c>
      <c r="O176" s="5"/>
      <c r="P176" s="36">
        <v>14.647460197</v>
      </c>
      <c r="Q176" t="s">
        <v>1471</v>
      </c>
      <c r="R176" t="s">
        <v>1471</v>
      </c>
      <c r="S176" t="s">
        <v>1471</v>
      </c>
      <c r="T176" t="s">
        <v>1471</v>
      </c>
      <c r="U176" s="5"/>
      <c r="Z176">
        <f t="shared" si="32"/>
        <v>0</v>
      </c>
      <c r="AA176">
        <f t="shared" si="33"/>
        <v>1</v>
      </c>
      <c r="AB176">
        <f t="shared" si="34"/>
        <v>0</v>
      </c>
      <c r="AC176">
        <f t="shared" si="35"/>
        <v>0</v>
      </c>
      <c r="AD176">
        <f t="shared" si="36"/>
        <v>0</v>
      </c>
      <c r="AE176">
        <f t="shared" si="37"/>
        <v>0</v>
      </c>
      <c r="AF176" s="37">
        <f t="shared" si="38"/>
        <v>0</v>
      </c>
      <c r="AG176" s="37">
        <f t="shared" si="39"/>
        <v>0</v>
      </c>
      <c r="AH176" s="37">
        <f t="shared" si="40"/>
        <v>0</v>
      </c>
      <c r="AI176">
        <f t="shared" si="41"/>
        <v>0</v>
      </c>
      <c r="AJ176">
        <f t="shared" si="42"/>
        <v>0</v>
      </c>
      <c r="AK176">
        <f t="shared" si="43"/>
        <v>0</v>
      </c>
      <c r="AL176">
        <f t="shared" si="44"/>
        <v>0</v>
      </c>
      <c r="AM176">
        <f t="shared" si="45"/>
        <v>0</v>
      </c>
      <c r="AN176">
        <f t="shared" si="46"/>
        <v>0</v>
      </c>
      <c r="AO176">
        <f t="shared" si="47"/>
        <v>0</v>
      </c>
    </row>
    <row r="177" spans="1:41" ht="12.75">
      <c r="A177">
        <v>4208460</v>
      </c>
      <c r="B177">
        <v>113382303</v>
      </c>
      <c r="C177" t="s">
        <v>210</v>
      </c>
      <c r="D177" t="s">
        <v>211</v>
      </c>
      <c r="E177" t="s">
        <v>212</v>
      </c>
      <c r="F177" s="35">
        <v>17067</v>
      </c>
      <c r="G177" s="3">
        <v>2604</v>
      </c>
      <c r="H177">
        <v>7178667117</v>
      </c>
      <c r="I177" s="4" t="s">
        <v>1764</v>
      </c>
      <c r="J177" s="4" t="s">
        <v>1471</v>
      </c>
      <c r="K177" t="s">
        <v>1470</v>
      </c>
      <c r="O177" s="5"/>
      <c r="P177" s="36">
        <v>10.255639098</v>
      </c>
      <c r="Q177" t="s">
        <v>1471</v>
      </c>
      <c r="R177" t="s">
        <v>1471</v>
      </c>
      <c r="S177" t="s">
        <v>1471</v>
      </c>
      <c r="T177" t="s">
        <v>1470</v>
      </c>
      <c r="U177" s="5"/>
      <c r="Z177">
        <f t="shared" si="32"/>
        <v>0</v>
      </c>
      <c r="AA177">
        <f t="shared" si="33"/>
        <v>1</v>
      </c>
      <c r="AB177">
        <f t="shared" si="34"/>
        <v>0</v>
      </c>
      <c r="AC177">
        <f t="shared" si="35"/>
        <v>0</v>
      </c>
      <c r="AD177">
        <f t="shared" si="36"/>
        <v>0</v>
      </c>
      <c r="AE177">
        <f t="shared" si="37"/>
        <v>0</v>
      </c>
      <c r="AF177" s="37">
        <f t="shared" si="38"/>
        <v>0</v>
      </c>
      <c r="AG177" s="37">
        <f t="shared" si="39"/>
        <v>0</v>
      </c>
      <c r="AH177" s="37">
        <f t="shared" si="40"/>
        <v>0</v>
      </c>
      <c r="AI177">
        <f t="shared" si="41"/>
        <v>0</v>
      </c>
      <c r="AJ177">
        <f t="shared" si="42"/>
        <v>0</v>
      </c>
      <c r="AK177">
        <f t="shared" si="43"/>
        <v>0</v>
      </c>
      <c r="AL177">
        <f t="shared" si="44"/>
        <v>0</v>
      </c>
      <c r="AM177">
        <f t="shared" si="45"/>
        <v>0</v>
      </c>
      <c r="AN177">
        <f t="shared" si="46"/>
        <v>0</v>
      </c>
      <c r="AO177">
        <f t="shared" si="47"/>
        <v>0</v>
      </c>
    </row>
    <row r="178" spans="1:41" ht="12.75">
      <c r="A178">
        <v>4280480</v>
      </c>
      <c r="B178">
        <v>107652207</v>
      </c>
      <c r="C178" t="s">
        <v>1391</v>
      </c>
      <c r="D178" t="s">
        <v>1392</v>
      </c>
      <c r="E178" t="s">
        <v>1528</v>
      </c>
      <c r="F178" s="35">
        <v>15650</v>
      </c>
      <c r="G178" s="3">
        <v>2326</v>
      </c>
      <c r="H178">
        <v>7245399788</v>
      </c>
      <c r="I178" s="4">
        <v>3</v>
      </c>
      <c r="J178" s="4" t="s">
        <v>1471</v>
      </c>
      <c r="K178" t="s">
        <v>1471</v>
      </c>
      <c r="O178" s="5"/>
      <c r="P178" s="36" t="s">
        <v>1473</v>
      </c>
      <c r="Q178" t="s">
        <v>1473</v>
      </c>
      <c r="R178" t="s">
        <v>1471</v>
      </c>
      <c r="S178" t="s">
        <v>1471</v>
      </c>
      <c r="T178" t="s">
        <v>1471</v>
      </c>
      <c r="U178" s="5"/>
      <c r="Z178">
        <f t="shared" si="32"/>
        <v>0</v>
      </c>
      <c r="AA178">
        <f t="shared" si="33"/>
        <v>1</v>
      </c>
      <c r="AB178">
        <f t="shared" si="34"/>
        <v>0</v>
      </c>
      <c r="AC178">
        <f t="shared" si="35"/>
        <v>0</v>
      </c>
      <c r="AD178">
        <f t="shared" si="36"/>
        <v>0</v>
      </c>
      <c r="AE178">
        <f t="shared" si="37"/>
        <v>0</v>
      </c>
      <c r="AF178" s="37">
        <f t="shared" si="38"/>
        <v>0</v>
      </c>
      <c r="AG178" s="37">
        <f t="shared" si="39"/>
        <v>0</v>
      </c>
      <c r="AH178" s="37">
        <f t="shared" si="40"/>
        <v>0</v>
      </c>
      <c r="AI178">
        <f t="shared" si="41"/>
        <v>0</v>
      </c>
      <c r="AJ178">
        <f t="shared" si="42"/>
        <v>1</v>
      </c>
      <c r="AK178">
        <f t="shared" si="43"/>
        <v>0</v>
      </c>
      <c r="AL178">
        <f t="shared" si="44"/>
        <v>0</v>
      </c>
      <c r="AM178">
        <f t="shared" si="45"/>
        <v>0</v>
      </c>
      <c r="AN178">
        <f t="shared" si="46"/>
        <v>0</v>
      </c>
      <c r="AO178">
        <f t="shared" si="47"/>
        <v>0</v>
      </c>
    </row>
    <row r="179" spans="1:41" ht="12.75">
      <c r="A179">
        <v>4208790</v>
      </c>
      <c r="B179">
        <v>112672203</v>
      </c>
      <c r="C179" t="s">
        <v>226</v>
      </c>
      <c r="D179" t="s">
        <v>227</v>
      </c>
      <c r="E179" t="s">
        <v>228</v>
      </c>
      <c r="F179" s="35">
        <v>17368</v>
      </c>
      <c r="G179" s="3">
        <v>150</v>
      </c>
      <c r="H179">
        <v>7172521555</v>
      </c>
      <c r="I179" s="4" t="s">
        <v>1764</v>
      </c>
      <c r="J179" s="4" t="s">
        <v>1471</v>
      </c>
      <c r="K179" t="s">
        <v>1471</v>
      </c>
      <c r="O179" s="5"/>
      <c r="P179" s="36">
        <v>6.90887433</v>
      </c>
      <c r="Q179" t="s">
        <v>1471</v>
      </c>
      <c r="R179" t="s">
        <v>1471</v>
      </c>
      <c r="S179" t="s">
        <v>1471</v>
      </c>
      <c r="T179" t="s">
        <v>1471</v>
      </c>
      <c r="U179" s="5"/>
      <c r="Z179">
        <f t="shared" si="32"/>
        <v>0</v>
      </c>
      <c r="AA179">
        <f t="shared" si="33"/>
        <v>1</v>
      </c>
      <c r="AB179">
        <f t="shared" si="34"/>
        <v>0</v>
      </c>
      <c r="AC179">
        <f t="shared" si="35"/>
        <v>0</v>
      </c>
      <c r="AD179">
        <f t="shared" si="36"/>
        <v>0</v>
      </c>
      <c r="AE179">
        <f t="shared" si="37"/>
        <v>0</v>
      </c>
      <c r="AF179" s="37">
        <f t="shared" si="38"/>
        <v>0</v>
      </c>
      <c r="AG179" s="37">
        <f t="shared" si="39"/>
        <v>0</v>
      </c>
      <c r="AH179" s="37">
        <f t="shared" si="40"/>
        <v>0</v>
      </c>
      <c r="AI179">
        <f t="shared" si="41"/>
        <v>0</v>
      </c>
      <c r="AJ179">
        <f t="shared" si="42"/>
        <v>0</v>
      </c>
      <c r="AK179">
        <f t="shared" si="43"/>
        <v>0</v>
      </c>
      <c r="AL179">
        <f t="shared" si="44"/>
        <v>0</v>
      </c>
      <c r="AM179">
        <f t="shared" si="45"/>
        <v>0</v>
      </c>
      <c r="AN179">
        <f t="shared" si="46"/>
        <v>0</v>
      </c>
      <c r="AO179">
        <f t="shared" si="47"/>
        <v>0</v>
      </c>
    </row>
    <row r="180" spans="1:41" ht="12.75">
      <c r="A180">
        <v>4208850</v>
      </c>
      <c r="B180">
        <v>120483302</v>
      </c>
      <c r="C180" t="s">
        <v>232</v>
      </c>
      <c r="D180" t="s">
        <v>233</v>
      </c>
      <c r="E180" t="s">
        <v>234</v>
      </c>
      <c r="F180" s="35">
        <v>18042</v>
      </c>
      <c r="G180" s="3">
        <v>4298</v>
      </c>
      <c r="H180">
        <v>6102502400</v>
      </c>
      <c r="I180" s="4" t="s">
        <v>1764</v>
      </c>
      <c r="J180" s="4" t="s">
        <v>1471</v>
      </c>
      <c r="K180" t="s">
        <v>1471</v>
      </c>
      <c r="O180" s="5"/>
      <c r="P180" s="36">
        <v>11.13296187</v>
      </c>
      <c r="Q180" t="s">
        <v>1471</v>
      </c>
      <c r="R180" t="s">
        <v>1471</v>
      </c>
      <c r="S180" t="s">
        <v>1471</v>
      </c>
      <c r="T180" t="s">
        <v>1471</v>
      </c>
      <c r="U180" s="5"/>
      <c r="Z180">
        <f t="shared" si="32"/>
        <v>0</v>
      </c>
      <c r="AA180">
        <f t="shared" si="33"/>
        <v>1</v>
      </c>
      <c r="AB180">
        <f t="shared" si="34"/>
        <v>0</v>
      </c>
      <c r="AC180">
        <f t="shared" si="35"/>
        <v>0</v>
      </c>
      <c r="AD180">
        <f t="shared" si="36"/>
        <v>0</v>
      </c>
      <c r="AE180">
        <f t="shared" si="37"/>
        <v>0</v>
      </c>
      <c r="AF180" s="37">
        <f t="shared" si="38"/>
        <v>0</v>
      </c>
      <c r="AG180" s="37">
        <f t="shared" si="39"/>
        <v>0</v>
      </c>
      <c r="AH180" s="37">
        <f t="shared" si="40"/>
        <v>0</v>
      </c>
      <c r="AI180">
        <f t="shared" si="41"/>
        <v>0</v>
      </c>
      <c r="AJ180">
        <f t="shared" si="42"/>
        <v>0</v>
      </c>
      <c r="AK180">
        <f t="shared" si="43"/>
        <v>0</v>
      </c>
      <c r="AL180">
        <f t="shared" si="44"/>
        <v>0</v>
      </c>
      <c r="AM180">
        <f t="shared" si="45"/>
        <v>0</v>
      </c>
      <c r="AN180">
        <f t="shared" si="46"/>
        <v>0</v>
      </c>
      <c r="AO180">
        <f t="shared" si="47"/>
        <v>0</v>
      </c>
    </row>
    <row r="181" spans="1:41" ht="12.75">
      <c r="A181">
        <v>4209090</v>
      </c>
      <c r="B181">
        <v>103023153</v>
      </c>
      <c r="C181" t="s">
        <v>235</v>
      </c>
      <c r="D181" t="s">
        <v>236</v>
      </c>
      <c r="E181" t="s">
        <v>237</v>
      </c>
      <c r="F181" s="35">
        <v>15037</v>
      </c>
      <c r="G181" s="3">
        <v>2416</v>
      </c>
      <c r="H181">
        <v>4128962300</v>
      </c>
      <c r="I181" s="4">
        <v>3</v>
      </c>
      <c r="J181" s="4" t="s">
        <v>1471</v>
      </c>
      <c r="K181" t="s">
        <v>1471</v>
      </c>
      <c r="O181" s="5"/>
      <c r="P181" s="36">
        <v>11.3741162</v>
      </c>
      <c r="Q181" t="s">
        <v>1471</v>
      </c>
      <c r="R181" t="s">
        <v>1471</v>
      </c>
      <c r="S181" t="s">
        <v>1471</v>
      </c>
      <c r="T181" t="s">
        <v>1471</v>
      </c>
      <c r="U181" s="5"/>
      <c r="Z181">
        <f t="shared" si="32"/>
        <v>0</v>
      </c>
      <c r="AA181">
        <f t="shared" si="33"/>
        <v>1</v>
      </c>
      <c r="AB181">
        <f t="shared" si="34"/>
        <v>0</v>
      </c>
      <c r="AC181">
        <f t="shared" si="35"/>
        <v>0</v>
      </c>
      <c r="AD181">
        <f t="shared" si="36"/>
        <v>0</v>
      </c>
      <c r="AE181">
        <f t="shared" si="37"/>
        <v>0</v>
      </c>
      <c r="AF181" s="37">
        <f t="shared" si="38"/>
        <v>0</v>
      </c>
      <c r="AG181" s="37">
        <f t="shared" si="39"/>
        <v>0</v>
      </c>
      <c r="AH181" s="37">
        <f t="shared" si="40"/>
        <v>0</v>
      </c>
      <c r="AI181">
        <f t="shared" si="41"/>
        <v>0</v>
      </c>
      <c r="AJ181">
        <f t="shared" si="42"/>
        <v>0</v>
      </c>
      <c r="AK181">
        <f t="shared" si="43"/>
        <v>0</v>
      </c>
      <c r="AL181">
        <f t="shared" si="44"/>
        <v>0</v>
      </c>
      <c r="AM181">
        <f t="shared" si="45"/>
        <v>0</v>
      </c>
      <c r="AN181">
        <f t="shared" si="46"/>
        <v>0</v>
      </c>
      <c r="AO181">
        <f t="shared" si="47"/>
        <v>0</v>
      </c>
    </row>
    <row r="182" spans="1:41" ht="12.75">
      <c r="A182">
        <v>4209120</v>
      </c>
      <c r="B182">
        <v>113362403</v>
      </c>
      <c r="C182" t="s">
        <v>238</v>
      </c>
      <c r="D182" t="s">
        <v>239</v>
      </c>
      <c r="E182" t="s">
        <v>240</v>
      </c>
      <c r="F182" s="35">
        <v>17022</v>
      </c>
      <c r="G182" s="3">
        <v>1713</v>
      </c>
      <c r="H182">
        <v>7173671521</v>
      </c>
      <c r="I182" s="4" t="s">
        <v>1764</v>
      </c>
      <c r="J182" s="4" t="s">
        <v>1471</v>
      </c>
      <c r="K182" t="s">
        <v>1471</v>
      </c>
      <c r="O182" s="5"/>
      <c r="P182" s="36">
        <v>3.8565770273</v>
      </c>
      <c r="Q182" t="s">
        <v>1471</v>
      </c>
      <c r="R182" t="s">
        <v>1471</v>
      </c>
      <c r="S182" t="s">
        <v>1471</v>
      </c>
      <c r="T182" t="s">
        <v>1471</v>
      </c>
      <c r="U182" s="5"/>
      <c r="Z182">
        <f t="shared" si="32"/>
        <v>0</v>
      </c>
      <c r="AA182">
        <f t="shared" si="33"/>
        <v>1</v>
      </c>
      <c r="AB182">
        <f t="shared" si="34"/>
        <v>0</v>
      </c>
      <c r="AC182">
        <f t="shared" si="35"/>
        <v>0</v>
      </c>
      <c r="AD182">
        <f t="shared" si="36"/>
        <v>0</v>
      </c>
      <c r="AE182">
        <f t="shared" si="37"/>
        <v>0</v>
      </c>
      <c r="AF182" s="37">
        <f t="shared" si="38"/>
        <v>0</v>
      </c>
      <c r="AG182" s="37">
        <f t="shared" si="39"/>
        <v>0</v>
      </c>
      <c r="AH182" s="37">
        <f t="shared" si="40"/>
        <v>0</v>
      </c>
      <c r="AI182">
        <f t="shared" si="41"/>
        <v>0</v>
      </c>
      <c r="AJ182">
        <f t="shared" si="42"/>
        <v>0</v>
      </c>
      <c r="AK182">
        <f t="shared" si="43"/>
        <v>0</v>
      </c>
      <c r="AL182">
        <f t="shared" si="44"/>
        <v>0</v>
      </c>
      <c r="AM182">
        <f t="shared" si="45"/>
        <v>0</v>
      </c>
      <c r="AN182">
        <f t="shared" si="46"/>
        <v>0</v>
      </c>
      <c r="AO182">
        <f t="shared" si="47"/>
        <v>0</v>
      </c>
    </row>
    <row r="183" spans="1:41" ht="12.75">
      <c r="A183">
        <v>4209150</v>
      </c>
      <c r="B183">
        <v>119582503</v>
      </c>
      <c r="C183" t="s">
        <v>241</v>
      </c>
      <c r="D183" t="s">
        <v>1478</v>
      </c>
      <c r="E183" t="s">
        <v>1479</v>
      </c>
      <c r="F183" s="35">
        <v>18816</v>
      </c>
      <c r="G183" s="3">
        <v>100</v>
      </c>
      <c r="H183">
        <v>5702781106</v>
      </c>
      <c r="I183" s="4">
        <v>7</v>
      </c>
      <c r="J183" s="4" t="s">
        <v>1470</v>
      </c>
      <c r="K183" t="s">
        <v>1471</v>
      </c>
      <c r="O183" s="5" t="s">
        <v>1472</v>
      </c>
      <c r="P183" s="36">
        <v>15.282791817</v>
      </c>
      <c r="Q183" t="s">
        <v>1471</v>
      </c>
      <c r="R183" t="s">
        <v>1471</v>
      </c>
      <c r="S183" t="s">
        <v>1470</v>
      </c>
      <c r="T183" t="s">
        <v>1471</v>
      </c>
      <c r="U183" s="5"/>
      <c r="Z183">
        <f t="shared" si="32"/>
        <v>1</v>
      </c>
      <c r="AA183">
        <f t="shared" si="33"/>
        <v>1</v>
      </c>
      <c r="AB183">
        <f t="shared" si="34"/>
        <v>0</v>
      </c>
      <c r="AC183">
        <f t="shared" si="35"/>
        <v>0</v>
      </c>
      <c r="AD183">
        <f t="shared" si="36"/>
        <v>0</v>
      </c>
      <c r="AE183">
        <f t="shared" si="37"/>
        <v>0</v>
      </c>
      <c r="AF183" s="37" t="str">
        <f t="shared" si="38"/>
        <v>SRSA</v>
      </c>
      <c r="AG183" s="37">
        <f t="shared" si="39"/>
        <v>0</v>
      </c>
      <c r="AH183" s="37" t="str">
        <f t="shared" si="40"/>
        <v>Trouble</v>
      </c>
      <c r="AI183">
        <f t="shared" si="41"/>
        <v>1</v>
      </c>
      <c r="AJ183">
        <f t="shared" si="42"/>
        <v>0</v>
      </c>
      <c r="AK183">
        <f t="shared" si="43"/>
        <v>0</v>
      </c>
      <c r="AL183">
        <f t="shared" si="44"/>
        <v>0</v>
      </c>
      <c r="AM183">
        <f t="shared" si="45"/>
        <v>0</v>
      </c>
      <c r="AN183">
        <f t="shared" si="46"/>
        <v>0</v>
      </c>
      <c r="AO183">
        <f t="shared" si="47"/>
        <v>0</v>
      </c>
    </row>
    <row r="184" spans="1:41" ht="12.75">
      <c r="A184">
        <v>4209240</v>
      </c>
      <c r="B184">
        <v>104372003</v>
      </c>
      <c r="C184" t="s">
        <v>242</v>
      </c>
      <c r="D184" t="s">
        <v>243</v>
      </c>
      <c r="E184" t="s">
        <v>244</v>
      </c>
      <c r="F184" s="35">
        <v>16117</v>
      </c>
      <c r="G184" s="3">
        <v>1957</v>
      </c>
      <c r="H184">
        <v>7247521591</v>
      </c>
      <c r="I184" s="4">
        <v>6</v>
      </c>
      <c r="J184" s="4" t="s">
        <v>1471</v>
      </c>
      <c r="K184" t="s">
        <v>1471</v>
      </c>
      <c r="O184" s="5"/>
      <c r="P184" s="36">
        <v>11.935610522</v>
      </c>
      <c r="Q184" t="s">
        <v>1471</v>
      </c>
      <c r="R184" t="s">
        <v>1470</v>
      </c>
      <c r="S184" t="s">
        <v>1470</v>
      </c>
      <c r="T184" t="s">
        <v>1471</v>
      </c>
      <c r="U184" s="5"/>
      <c r="Z184">
        <f t="shared" si="32"/>
        <v>0</v>
      </c>
      <c r="AA184">
        <f t="shared" si="33"/>
        <v>1</v>
      </c>
      <c r="AB184">
        <f t="shared" si="34"/>
        <v>0</v>
      </c>
      <c r="AC184">
        <f t="shared" si="35"/>
        <v>0</v>
      </c>
      <c r="AD184">
        <f t="shared" si="36"/>
        <v>0</v>
      </c>
      <c r="AE184">
        <f t="shared" si="37"/>
        <v>0</v>
      </c>
      <c r="AF184" s="37">
        <f t="shared" si="38"/>
        <v>0</v>
      </c>
      <c r="AG184" s="37">
        <f t="shared" si="39"/>
        <v>0</v>
      </c>
      <c r="AH184" s="37">
        <f t="shared" si="40"/>
        <v>0</v>
      </c>
      <c r="AI184">
        <f t="shared" si="41"/>
        <v>1</v>
      </c>
      <c r="AJ184">
        <f t="shared" si="42"/>
        <v>0</v>
      </c>
      <c r="AK184">
        <f t="shared" si="43"/>
        <v>0</v>
      </c>
      <c r="AL184">
        <f t="shared" si="44"/>
        <v>0</v>
      </c>
      <c r="AM184">
        <f t="shared" si="45"/>
        <v>0</v>
      </c>
      <c r="AN184">
        <f t="shared" si="46"/>
        <v>0</v>
      </c>
      <c r="AO184">
        <f t="shared" si="47"/>
        <v>0</v>
      </c>
    </row>
    <row r="185" spans="1:41" ht="12.75">
      <c r="A185">
        <v>4209270</v>
      </c>
      <c r="B185">
        <v>113362603</v>
      </c>
      <c r="C185" t="s">
        <v>245</v>
      </c>
      <c r="D185" t="s">
        <v>246</v>
      </c>
      <c r="E185" t="s">
        <v>247</v>
      </c>
      <c r="F185" s="35">
        <v>17522</v>
      </c>
      <c r="G185" s="3">
        <v>1960</v>
      </c>
      <c r="H185">
        <v>7177331513</v>
      </c>
      <c r="I185" s="4" t="s">
        <v>1764</v>
      </c>
      <c r="J185" s="4" t="s">
        <v>1471</v>
      </c>
      <c r="K185" t="s">
        <v>1471</v>
      </c>
      <c r="O185" s="5"/>
      <c r="P185" s="36">
        <v>6.704851752</v>
      </c>
      <c r="Q185" t="s">
        <v>1471</v>
      </c>
      <c r="R185" t="s">
        <v>1471</v>
      </c>
      <c r="S185" t="s">
        <v>1471</v>
      </c>
      <c r="T185" t="s">
        <v>1471</v>
      </c>
      <c r="U185" s="5"/>
      <c r="Z185">
        <f t="shared" si="32"/>
        <v>0</v>
      </c>
      <c r="AA185">
        <f t="shared" si="33"/>
        <v>1</v>
      </c>
      <c r="AB185">
        <f t="shared" si="34"/>
        <v>0</v>
      </c>
      <c r="AC185">
        <f t="shared" si="35"/>
        <v>0</v>
      </c>
      <c r="AD185">
        <f t="shared" si="36"/>
        <v>0</v>
      </c>
      <c r="AE185">
        <f t="shared" si="37"/>
        <v>0</v>
      </c>
      <c r="AF185" s="37">
        <f t="shared" si="38"/>
        <v>0</v>
      </c>
      <c r="AG185" s="37">
        <f t="shared" si="39"/>
        <v>0</v>
      </c>
      <c r="AH185" s="37">
        <f t="shared" si="40"/>
        <v>0</v>
      </c>
      <c r="AI185">
        <f t="shared" si="41"/>
        <v>0</v>
      </c>
      <c r="AJ185">
        <f t="shared" si="42"/>
        <v>0</v>
      </c>
      <c r="AK185">
        <f t="shared" si="43"/>
        <v>0</v>
      </c>
      <c r="AL185">
        <f t="shared" si="44"/>
        <v>0</v>
      </c>
      <c r="AM185">
        <f t="shared" si="45"/>
        <v>0</v>
      </c>
      <c r="AN185">
        <f t="shared" si="46"/>
        <v>0</v>
      </c>
      <c r="AO185">
        <f t="shared" si="47"/>
        <v>0</v>
      </c>
    </row>
    <row r="186" spans="1:41" ht="12.75">
      <c r="A186">
        <v>4209300</v>
      </c>
      <c r="B186">
        <v>105252602</v>
      </c>
      <c r="C186" t="s">
        <v>248</v>
      </c>
      <c r="D186" t="s">
        <v>249</v>
      </c>
      <c r="E186" t="s">
        <v>1525</v>
      </c>
      <c r="F186" s="35">
        <v>16502</v>
      </c>
      <c r="G186" s="3" t="s">
        <v>1506</v>
      </c>
      <c r="H186">
        <v>8148746001</v>
      </c>
      <c r="I186" s="4">
        <v>2</v>
      </c>
      <c r="J186" s="4" t="s">
        <v>1471</v>
      </c>
      <c r="K186" t="s">
        <v>1471</v>
      </c>
      <c r="O186" s="5"/>
      <c r="P186" s="36">
        <v>25.216145971</v>
      </c>
      <c r="Q186" t="s">
        <v>1470</v>
      </c>
      <c r="R186" t="s">
        <v>1471</v>
      </c>
      <c r="S186" t="s">
        <v>1471</v>
      </c>
      <c r="T186" t="s">
        <v>1471</v>
      </c>
      <c r="U186" s="5"/>
      <c r="Z186">
        <f t="shared" si="32"/>
        <v>0</v>
      </c>
      <c r="AA186">
        <f t="shared" si="33"/>
        <v>1</v>
      </c>
      <c r="AB186">
        <f t="shared" si="34"/>
        <v>0</v>
      </c>
      <c r="AC186">
        <f t="shared" si="35"/>
        <v>0</v>
      </c>
      <c r="AD186">
        <f t="shared" si="36"/>
        <v>0</v>
      </c>
      <c r="AE186">
        <f t="shared" si="37"/>
        <v>0</v>
      </c>
      <c r="AF186" s="37">
        <f t="shared" si="38"/>
        <v>0</v>
      </c>
      <c r="AG186" s="37">
        <f t="shared" si="39"/>
        <v>0</v>
      </c>
      <c r="AH186" s="37">
        <f t="shared" si="40"/>
        <v>0</v>
      </c>
      <c r="AI186">
        <f t="shared" si="41"/>
        <v>0</v>
      </c>
      <c r="AJ186">
        <f t="shared" si="42"/>
        <v>1</v>
      </c>
      <c r="AK186">
        <f t="shared" si="43"/>
        <v>0</v>
      </c>
      <c r="AL186">
        <f t="shared" si="44"/>
        <v>0</v>
      </c>
      <c r="AM186">
        <f t="shared" si="45"/>
        <v>0</v>
      </c>
      <c r="AN186">
        <f t="shared" si="46"/>
        <v>0</v>
      </c>
      <c r="AO186">
        <f t="shared" si="47"/>
        <v>0</v>
      </c>
    </row>
    <row r="187" spans="1:41" ht="12.75">
      <c r="A187">
        <v>4280210</v>
      </c>
      <c r="B187">
        <v>105252807</v>
      </c>
      <c r="C187" t="s">
        <v>1336</v>
      </c>
      <c r="D187" t="s">
        <v>1337</v>
      </c>
      <c r="E187" t="s">
        <v>1525</v>
      </c>
      <c r="F187" s="35">
        <v>16509</v>
      </c>
      <c r="G187" s="3">
        <v>4657</v>
      </c>
      <c r="H187">
        <v>8148640641</v>
      </c>
      <c r="I187" s="4">
        <v>8</v>
      </c>
      <c r="J187" s="4" t="s">
        <v>1470</v>
      </c>
      <c r="K187" t="s">
        <v>1471</v>
      </c>
      <c r="O187" s="5" t="s">
        <v>1472</v>
      </c>
      <c r="P187" s="36" t="s">
        <v>1473</v>
      </c>
      <c r="Q187" t="s">
        <v>1473</v>
      </c>
      <c r="R187" t="s">
        <v>1471</v>
      </c>
      <c r="S187" t="s">
        <v>1470</v>
      </c>
      <c r="T187" t="s">
        <v>1471</v>
      </c>
      <c r="U187" s="5"/>
      <c r="Z187">
        <f t="shared" si="32"/>
        <v>1</v>
      </c>
      <c r="AA187">
        <f t="shared" si="33"/>
        <v>1</v>
      </c>
      <c r="AB187">
        <f t="shared" si="34"/>
        <v>0</v>
      </c>
      <c r="AC187">
        <f t="shared" si="35"/>
        <v>0</v>
      </c>
      <c r="AD187">
        <f t="shared" si="36"/>
        <v>0</v>
      </c>
      <c r="AE187">
        <f t="shared" si="37"/>
        <v>0</v>
      </c>
      <c r="AF187" s="37" t="str">
        <f t="shared" si="38"/>
        <v>SRSA</v>
      </c>
      <c r="AG187" s="37">
        <f t="shared" si="39"/>
        <v>0</v>
      </c>
      <c r="AH187" s="37" t="str">
        <f t="shared" si="40"/>
        <v>Trouble</v>
      </c>
      <c r="AI187">
        <f t="shared" si="41"/>
        <v>1</v>
      </c>
      <c r="AJ187">
        <f t="shared" si="42"/>
        <v>1</v>
      </c>
      <c r="AK187" t="str">
        <f t="shared" si="43"/>
        <v>Initial</v>
      </c>
      <c r="AL187" t="str">
        <f t="shared" si="44"/>
        <v>SRSA</v>
      </c>
      <c r="AM187">
        <f t="shared" si="45"/>
        <v>0</v>
      </c>
      <c r="AN187">
        <f t="shared" si="46"/>
        <v>0</v>
      </c>
      <c r="AO187">
        <f t="shared" si="47"/>
        <v>0</v>
      </c>
    </row>
    <row r="188" spans="1:41" ht="12.75">
      <c r="A188">
        <v>4200090</v>
      </c>
      <c r="B188">
        <v>124150001</v>
      </c>
      <c r="C188" t="s">
        <v>1686</v>
      </c>
      <c r="D188" t="s">
        <v>1687</v>
      </c>
      <c r="E188" t="s">
        <v>1688</v>
      </c>
      <c r="F188" s="35">
        <v>19320</v>
      </c>
      <c r="G188" s="3" t="s">
        <v>1506</v>
      </c>
      <c r="H188">
        <v>6104579257</v>
      </c>
      <c r="I188" s="4">
        <v>8</v>
      </c>
      <c r="J188" s="4" t="s">
        <v>1470</v>
      </c>
      <c r="K188" t="s">
        <v>1625</v>
      </c>
      <c r="O188" s="5" t="s">
        <v>1472</v>
      </c>
      <c r="P188" s="36" t="s">
        <v>1473</v>
      </c>
      <c r="Q188" t="s">
        <v>1473</v>
      </c>
      <c r="R188" t="s">
        <v>1625</v>
      </c>
      <c r="S188" t="s">
        <v>1470</v>
      </c>
      <c r="T188" t="s">
        <v>1625</v>
      </c>
      <c r="U188" s="5"/>
      <c r="Z188">
        <f t="shared" si="32"/>
        <v>1</v>
      </c>
      <c r="AA188">
        <f t="shared" si="33"/>
        <v>1</v>
      </c>
      <c r="AB188">
        <f t="shared" si="34"/>
        <v>0</v>
      </c>
      <c r="AC188">
        <f t="shared" si="35"/>
        <v>0</v>
      </c>
      <c r="AD188">
        <f t="shared" si="36"/>
        <v>0</v>
      </c>
      <c r="AE188">
        <f t="shared" si="37"/>
        <v>0</v>
      </c>
      <c r="AF188" s="37" t="str">
        <f t="shared" si="38"/>
        <v>SRSA</v>
      </c>
      <c r="AG188" s="37">
        <f t="shared" si="39"/>
        <v>0</v>
      </c>
      <c r="AH188" s="37" t="str">
        <f t="shared" si="40"/>
        <v>Trouble</v>
      </c>
      <c r="AI188">
        <f t="shared" si="41"/>
        <v>1</v>
      </c>
      <c r="AJ188">
        <f t="shared" si="42"/>
        <v>1</v>
      </c>
      <c r="AK188" t="str">
        <f t="shared" si="43"/>
        <v>Initial</v>
      </c>
      <c r="AL188" t="str">
        <f t="shared" si="44"/>
        <v>SRSA</v>
      </c>
      <c r="AM188">
        <f t="shared" si="45"/>
        <v>0</v>
      </c>
      <c r="AN188">
        <f t="shared" si="46"/>
        <v>0</v>
      </c>
      <c r="AO188">
        <f t="shared" si="47"/>
        <v>0</v>
      </c>
    </row>
    <row r="189" spans="1:41" ht="12.75">
      <c r="A189">
        <v>4200043</v>
      </c>
      <c r="B189">
        <v>126513100</v>
      </c>
      <c r="C189" t="s">
        <v>1578</v>
      </c>
      <c r="D189" t="s">
        <v>1579</v>
      </c>
      <c r="E189" t="s">
        <v>1509</v>
      </c>
      <c r="F189" s="35">
        <v>19140</v>
      </c>
      <c r="G189" s="3" t="s">
        <v>1506</v>
      </c>
      <c r="H189">
        <v>2154552300</v>
      </c>
      <c r="I189" s="4">
        <v>1</v>
      </c>
      <c r="J189" s="4" t="s">
        <v>1471</v>
      </c>
      <c r="K189" t="s">
        <v>1471</v>
      </c>
      <c r="O189" s="5"/>
      <c r="P189" s="36" t="s">
        <v>1473</v>
      </c>
      <c r="Q189" t="s">
        <v>1473</v>
      </c>
      <c r="R189" t="s">
        <v>1471</v>
      </c>
      <c r="S189" t="s">
        <v>1471</v>
      </c>
      <c r="T189" t="s">
        <v>1471</v>
      </c>
      <c r="U189" s="5"/>
      <c r="Z189">
        <f t="shared" si="32"/>
        <v>0</v>
      </c>
      <c r="AA189">
        <f t="shared" si="33"/>
        <v>1</v>
      </c>
      <c r="AB189">
        <f t="shared" si="34"/>
        <v>0</v>
      </c>
      <c r="AC189">
        <f t="shared" si="35"/>
        <v>0</v>
      </c>
      <c r="AD189">
        <f t="shared" si="36"/>
        <v>0</v>
      </c>
      <c r="AE189">
        <f t="shared" si="37"/>
        <v>0</v>
      </c>
      <c r="AF189" s="37">
        <f t="shared" si="38"/>
        <v>0</v>
      </c>
      <c r="AG189" s="37">
        <f t="shared" si="39"/>
        <v>0</v>
      </c>
      <c r="AH189" s="37">
        <f t="shared" si="40"/>
        <v>0</v>
      </c>
      <c r="AI189">
        <f t="shared" si="41"/>
        <v>0</v>
      </c>
      <c r="AJ189">
        <f t="shared" si="42"/>
        <v>1</v>
      </c>
      <c r="AK189">
        <f t="shared" si="43"/>
        <v>0</v>
      </c>
      <c r="AL189">
        <f t="shared" si="44"/>
        <v>0</v>
      </c>
      <c r="AM189">
        <f t="shared" si="45"/>
        <v>0</v>
      </c>
      <c r="AN189">
        <f t="shared" si="46"/>
        <v>0</v>
      </c>
      <c r="AO189">
        <f t="shared" si="47"/>
        <v>0</v>
      </c>
    </row>
    <row r="190" spans="1:41" ht="12.75">
      <c r="A190">
        <v>4209360</v>
      </c>
      <c r="B190">
        <v>108053003</v>
      </c>
      <c r="C190" t="s">
        <v>250</v>
      </c>
      <c r="D190" t="s">
        <v>251</v>
      </c>
      <c r="E190" t="s">
        <v>1469</v>
      </c>
      <c r="F190" s="35">
        <v>15537</v>
      </c>
      <c r="G190" s="3">
        <v>1295</v>
      </c>
      <c r="H190">
        <v>8146529114</v>
      </c>
      <c r="I190" s="4" t="s">
        <v>1736</v>
      </c>
      <c r="J190" s="4" t="s">
        <v>1471</v>
      </c>
      <c r="K190" t="s">
        <v>1471</v>
      </c>
      <c r="O190" s="5"/>
      <c r="P190" s="36">
        <v>13.538640325</v>
      </c>
      <c r="Q190" t="s">
        <v>1471</v>
      </c>
      <c r="R190" t="s">
        <v>1471</v>
      </c>
      <c r="S190" t="s">
        <v>1470</v>
      </c>
      <c r="T190" t="s">
        <v>1471</v>
      </c>
      <c r="U190" s="5"/>
      <c r="Z190">
        <f t="shared" si="32"/>
        <v>0</v>
      </c>
      <c r="AA190">
        <f t="shared" si="33"/>
        <v>1</v>
      </c>
      <c r="AB190">
        <f t="shared" si="34"/>
        <v>0</v>
      </c>
      <c r="AC190">
        <f t="shared" si="35"/>
        <v>0</v>
      </c>
      <c r="AD190">
        <f t="shared" si="36"/>
        <v>0</v>
      </c>
      <c r="AE190">
        <f t="shared" si="37"/>
        <v>0</v>
      </c>
      <c r="AF190" s="37">
        <f t="shared" si="38"/>
        <v>0</v>
      </c>
      <c r="AG190" s="37">
        <f t="shared" si="39"/>
        <v>0</v>
      </c>
      <c r="AH190" s="37">
        <f t="shared" si="40"/>
        <v>0</v>
      </c>
      <c r="AI190">
        <f t="shared" si="41"/>
        <v>1</v>
      </c>
      <c r="AJ190">
        <f t="shared" si="42"/>
        <v>0</v>
      </c>
      <c r="AK190">
        <f t="shared" si="43"/>
        <v>0</v>
      </c>
      <c r="AL190">
        <f t="shared" si="44"/>
        <v>0</v>
      </c>
      <c r="AM190">
        <f t="shared" si="45"/>
        <v>0</v>
      </c>
      <c r="AN190">
        <f t="shared" si="46"/>
        <v>0</v>
      </c>
      <c r="AO190">
        <f t="shared" si="47"/>
        <v>0</v>
      </c>
    </row>
    <row r="191" spans="1:41" ht="12.75">
      <c r="A191">
        <v>4209480</v>
      </c>
      <c r="B191">
        <v>114062003</v>
      </c>
      <c r="C191" t="s">
        <v>252</v>
      </c>
      <c r="D191" t="s">
        <v>253</v>
      </c>
      <c r="E191" t="s">
        <v>1728</v>
      </c>
      <c r="F191" s="35">
        <v>19606</v>
      </c>
      <c r="G191" s="3">
        <v>2713</v>
      </c>
      <c r="H191">
        <v>6107790700</v>
      </c>
      <c r="I191" s="4">
        <v>4</v>
      </c>
      <c r="J191" s="4" t="s">
        <v>1471</v>
      </c>
      <c r="K191" t="s">
        <v>1471</v>
      </c>
      <c r="O191" s="5"/>
      <c r="P191" s="36">
        <v>4.1791044776</v>
      </c>
      <c r="Q191" t="s">
        <v>1471</v>
      </c>
      <c r="R191" t="s">
        <v>1471</v>
      </c>
      <c r="S191" t="s">
        <v>1471</v>
      </c>
      <c r="T191" t="s">
        <v>1471</v>
      </c>
      <c r="U191" s="5"/>
      <c r="Z191">
        <f t="shared" si="32"/>
        <v>0</v>
      </c>
      <c r="AA191">
        <f t="shared" si="33"/>
        <v>1</v>
      </c>
      <c r="AB191">
        <f t="shared" si="34"/>
        <v>0</v>
      </c>
      <c r="AC191">
        <f t="shared" si="35"/>
        <v>0</v>
      </c>
      <c r="AD191">
        <f t="shared" si="36"/>
        <v>0</v>
      </c>
      <c r="AE191">
        <f t="shared" si="37"/>
        <v>0</v>
      </c>
      <c r="AF191" s="37">
        <f t="shared" si="38"/>
        <v>0</v>
      </c>
      <c r="AG191" s="37">
        <f t="shared" si="39"/>
        <v>0</v>
      </c>
      <c r="AH191" s="37">
        <f t="shared" si="40"/>
        <v>0</v>
      </c>
      <c r="AI191">
        <f t="shared" si="41"/>
        <v>0</v>
      </c>
      <c r="AJ191">
        <f t="shared" si="42"/>
        <v>0</v>
      </c>
      <c r="AK191">
        <f t="shared" si="43"/>
        <v>0</v>
      </c>
      <c r="AL191">
        <f t="shared" si="44"/>
        <v>0</v>
      </c>
      <c r="AM191">
        <f t="shared" si="45"/>
        <v>0</v>
      </c>
      <c r="AN191">
        <f t="shared" si="46"/>
        <v>0</v>
      </c>
      <c r="AO191">
        <f t="shared" si="47"/>
        <v>0</v>
      </c>
    </row>
    <row r="192" spans="1:41" ht="12.75">
      <c r="A192">
        <v>4209540</v>
      </c>
      <c r="B192">
        <v>112013054</v>
      </c>
      <c r="C192" t="s">
        <v>254</v>
      </c>
      <c r="D192" t="s">
        <v>255</v>
      </c>
      <c r="E192" t="s">
        <v>256</v>
      </c>
      <c r="F192" s="35">
        <v>17320</v>
      </c>
      <c r="G192" s="3">
        <v>9200</v>
      </c>
      <c r="H192">
        <v>7176428525</v>
      </c>
      <c r="I192" s="4">
        <v>7</v>
      </c>
      <c r="J192" s="4" t="s">
        <v>1470</v>
      </c>
      <c r="K192" t="s">
        <v>1471</v>
      </c>
      <c r="O192" s="5" t="s">
        <v>1472</v>
      </c>
      <c r="P192" s="36">
        <v>5.9405940594</v>
      </c>
      <c r="Q192" t="s">
        <v>1471</v>
      </c>
      <c r="R192" t="s">
        <v>1471</v>
      </c>
      <c r="S192" t="s">
        <v>1470</v>
      </c>
      <c r="T192" t="s">
        <v>1471</v>
      </c>
      <c r="U192" s="5"/>
      <c r="Z192">
        <f t="shared" si="32"/>
        <v>1</v>
      </c>
      <c r="AA192">
        <f t="shared" si="33"/>
        <v>1</v>
      </c>
      <c r="AB192">
        <f t="shared" si="34"/>
        <v>0</v>
      </c>
      <c r="AC192">
        <f t="shared" si="35"/>
        <v>0</v>
      </c>
      <c r="AD192">
        <f t="shared" si="36"/>
        <v>0</v>
      </c>
      <c r="AE192">
        <f t="shared" si="37"/>
        <v>0</v>
      </c>
      <c r="AF192" s="37" t="str">
        <f t="shared" si="38"/>
        <v>SRSA</v>
      </c>
      <c r="AG192" s="37">
        <f t="shared" si="39"/>
        <v>0</v>
      </c>
      <c r="AH192" s="37" t="str">
        <f t="shared" si="40"/>
        <v>Trouble</v>
      </c>
      <c r="AI192">
        <f t="shared" si="41"/>
        <v>1</v>
      </c>
      <c r="AJ192">
        <f t="shared" si="42"/>
        <v>0</v>
      </c>
      <c r="AK192">
        <f t="shared" si="43"/>
        <v>0</v>
      </c>
      <c r="AL192">
        <f t="shared" si="44"/>
        <v>0</v>
      </c>
      <c r="AM192">
        <f t="shared" si="45"/>
        <v>0</v>
      </c>
      <c r="AN192">
        <f t="shared" si="46"/>
        <v>0</v>
      </c>
      <c r="AO192">
        <f t="shared" si="47"/>
        <v>0</v>
      </c>
    </row>
    <row r="193" spans="1:41" ht="12.75">
      <c r="A193">
        <v>4209570</v>
      </c>
      <c r="B193">
        <v>105253303</v>
      </c>
      <c r="C193" t="s">
        <v>257</v>
      </c>
      <c r="D193" t="s">
        <v>258</v>
      </c>
      <c r="E193" t="s">
        <v>259</v>
      </c>
      <c r="F193" s="35">
        <v>16415</v>
      </c>
      <c r="G193" s="3">
        <v>2401</v>
      </c>
      <c r="H193">
        <v>8144742600</v>
      </c>
      <c r="I193" s="4">
        <v>8</v>
      </c>
      <c r="J193" s="4" t="s">
        <v>1470</v>
      </c>
      <c r="K193" t="s">
        <v>1471</v>
      </c>
      <c r="O193" s="5" t="s">
        <v>1472</v>
      </c>
      <c r="P193" s="36">
        <v>4.0174249758</v>
      </c>
      <c r="Q193" t="s">
        <v>1471</v>
      </c>
      <c r="R193" t="s">
        <v>1471</v>
      </c>
      <c r="S193" t="s">
        <v>1470</v>
      </c>
      <c r="T193" t="s">
        <v>1471</v>
      </c>
      <c r="U193" s="5"/>
      <c r="Z193">
        <f t="shared" si="32"/>
        <v>1</v>
      </c>
      <c r="AA193">
        <f t="shared" si="33"/>
        <v>1</v>
      </c>
      <c r="AB193">
        <f t="shared" si="34"/>
        <v>0</v>
      </c>
      <c r="AC193">
        <f t="shared" si="35"/>
        <v>0</v>
      </c>
      <c r="AD193">
        <f t="shared" si="36"/>
        <v>0</v>
      </c>
      <c r="AE193">
        <f t="shared" si="37"/>
        <v>0</v>
      </c>
      <c r="AF193" s="37" t="str">
        <f t="shared" si="38"/>
        <v>SRSA</v>
      </c>
      <c r="AG193" s="37">
        <f t="shared" si="39"/>
        <v>0</v>
      </c>
      <c r="AH193" s="37" t="str">
        <f t="shared" si="40"/>
        <v>Trouble</v>
      </c>
      <c r="AI193">
        <f t="shared" si="41"/>
        <v>1</v>
      </c>
      <c r="AJ193">
        <f t="shared" si="42"/>
        <v>0</v>
      </c>
      <c r="AK193">
        <f t="shared" si="43"/>
        <v>0</v>
      </c>
      <c r="AL193">
        <f t="shared" si="44"/>
        <v>0</v>
      </c>
      <c r="AM193">
        <f t="shared" si="45"/>
        <v>0</v>
      </c>
      <c r="AN193">
        <f t="shared" si="46"/>
        <v>0</v>
      </c>
      <c r="AO193">
        <f t="shared" si="47"/>
        <v>0</v>
      </c>
    </row>
    <row r="194" spans="1:41" ht="12.75">
      <c r="A194">
        <v>4200042</v>
      </c>
      <c r="B194">
        <v>126513070</v>
      </c>
      <c r="C194" t="s">
        <v>1576</v>
      </c>
      <c r="D194" t="s">
        <v>1577</v>
      </c>
      <c r="E194" t="s">
        <v>1509</v>
      </c>
      <c r="F194" s="35">
        <v>19104</v>
      </c>
      <c r="G194" s="3" t="s">
        <v>1506</v>
      </c>
      <c r="H194">
        <v>2153865768</v>
      </c>
      <c r="I194" s="4">
        <v>1</v>
      </c>
      <c r="J194" s="4" t="s">
        <v>1471</v>
      </c>
      <c r="K194" t="s">
        <v>1471</v>
      </c>
      <c r="O194" s="5"/>
      <c r="P194" s="36" t="s">
        <v>1473</v>
      </c>
      <c r="Q194" t="s">
        <v>1473</v>
      </c>
      <c r="R194" t="s">
        <v>1471</v>
      </c>
      <c r="S194" t="s">
        <v>1471</v>
      </c>
      <c r="T194" t="s">
        <v>1471</v>
      </c>
      <c r="U194" s="5"/>
      <c r="Z194">
        <f t="shared" si="32"/>
        <v>0</v>
      </c>
      <c r="AA194">
        <f t="shared" si="33"/>
        <v>1</v>
      </c>
      <c r="AB194">
        <f t="shared" si="34"/>
        <v>0</v>
      </c>
      <c r="AC194">
        <f t="shared" si="35"/>
        <v>0</v>
      </c>
      <c r="AD194">
        <f t="shared" si="36"/>
        <v>0</v>
      </c>
      <c r="AE194">
        <f t="shared" si="37"/>
        <v>0</v>
      </c>
      <c r="AF194" s="37">
        <f t="shared" si="38"/>
        <v>0</v>
      </c>
      <c r="AG194" s="37">
        <f t="shared" si="39"/>
        <v>0</v>
      </c>
      <c r="AH194" s="37">
        <f t="shared" si="40"/>
        <v>0</v>
      </c>
      <c r="AI194">
        <f t="shared" si="41"/>
        <v>0</v>
      </c>
      <c r="AJ194">
        <f t="shared" si="42"/>
        <v>1</v>
      </c>
      <c r="AK194">
        <f t="shared" si="43"/>
        <v>0</v>
      </c>
      <c r="AL194">
        <f t="shared" si="44"/>
        <v>0</v>
      </c>
      <c r="AM194">
        <f t="shared" si="45"/>
        <v>0</v>
      </c>
      <c r="AN194">
        <f t="shared" si="46"/>
        <v>0</v>
      </c>
      <c r="AO194">
        <f t="shared" si="47"/>
        <v>0</v>
      </c>
    </row>
    <row r="195" spans="1:41" ht="12.75">
      <c r="A195">
        <v>4209660</v>
      </c>
      <c r="B195">
        <v>112282004</v>
      </c>
      <c r="C195" t="s">
        <v>263</v>
      </c>
      <c r="D195" t="s">
        <v>264</v>
      </c>
      <c r="E195" t="s">
        <v>265</v>
      </c>
      <c r="F195" s="35">
        <v>17271</v>
      </c>
      <c r="G195" s="3">
        <v>91</v>
      </c>
      <c r="H195">
        <v>7173497172</v>
      </c>
      <c r="I195" s="4">
        <v>7</v>
      </c>
      <c r="J195" s="4" t="s">
        <v>1470</v>
      </c>
      <c r="K195" t="s">
        <v>1471</v>
      </c>
      <c r="L195" s="5" t="s">
        <v>1501</v>
      </c>
      <c r="M195" s="5">
        <v>555</v>
      </c>
      <c r="N195" s="5" t="s">
        <v>1472</v>
      </c>
      <c r="O195" s="5" t="s">
        <v>1502</v>
      </c>
      <c r="P195" s="36">
        <v>25.795053004</v>
      </c>
      <c r="Q195" t="s">
        <v>1470</v>
      </c>
      <c r="R195" t="s">
        <v>1471</v>
      </c>
      <c r="S195" t="s">
        <v>1470</v>
      </c>
      <c r="T195" t="s">
        <v>1471</v>
      </c>
      <c r="U195" s="5" t="s">
        <v>1472</v>
      </c>
      <c r="V195" s="5">
        <v>89001</v>
      </c>
      <c r="W195" s="5">
        <v>9973</v>
      </c>
      <c r="Y195" s="5">
        <v>3954</v>
      </c>
      <c r="Z195">
        <f t="shared" si="32"/>
        <v>1</v>
      </c>
      <c r="AA195">
        <f t="shared" si="33"/>
        <v>1</v>
      </c>
      <c r="AB195">
        <f t="shared" si="34"/>
        <v>0</v>
      </c>
      <c r="AC195">
        <f t="shared" si="35"/>
        <v>0</v>
      </c>
      <c r="AD195">
        <f t="shared" si="36"/>
        <v>0</v>
      </c>
      <c r="AE195">
        <f t="shared" si="37"/>
        <v>0</v>
      </c>
      <c r="AF195" s="37" t="str">
        <f t="shared" si="38"/>
        <v>SRSA</v>
      </c>
      <c r="AG195" s="37">
        <f t="shared" si="39"/>
        <v>0</v>
      </c>
      <c r="AH195" s="37">
        <f t="shared" si="40"/>
        <v>0</v>
      </c>
      <c r="AI195">
        <f t="shared" si="41"/>
        <v>1</v>
      </c>
      <c r="AJ195">
        <f t="shared" si="42"/>
        <v>1</v>
      </c>
      <c r="AK195" t="str">
        <f t="shared" si="43"/>
        <v>Initial</v>
      </c>
      <c r="AL195" t="str">
        <f t="shared" si="44"/>
        <v>SRSA</v>
      </c>
      <c r="AM195">
        <f t="shared" si="45"/>
        <v>0</v>
      </c>
      <c r="AN195">
        <f t="shared" si="46"/>
        <v>0</v>
      </c>
      <c r="AO195">
        <f t="shared" si="47"/>
        <v>0</v>
      </c>
    </row>
    <row r="196" spans="1:41" ht="12.75">
      <c r="A196">
        <v>4209690</v>
      </c>
      <c r="B196">
        <v>104432503</v>
      </c>
      <c r="C196" t="s">
        <v>266</v>
      </c>
      <c r="D196" t="s">
        <v>267</v>
      </c>
      <c r="E196" t="s">
        <v>268</v>
      </c>
      <c r="F196" s="35">
        <v>16121</v>
      </c>
      <c r="G196" s="3">
        <v>1754</v>
      </c>
      <c r="H196">
        <v>7243466585</v>
      </c>
      <c r="I196" s="4">
        <v>4</v>
      </c>
      <c r="J196" s="4" t="s">
        <v>1471</v>
      </c>
      <c r="K196" t="s">
        <v>1471</v>
      </c>
      <c r="O196" s="5"/>
      <c r="P196" s="36">
        <v>38.045234249</v>
      </c>
      <c r="Q196" t="s">
        <v>1470</v>
      </c>
      <c r="R196" t="s">
        <v>1471</v>
      </c>
      <c r="S196" t="s">
        <v>1471</v>
      </c>
      <c r="T196" t="s">
        <v>1471</v>
      </c>
      <c r="U196" s="5"/>
      <c r="Z196">
        <f t="shared" si="32"/>
        <v>0</v>
      </c>
      <c r="AA196">
        <f t="shared" si="33"/>
        <v>1</v>
      </c>
      <c r="AB196">
        <f t="shared" si="34"/>
        <v>0</v>
      </c>
      <c r="AC196">
        <f t="shared" si="35"/>
        <v>0</v>
      </c>
      <c r="AD196">
        <f t="shared" si="36"/>
        <v>0</v>
      </c>
      <c r="AE196">
        <f t="shared" si="37"/>
        <v>0</v>
      </c>
      <c r="AF196" s="37">
        <f t="shared" si="38"/>
        <v>0</v>
      </c>
      <c r="AG196" s="37">
        <f t="shared" si="39"/>
        <v>0</v>
      </c>
      <c r="AH196" s="37">
        <f t="shared" si="40"/>
        <v>0</v>
      </c>
      <c r="AI196">
        <f t="shared" si="41"/>
        <v>0</v>
      </c>
      <c r="AJ196">
        <f t="shared" si="42"/>
        <v>1</v>
      </c>
      <c r="AK196">
        <f t="shared" si="43"/>
        <v>0</v>
      </c>
      <c r="AL196">
        <f t="shared" si="44"/>
        <v>0</v>
      </c>
      <c r="AM196">
        <f t="shared" si="45"/>
        <v>0</v>
      </c>
      <c r="AN196">
        <f t="shared" si="46"/>
        <v>0</v>
      </c>
      <c r="AO196">
        <f t="shared" si="47"/>
        <v>0</v>
      </c>
    </row>
    <row r="197" spans="1:41" ht="12.75">
      <c r="A197">
        <v>4280560</v>
      </c>
      <c r="B197">
        <v>101262507</v>
      </c>
      <c r="C197" t="s">
        <v>1406</v>
      </c>
      <c r="D197" t="s">
        <v>1407</v>
      </c>
      <c r="E197" t="s">
        <v>1703</v>
      </c>
      <c r="F197" s="35">
        <v>15401</v>
      </c>
      <c r="G197" s="3">
        <v>6301</v>
      </c>
      <c r="H197">
        <v>7244372721</v>
      </c>
      <c r="I197" s="4">
        <v>8</v>
      </c>
      <c r="J197" s="4" t="s">
        <v>1470</v>
      </c>
      <c r="K197" t="s">
        <v>1471</v>
      </c>
      <c r="O197" s="5" t="s">
        <v>1472</v>
      </c>
      <c r="P197" s="36" t="s">
        <v>1473</v>
      </c>
      <c r="Q197" t="s">
        <v>1473</v>
      </c>
      <c r="R197" t="s">
        <v>1471</v>
      </c>
      <c r="S197" t="s">
        <v>1470</v>
      </c>
      <c r="T197" t="s">
        <v>1471</v>
      </c>
      <c r="U197" s="5"/>
      <c r="Z197">
        <f t="shared" si="32"/>
        <v>1</v>
      </c>
      <c r="AA197">
        <f t="shared" si="33"/>
        <v>1</v>
      </c>
      <c r="AB197">
        <f t="shared" si="34"/>
        <v>0</v>
      </c>
      <c r="AC197">
        <f t="shared" si="35"/>
        <v>0</v>
      </c>
      <c r="AD197">
        <f t="shared" si="36"/>
        <v>0</v>
      </c>
      <c r="AE197">
        <f t="shared" si="37"/>
        <v>0</v>
      </c>
      <c r="AF197" s="37" t="str">
        <f t="shared" si="38"/>
        <v>SRSA</v>
      </c>
      <c r="AG197" s="37">
        <f t="shared" si="39"/>
        <v>0</v>
      </c>
      <c r="AH197" s="37" t="str">
        <f t="shared" si="40"/>
        <v>Trouble</v>
      </c>
      <c r="AI197">
        <f t="shared" si="41"/>
        <v>1</v>
      </c>
      <c r="AJ197">
        <f t="shared" si="42"/>
        <v>1</v>
      </c>
      <c r="AK197" t="str">
        <f t="shared" si="43"/>
        <v>Initial</v>
      </c>
      <c r="AL197" t="str">
        <f t="shared" si="44"/>
        <v>SRSA</v>
      </c>
      <c r="AM197">
        <f t="shared" si="45"/>
        <v>0</v>
      </c>
      <c r="AN197">
        <f t="shared" si="46"/>
        <v>0</v>
      </c>
      <c r="AO197">
        <f t="shared" si="47"/>
        <v>0</v>
      </c>
    </row>
    <row r="198" spans="1:41" ht="12.75">
      <c r="A198">
        <v>4209750</v>
      </c>
      <c r="B198">
        <v>108112003</v>
      </c>
      <c r="C198" t="s">
        <v>269</v>
      </c>
      <c r="D198" t="s">
        <v>270</v>
      </c>
      <c r="E198" t="s">
        <v>118</v>
      </c>
      <c r="F198" s="35">
        <v>15905</v>
      </c>
      <c r="G198" s="3">
        <v>2305</v>
      </c>
      <c r="H198">
        <v>8145351507</v>
      </c>
      <c r="I198" s="4">
        <v>4</v>
      </c>
      <c r="J198" s="4" t="s">
        <v>1471</v>
      </c>
      <c r="K198" t="s">
        <v>1471</v>
      </c>
      <c r="O198" s="5"/>
      <c r="P198" s="36">
        <v>18.055555556</v>
      </c>
      <c r="Q198" t="s">
        <v>1471</v>
      </c>
      <c r="R198" t="s">
        <v>1471</v>
      </c>
      <c r="S198" t="s">
        <v>1471</v>
      </c>
      <c r="T198" t="s">
        <v>1471</v>
      </c>
      <c r="U198" s="5"/>
      <c r="Z198">
        <f aca="true" t="shared" si="48" ref="Z198:Z261">IF(OR(J198="YES",L198="YES"),1,0)</f>
        <v>0</v>
      </c>
      <c r="AA198">
        <f aca="true" t="shared" si="49" ref="AA198:AA261">IF(OR(M198&lt;600,N198="YES"),1,0)</f>
        <v>1</v>
      </c>
      <c r="AB198">
        <f aca="true" t="shared" si="50" ref="AB198:AB261">IF(AND(OR(J198="YES",L198="YES"),(Z198=0)),"Trouble",0)</f>
        <v>0</v>
      </c>
      <c r="AC198">
        <f aca="true" t="shared" si="51" ref="AC198:AC261">IF(AND(OR(M198&lt;600,N198="YES"),(AA198=0)),"Trouble",0)</f>
        <v>0</v>
      </c>
      <c r="AD198">
        <f aca="true" t="shared" si="52" ref="AD198:AD261">IF(AND(AND(J198="NO",L198="NO"),(O198="YES")),"Trouble",0)</f>
        <v>0</v>
      </c>
      <c r="AE198">
        <f aca="true" t="shared" si="53" ref="AE198:AE261">IF(AND(AND(M198&gt;=600,N198="NO"),(O198="YES")),"Trouble",0)</f>
        <v>0</v>
      </c>
      <c r="AF198" s="37">
        <f aca="true" t="shared" si="54" ref="AF198:AF261">IF(AND(Z198=1,AA198=1),"SRSA",0)</f>
        <v>0</v>
      </c>
      <c r="AG198" s="37">
        <f aca="true" t="shared" si="55" ref="AG198:AG261">IF(AND(AF198=0,O198="YES"),"Trouble",0)</f>
        <v>0</v>
      </c>
      <c r="AH198" s="37">
        <f aca="true" t="shared" si="56" ref="AH198:AH261">IF(AND(AF198="SRSA",O198="NO"),"Trouble",0)</f>
        <v>0</v>
      </c>
      <c r="AI198">
        <f aca="true" t="shared" si="57" ref="AI198:AI261">IF(S198="YES",1,0)</f>
        <v>0</v>
      </c>
      <c r="AJ198">
        <f aca="true" t="shared" si="58" ref="AJ198:AJ261">IF(P198&gt;=20,1,0)</f>
        <v>0</v>
      </c>
      <c r="AK198">
        <f aca="true" t="shared" si="59" ref="AK198:AK261">IF(AND(AI198=1,AJ198=1),"Initial",0)</f>
        <v>0</v>
      </c>
      <c r="AL198">
        <f aca="true" t="shared" si="60" ref="AL198:AL261">IF(AND(AF198="SRSA",AK198="Initial"),"SRSA",0)</f>
        <v>0</v>
      </c>
      <c r="AM198">
        <f aca="true" t="shared" si="61" ref="AM198:AM261">IF(AND(AK198="Initial",AL198=0),"RLIS",0)</f>
        <v>0</v>
      </c>
      <c r="AN198">
        <f aca="true" t="shared" si="62" ref="AN198:AN261">IF(AND(AM198=0,U198="YES"),"Trouble",0)</f>
        <v>0</v>
      </c>
      <c r="AO198">
        <f aca="true" t="shared" si="63" ref="AO198:AO261">IF(AND(U198="NO",AM198="RLIS"),"Trouble",0)</f>
        <v>0</v>
      </c>
    </row>
    <row r="199" spans="1:41" ht="12.75">
      <c r="A199">
        <v>4209780</v>
      </c>
      <c r="B199">
        <v>114062503</v>
      </c>
      <c r="C199" t="s">
        <v>271</v>
      </c>
      <c r="D199" t="s">
        <v>272</v>
      </c>
      <c r="E199" t="s">
        <v>273</v>
      </c>
      <c r="F199" s="35">
        <v>19522</v>
      </c>
      <c r="G199" s="3">
        <v>1031</v>
      </c>
      <c r="H199">
        <v>6109449598</v>
      </c>
      <c r="I199" s="4" t="s">
        <v>1764</v>
      </c>
      <c r="J199" s="4" t="s">
        <v>1471</v>
      </c>
      <c r="K199" t="s">
        <v>1471</v>
      </c>
      <c r="O199" s="5"/>
      <c r="P199" s="36">
        <v>5.8518518519</v>
      </c>
      <c r="Q199" t="s">
        <v>1471</v>
      </c>
      <c r="R199" t="s">
        <v>1471</v>
      </c>
      <c r="S199" t="s">
        <v>1471</v>
      </c>
      <c r="T199" t="s">
        <v>1471</v>
      </c>
      <c r="U199" s="5"/>
      <c r="Z199">
        <f t="shared" si="48"/>
        <v>0</v>
      </c>
      <c r="AA199">
        <f t="shared" si="49"/>
        <v>1</v>
      </c>
      <c r="AB199">
        <f t="shared" si="50"/>
        <v>0</v>
      </c>
      <c r="AC199">
        <f t="shared" si="51"/>
        <v>0</v>
      </c>
      <c r="AD199">
        <f t="shared" si="52"/>
        <v>0</v>
      </c>
      <c r="AE199">
        <f t="shared" si="53"/>
        <v>0</v>
      </c>
      <c r="AF199" s="37">
        <f t="shared" si="54"/>
        <v>0</v>
      </c>
      <c r="AG199" s="37">
        <f t="shared" si="55"/>
        <v>0</v>
      </c>
      <c r="AH199" s="37">
        <f t="shared" si="56"/>
        <v>0</v>
      </c>
      <c r="AI199">
        <f t="shared" si="57"/>
        <v>0</v>
      </c>
      <c r="AJ199">
        <f t="shared" si="58"/>
        <v>0</v>
      </c>
      <c r="AK199">
        <f t="shared" si="59"/>
        <v>0</v>
      </c>
      <c r="AL199">
        <f t="shared" si="60"/>
        <v>0</v>
      </c>
      <c r="AM199">
        <f t="shared" si="61"/>
        <v>0</v>
      </c>
      <c r="AN199">
        <f t="shared" si="62"/>
        <v>0</v>
      </c>
      <c r="AO199">
        <f t="shared" si="63"/>
        <v>0</v>
      </c>
    </row>
    <row r="200" spans="1:41" ht="12.75">
      <c r="A200">
        <v>4280020</v>
      </c>
      <c r="B200">
        <v>103023807</v>
      </c>
      <c r="C200" t="s">
        <v>1297</v>
      </c>
      <c r="D200" t="s">
        <v>1298</v>
      </c>
      <c r="E200" t="s">
        <v>1628</v>
      </c>
      <c r="F200" s="35">
        <v>15146</v>
      </c>
      <c r="G200" s="3">
        <v>1501</v>
      </c>
      <c r="H200">
        <v>4123738100</v>
      </c>
      <c r="I200" s="4">
        <v>3</v>
      </c>
      <c r="J200" s="4" t="s">
        <v>1471</v>
      </c>
      <c r="K200" t="s">
        <v>1471</v>
      </c>
      <c r="O200" s="5"/>
      <c r="P200" s="36" t="s">
        <v>1473</v>
      </c>
      <c r="Q200" t="s">
        <v>1473</v>
      </c>
      <c r="R200" t="s">
        <v>1471</v>
      </c>
      <c r="S200" t="s">
        <v>1471</v>
      </c>
      <c r="T200" t="s">
        <v>1471</v>
      </c>
      <c r="U200" s="5"/>
      <c r="Z200">
        <f t="shared" si="48"/>
        <v>0</v>
      </c>
      <c r="AA200">
        <f t="shared" si="49"/>
        <v>1</v>
      </c>
      <c r="AB200">
        <f t="shared" si="50"/>
        <v>0</v>
      </c>
      <c r="AC200">
        <f t="shared" si="51"/>
        <v>0</v>
      </c>
      <c r="AD200">
        <f t="shared" si="52"/>
        <v>0</v>
      </c>
      <c r="AE200">
        <f t="shared" si="53"/>
        <v>0</v>
      </c>
      <c r="AF200" s="37">
        <f t="shared" si="54"/>
        <v>0</v>
      </c>
      <c r="AG200" s="37">
        <f t="shared" si="55"/>
        <v>0</v>
      </c>
      <c r="AH200" s="37">
        <f t="shared" si="56"/>
        <v>0</v>
      </c>
      <c r="AI200">
        <f t="shared" si="57"/>
        <v>0</v>
      </c>
      <c r="AJ200">
        <f t="shared" si="58"/>
        <v>1</v>
      </c>
      <c r="AK200">
        <f t="shared" si="59"/>
        <v>0</v>
      </c>
      <c r="AL200">
        <f t="shared" si="60"/>
        <v>0</v>
      </c>
      <c r="AM200">
        <f t="shared" si="61"/>
        <v>0</v>
      </c>
      <c r="AN200">
        <f t="shared" si="62"/>
        <v>0</v>
      </c>
      <c r="AO200">
        <f t="shared" si="63"/>
        <v>0</v>
      </c>
    </row>
    <row r="201" spans="1:41" ht="12.75">
      <c r="A201">
        <v>4209870</v>
      </c>
      <c r="B201">
        <v>111292304</v>
      </c>
      <c r="C201" t="s">
        <v>274</v>
      </c>
      <c r="D201" t="s">
        <v>275</v>
      </c>
      <c r="E201" t="s">
        <v>276</v>
      </c>
      <c r="F201" s="35">
        <v>16689</v>
      </c>
      <c r="G201" s="3">
        <v>7138</v>
      </c>
      <c r="H201">
        <v>8146853866</v>
      </c>
      <c r="I201" s="4">
        <v>7</v>
      </c>
      <c r="J201" s="4" t="s">
        <v>1470</v>
      </c>
      <c r="K201" t="s">
        <v>1471</v>
      </c>
      <c r="L201" s="5" t="s">
        <v>1501</v>
      </c>
      <c r="M201" s="5">
        <v>475</v>
      </c>
      <c r="N201" s="5" t="s">
        <v>1472</v>
      </c>
      <c r="O201" s="5" t="s">
        <v>1502</v>
      </c>
      <c r="P201" s="36">
        <v>15.889464594</v>
      </c>
      <c r="Q201" t="s">
        <v>1471</v>
      </c>
      <c r="R201" t="s">
        <v>1471</v>
      </c>
      <c r="S201" t="s">
        <v>1470</v>
      </c>
      <c r="T201" t="s">
        <v>1471</v>
      </c>
      <c r="U201" s="5" t="s">
        <v>1472</v>
      </c>
      <c r="V201" s="5">
        <v>28940</v>
      </c>
      <c r="W201" s="5">
        <v>2497</v>
      </c>
      <c r="Y201" s="5">
        <v>3420</v>
      </c>
      <c r="Z201">
        <f t="shared" si="48"/>
        <v>1</v>
      </c>
      <c r="AA201">
        <f t="shared" si="49"/>
        <v>1</v>
      </c>
      <c r="AB201">
        <f t="shared" si="50"/>
        <v>0</v>
      </c>
      <c r="AC201">
        <f t="shared" si="51"/>
        <v>0</v>
      </c>
      <c r="AD201">
        <f t="shared" si="52"/>
        <v>0</v>
      </c>
      <c r="AE201">
        <f t="shared" si="53"/>
        <v>0</v>
      </c>
      <c r="AF201" s="37" t="str">
        <f t="shared" si="54"/>
        <v>SRSA</v>
      </c>
      <c r="AG201" s="37">
        <f t="shared" si="55"/>
        <v>0</v>
      </c>
      <c r="AH201" s="37">
        <f t="shared" si="56"/>
        <v>0</v>
      </c>
      <c r="AI201">
        <f t="shared" si="57"/>
        <v>1</v>
      </c>
      <c r="AJ201">
        <f t="shared" si="58"/>
        <v>0</v>
      </c>
      <c r="AK201">
        <f t="shared" si="59"/>
        <v>0</v>
      </c>
      <c r="AL201">
        <f t="shared" si="60"/>
        <v>0</v>
      </c>
      <c r="AM201">
        <f t="shared" si="61"/>
        <v>0</v>
      </c>
      <c r="AN201">
        <f t="shared" si="62"/>
        <v>0</v>
      </c>
      <c r="AO201">
        <f t="shared" si="63"/>
        <v>0</v>
      </c>
    </row>
    <row r="202" spans="1:41" ht="12.75">
      <c r="A202">
        <v>4208280</v>
      </c>
      <c r="B202">
        <v>106272003</v>
      </c>
      <c r="C202" t="s">
        <v>207</v>
      </c>
      <c r="D202" t="s">
        <v>208</v>
      </c>
      <c r="E202" t="s">
        <v>209</v>
      </c>
      <c r="F202" s="35">
        <v>16353</v>
      </c>
      <c r="G202" s="3">
        <v>9708</v>
      </c>
      <c r="H202">
        <v>8147554491</v>
      </c>
      <c r="I202" s="4">
        <v>7</v>
      </c>
      <c r="J202" s="4" t="s">
        <v>1470</v>
      </c>
      <c r="K202" t="s">
        <v>1471</v>
      </c>
      <c r="O202" s="5" t="s">
        <v>1472</v>
      </c>
      <c r="P202" s="36">
        <v>14.505283381</v>
      </c>
      <c r="Q202" t="s">
        <v>1471</v>
      </c>
      <c r="R202" t="s">
        <v>1470</v>
      </c>
      <c r="S202" t="s">
        <v>1470</v>
      </c>
      <c r="T202" t="s">
        <v>1471</v>
      </c>
      <c r="U202" s="5"/>
      <c r="Z202">
        <f t="shared" si="48"/>
        <v>1</v>
      </c>
      <c r="AA202">
        <f t="shared" si="49"/>
        <v>1</v>
      </c>
      <c r="AB202">
        <f t="shared" si="50"/>
        <v>0</v>
      </c>
      <c r="AC202">
        <f t="shared" si="51"/>
        <v>0</v>
      </c>
      <c r="AD202">
        <f t="shared" si="52"/>
        <v>0</v>
      </c>
      <c r="AE202">
        <f t="shared" si="53"/>
        <v>0</v>
      </c>
      <c r="AF202" s="37" t="str">
        <f t="shared" si="54"/>
        <v>SRSA</v>
      </c>
      <c r="AG202" s="37">
        <f t="shared" si="55"/>
        <v>0</v>
      </c>
      <c r="AH202" s="37" t="str">
        <f t="shared" si="56"/>
        <v>Trouble</v>
      </c>
      <c r="AI202">
        <f t="shared" si="57"/>
        <v>1</v>
      </c>
      <c r="AJ202">
        <f t="shared" si="58"/>
        <v>0</v>
      </c>
      <c r="AK202">
        <f t="shared" si="59"/>
        <v>0</v>
      </c>
      <c r="AL202">
        <f t="shared" si="60"/>
        <v>0</v>
      </c>
      <c r="AM202">
        <f t="shared" si="61"/>
        <v>0</v>
      </c>
      <c r="AN202">
        <f t="shared" si="62"/>
        <v>0</v>
      </c>
      <c r="AO202">
        <f t="shared" si="63"/>
        <v>0</v>
      </c>
    </row>
    <row r="203" spans="1:41" ht="12.75">
      <c r="A203">
        <v>4209930</v>
      </c>
      <c r="B203">
        <v>119583003</v>
      </c>
      <c r="C203" t="s">
        <v>277</v>
      </c>
      <c r="D203" t="s">
        <v>278</v>
      </c>
      <c r="E203" t="s">
        <v>279</v>
      </c>
      <c r="F203" s="35">
        <v>18421</v>
      </c>
      <c r="G203" s="3">
        <v>1355</v>
      </c>
      <c r="H203">
        <v>5707852400</v>
      </c>
      <c r="I203" s="4">
        <v>7</v>
      </c>
      <c r="J203" s="4" t="s">
        <v>1470</v>
      </c>
      <c r="K203" t="s">
        <v>1471</v>
      </c>
      <c r="O203" s="5" t="s">
        <v>1472</v>
      </c>
      <c r="P203" s="36">
        <v>13.205645161</v>
      </c>
      <c r="Q203" t="s">
        <v>1471</v>
      </c>
      <c r="R203" t="s">
        <v>1471</v>
      </c>
      <c r="S203" t="s">
        <v>1470</v>
      </c>
      <c r="T203" t="s">
        <v>1471</v>
      </c>
      <c r="U203" s="5"/>
      <c r="Z203">
        <f t="shared" si="48"/>
        <v>1</v>
      </c>
      <c r="AA203">
        <f t="shared" si="49"/>
        <v>1</v>
      </c>
      <c r="AB203">
        <f t="shared" si="50"/>
        <v>0</v>
      </c>
      <c r="AC203">
        <f t="shared" si="51"/>
        <v>0</v>
      </c>
      <c r="AD203">
        <f t="shared" si="52"/>
        <v>0</v>
      </c>
      <c r="AE203">
        <f t="shared" si="53"/>
        <v>0</v>
      </c>
      <c r="AF203" s="37" t="str">
        <f t="shared" si="54"/>
        <v>SRSA</v>
      </c>
      <c r="AG203" s="37">
        <f t="shared" si="55"/>
        <v>0</v>
      </c>
      <c r="AH203" s="37" t="str">
        <f t="shared" si="56"/>
        <v>Trouble</v>
      </c>
      <c r="AI203">
        <f t="shared" si="57"/>
        <v>1</v>
      </c>
      <c r="AJ203">
        <f t="shared" si="58"/>
        <v>0</v>
      </c>
      <c r="AK203">
        <f t="shared" si="59"/>
        <v>0</v>
      </c>
      <c r="AL203">
        <f t="shared" si="60"/>
        <v>0</v>
      </c>
      <c r="AM203">
        <f t="shared" si="61"/>
        <v>0</v>
      </c>
      <c r="AN203">
        <f t="shared" si="62"/>
        <v>0</v>
      </c>
      <c r="AO203">
        <f t="shared" si="63"/>
        <v>0</v>
      </c>
    </row>
    <row r="204" spans="1:41" ht="12.75">
      <c r="A204">
        <v>4209940</v>
      </c>
      <c r="B204">
        <v>108112203</v>
      </c>
      <c r="C204" t="s">
        <v>296</v>
      </c>
      <c r="D204" t="s">
        <v>297</v>
      </c>
      <c r="E204" t="s">
        <v>298</v>
      </c>
      <c r="F204" s="35">
        <v>15955</v>
      </c>
      <c r="G204" s="3">
        <v>158</v>
      </c>
      <c r="H204">
        <v>8144877613</v>
      </c>
      <c r="I204" s="4">
        <v>8</v>
      </c>
      <c r="J204" s="4" t="s">
        <v>1470</v>
      </c>
      <c r="K204" t="s">
        <v>1471</v>
      </c>
      <c r="O204" s="5" t="s">
        <v>1472</v>
      </c>
      <c r="P204" s="36">
        <v>14.445300462</v>
      </c>
      <c r="Q204" t="s">
        <v>1471</v>
      </c>
      <c r="R204" t="s">
        <v>1471</v>
      </c>
      <c r="S204" t="s">
        <v>1470</v>
      </c>
      <c r="T204" t="s">
        <v>1471</v>
      </c>
      <c r="U204" s="5"/>
      <c r="Z204">
        <f t="shared" si="48"/>
        <v>1</v>
      </c>
      <c r="AA204">
        <f t="shared" si="49"/>
        <v>1</v>
      </c>
      <c r="AB204">
        <f t="shared" si="50"/>
        <v>0</v>
      </c>
      <c r="AC204">
        <f t="shared" si="51"/>
        <v>0</v>
      </c>
      <c r="AD204">
        <f t="shared" si="52"/>
        <v>0</v>
      </c>
      <c r="AE204">
        <f t="shared" si="53"/>
        <v>0</v>
      </c>
      <c r="AF204" s="37" t="str">
        <f t="shared" si="54"/>
        <v>SRSA</v>
      </c>
      <c r="AG204" s="37">
        <f t="shared" si="55"/>
        <v>0</v>
      </c>
      <c r="AH204" s="37" t="str">
        <f t="shared" si="56"/>
        <v>Trouble</v>
      </c>
      <c r="AI204">
        <f t="shared" si="57"/>
        <v>1</v>
      </c>
      <c r="AJ204">
        <f t="shared" si="58"/>
        <v>0</v>
      </c>
      <c r="AK204">
        <f t="shared" si="59"/>
        <v>0</v>
      </c>
      <c r="AL204">
        <f t="shared" si="60"/>
        <v>0</v>
      </c>
      <c r="AM204">
        <f t="shared" si="61"/>
        <v>0</v>
      </c>
      <c r="AN204">
        <f t="shared" si="62"/>
        <v>0</v>
      </c>
      <c r="AO204">
        <f t="shared" si="63"/>
        <v>0</v>
      </c>
    </row>
    <row r="205" spans="1:41" ht="12.75">
      <c r="A205">
        <v>4209960</v>
      </c>
      <c r="B205">
        <v>101632403</v>
      </c>
      <c r="C205" t="s">
        <v>299</v>
      </c>
      <c r="D205" t="s">
        <v>300</v>
      </c>
      <c r="E205" t="s">
        <v>301</v>
      </c>
      <c r="F205" s="35">
        <v>15057</v>
      </c>
      <c r="G205" s="3">
        <v>2975</v>
      </c>
      <c r="H205">
        <v>7247961551</v>
      </c>
      <c r="I205" s="4">
        <v>8</v>
      </c>
      <c r="J205" s="4" t="s">
        <v>1470</v>
      </c>
      <c r="K205" t="s">
        <v>1471</v>
      </c>
      <c r="O205" s="5" t="s">
        <v>1472</v>
      </c>
      <c r="P205" s="36">
        <v>11.125319693</v>
      </c>
      <c r="Q205" t="s">
        <v>1471</v>
      </c>
      <c r="R205" t="s">
        <v>1471</v>
      </c>
      <c r="S205" t="s">
        <v>1470</v>
      </c>
      <c r="T205" t="s">
        <v>1471</v>
      </c>
      <c r="U205" s="5"/>
      <c r="Z205">
        <f t="shared" si="48"/>
        <v>1</v>
      </c>
      <c r="AA205">
        <f t="shared" si="49"/>
        <v>1</v>
      </c>
      <c r="AB205">
        <f t="shared" si="50"/>
        <v>0</v>
      </c>
      <c r="AC205">
        <f t="shared" si="51"/>
        <v>0</v>
      </c>
      <c r="AD205">
        <f t="shared" si="52"/>
        <v>0</v>
      </c>
      <c r="AE205">
        <f t="shared" si="53"/>
        <v>0</v>
      </c>
      <c r="AF205" s="37" t="str">
        <f t="shared" si="54"/>
        <v>SRSA</v>
      </c>
      <c r="AG205" s="37">
        <f t="shared" si="55"/>
        <v>0</v>
      </c>
      <c r="AH205" s="37" t="str">
        <f t="shared" si="56"/>
        <v>Trouble</v>
      </c>
      <c r="AI205">
        <f t="shared" si="57"/>
        <v>1</v>
      </c>
      <c r="AJ205">
        <f t="shared" si="58"/>
        <v>0</v>
      </c>
      <c r="AK205">
        <f t="shared" si="59"/>
        <v>0</v>
      </c>
      <c r="AL205">
        <f t="shared" si="60"/>
        <v>0</v>
      </c>
      <c r="AM205">
        <f t="shared" si="61"/>
        <v>0</v>
      </c>
      <c r="AN205">
        <f t="shared" si="62"/>
        <v>0</v>
      </c>
      <c r="AO205">
        <f t="shared" si="63"/>
        <v>0</v>
      </c>
    </row>
    <row r="206" spans="1:41" ht="12.75">
      <c r="A206">
        <v>4209990</v>
      </c>
      <c r="B206">
        <v>105253553</v>
      </c>
      <c r="C206" t="s">
        <v>302</v>
      </c>
      <c r="D206" t="s">
        <v>303</v>
      </c>
      <c r="E206" t="s">
        <v>304</v>
      </c>
      <c r="F206" s="35">
        <v>16441</v>
      </c>
      <c r="G206" s="3">
        <v>810</v>
      </c>
      <c r="H206">
        <v>8147962638</v>
      </c>
      <c r="I206" s="4">
        <v>8</v>
      </c>
      <c r="J206" s="4" t="s">
        <v>1470</v>
      </c>
      <c r="K206" t="s">
        <v>1471</v>
      </c>
      <c r="O206" s="5" t="s">
        <v>1472</v>
      </c>
      <c r="P206" s="36">
        <v>10.828025478</v>
      </c>
      <c r="Q206" t="s">
        <v>1471</v>
      </c>
      <c r="R206" t="s">
        <v>1471</v>
      </c>
      <c r="S206" t="s">
        <v>1470</v>
      </c>
      <c r="T206" t="s">
        <v>1471</v>
      </c>
      <c r="U206" s="5"/>
      <c r="Z206">
        <f t="shared" si="48"/>
        <v>1</v>
      </c>
      <c r="AA206">
        <f t="shared" si="49"/>
        <v>1</v>
      </c>
      <c r="AB206">
        <f t="shared" si="50"/>
        <v>0</v>
      </c>
      <c r="AC206">
        <f t="shared" si="51"/>
        <v>0</v>
      </c>
      <c r="AD206">
        <f t="shared" si="52"/>
        <v>0</v>
      </c>
      <c r="AE206">
        <f t="shared" si="53"/>
        <v>0</v>
      </c>
      <c r="AF206" s="37" t="str">
        <f t="shared" si="54"/>
        <v>SRSA</v>
      </c>
      <c r="AG206" s="37">
        <f t="shared" si="55"/>
        <v>0</v>
      </c>
      <c r="AH206" s="37" t="str">
        <f t="shared" si="56"/>
        <v>Trouble</v>
      </c>
      <c r="AI206">
        <f t="shared" si="57"/>
        <v>1</v>
      </c>
      <c r="AJ206">
        <f t="shared" si="58"/>
        <v>0</v>
      </c>
      <c r="AK206">
        <f t="shared" si="59"/>
        <v>0</v>
      </c>
      <c r="AL206">
        <f t="shared" si="60"/>
        <v>0</v>
      </c>
      <c r="AM206">
        <f t="shared" si="61"/>
        <v>0</v>
      </c>
      <c r="AN206">
        <f t="shared" si="62"/>
        <v>0</v>
      </c>
      <c r="AO206">
        <f t="shared" si="63"/>
        <v>0</v>
      </c>
    </row>
    <row r="207" spans="1:41" ht="12.75">
      <c r="A207">
        <v>4210070</v>
      </c>
      <c r="B207">
        <v>103023912</v>
      </c>
      <c r="C207" t="s">
        <v>305</v>
      </c>
      <c r="D207" t="s">
        <v>306</v>
      </c>
      <c r="E207" t="s">
        <v>1518</v>
      </c>
      <c r="F207" s="35">
        <v>15238</v>
      </c>
      <c r="G207" s="3">
        <v>2406</v>
      </c>
      <c r="H207">
        <v>4129639600</v>
      </c>
      <c r="I207" s="4">
        <v>3</v>
      </c>
      <c r="J207" s="4" t="s">
        <v>1471</v>
      </c>
      <c r="K207" t="s">
        <v>1471</v>
      </c>
      <c r="O207" s="5"/>
      <c r="P207" s="36">
        <v>7.1040168392</v>
      </c>
      <c r="Q207" t="s">
        <v>1471</v>
      </c>
      <c r="R207" t="s">
        <v>1471</v>
      </c>
      <c r="S207" t="s">
        <v>1471</v>
      </c>
      <c r="T207" t="s">
        <v>1471</v>
      </c>
      <c r="U207" s="5"/>
      <c r="Z207">
        <f t="shared" si="48"/>
        <v>0</v>
      </c>
      <c r="AA207">
        <f t="shared" si="49"/>
        <v>1</v>
      </c>
      <c r="AB207">
        <f t="shared" si="50"/>
        <v>0</v>
      </c>
      <c r="AC207">
        <f t="shared" si="51"/>
        <v>0</v>
      </c>
      <c r="AD207">
        <f t="shared" si="52"/>
        <v>0</v>
      </c>
      <c r="AE207">
        <f t="shared" si="53"/>
        <v>0</v>
      </c>
      <c r="AF207" s="37">
        <f t="shared" si="54"/>
        <v>0</v>
      </c>
      <c r="AG207" s="37">
        <f t="shared" si="55"/>
        <v>0</v>
      </c>
      <c r="AH207" s="37">
        <f t="shared" si="56"/>
        <v>0</v>
      </c>
      <c r="AI207">
        <f t="shared" si="57"/>
        <v>0</v>
      </c>
      <c r="AJ207">
        <f t="shared" si="58"/>
        <v>0</v>
      </c>
      <c r="AK207">
        <f t="shared" si="59"/>
        <v>0</v>
      </c>
      <c r="AL207">
        <f t="shared" si="60"/>
        <v>0</v>
      </c>
      <c r="AM207">
        <f t="shared" si="61"/>
        <v>0</v>
      </c>
      <c r="AN207">
        <f t="shared" si="62"/>
        <v>0</v>
      </c>
      <c r="AO207">
        <f t="shared" si="63"/>
        <v>0</v>
      </c>
    </row>
    <row r="208" spans="1:41" ht="12.75">
      <c r="A208">
        <v>4210200</v>
      </c>
      <c r="B208">
        <v>106612203</v>
      </c>
      <c r="C208" t="s">
        <v>313</v>
      </c>
      <c r="D208" t="s">
        <v>314</v>
      </c>
      <c r="E208" t="s">
        <v>315</v>
      </c>
      <c r="F208" s="35">
        <v>16323</v>
      </c>
      <c r="G208" s="3">
        <v>1310</v>
      </c>
      <c r="H208">
        <v>8144328917</v>
      </c>
      <c r="I208" s="4" t="s">
        <v>316</v>
      </c>
      <c r="J208" s="4" t="s">
        <v>1471</v>
      </c>
      <c r="K208" t="s">
        <v>1471</v>
      </c>
      <c r="O208" s="5"/>
      <c r="P208" s="36">
        <v>13.04214088</v>
      </c>
      <c r="Q208" t="s">
        <v>1471</v>
      </c>
      <c r="R208" t="s">
        <v>1471</v>
      </c>
      <c r="S208" t="s">
        <v>1470</v>
      </c>
      <c r="T208" t="s">
        <v>1471</v>
      </c>
      <c r="U208" s="5"/>
      <c r="Z208">
        <f t="shared" si="48"/>
        <v>0</v>
      </c>
      <c r="AA208">
        <f t="shared" si="49"/>
        <v>1</v>
      </c>
      <c r="AB208">
        <f t="shared" si="50"/>
        <v>0</v>
      </c>
      <c r="AC208">
        <f t="shared" si="51"/>
        <v>0</v>
      </c>
      <c r="AD208">
        <f t="shared" si="52"/>
        <v>0</v>
      </c>
      <c r="AE208">
        <f t="shared" si="53"/>
        <v>0</v>
      </c>
      <c r="AF208" s="37">
        <f t="shared" si="54"/>
        <v>0</v>
      </c>
      <c r="AG208" s="37">
        <f t="shared" si="55"/>
        <v>0</v>
      </c>
      <c r="AH208" s="37">
        <f t="shared" si="56"/>
        <v>0</v>
      </c>
      <c r="AI208">
        <f t="shared" si="57"/>
        <v>1</v>
      </c>
      <c r="AJ208">
        <f t="shared" si="58"/>
        <v>0</v>
      </c>
      <c r="AK208">
        <f t="shared" si="59"/>
        <v>0</v>
      </c>
      <c r="AL208">
        <f t="shared" si="60"/>
        <v>0</v>
      </c>
      <c r="AM208">
        <f t="shared" si="61"/>
        <v>0</v>
      </c>
      <c r="AN208">
        <f t="shared" si="62"/>
        <v>0</v>
      </c>
      <c r="AO208">
        <f t="shared" si="63"/>
        <v>0</v>
      </c>
    </row>
    <row r="209" spans="1:41" ht="12.75">
      <c r="A209">
        <v>4280230</v>
      </c>
      <c r="B209">
        <v>112282307</v>
      </c>
      <c r="C209" t="s">
        <v>1340</v>
      </c>
      <c r="D209" t="s">
        <v>1341</v>
      </c>
      <c r="E209" t="s">
        <v>64</v>
      </c>
      <c r="F209" s="35">
        <v>17201</v>
      </c>
      <c r="G209" s="3">
        <v>8847</v>
      </c>
      <c r="H209">
        <v>7172639033</v>
      </c>
      <c r="I209" s="4">
        <v>6</v>
      </c>
      <c r="J209" s="4" t="s">
        <v>1471</v>
      </c>
      <c r="K209" t="s">
        <v>1471</v>
      </c>
      <c r="O209" s="5"/>
      <c r="P209" s="36" t="s">
        <v>1473</v>
      </c>
      <c r="Q209" t="s">
        <v>1473</v>
      </c>
      <c r="R209" t="s">
        <v>1471</v>
      </c>
      <c r="S209" t="s">
        <v>1470</v>
      </c>
      <c r="T209" t="s">
        <v>1471</v>
      </c>
      <c r="U209" s="5"/>
      <c r="Z209">
        <f t="shared" si="48"/>
        <v>0</v>
      </c>
      <c r="AA209">
        <f t="shared" si="49"/>
        <v>1</v>
      </c>
      <c r="AB209">
        <f t="shared" si="50"/>
        <v>0</v>
      </c>
      <c r="AC209">
        <f t="shared" si="51"/>
        <v>0</v>
      </c>
      <c r="AD209">
        <f t="shared" si="52"/>
        <v>0</v>
      </c>
      <c r="AE209">
        <f t="shared" si="53"/>
        <v>0</v>
      </c>
      <c r="AF209" s="37">
        <f t="shared" si="54"/>
        <v>0</v>
      </c>
      <c r="AG209" s="37">
        <f t="shared" si="55"/>
        <v>0</v>
      </c>
      <c r="AH209" s="37">
        <f t="shared" si="56"/>
        <v>0</v>
      </c>
      <c r="AI209">
        <f t="shared" si="57"/>
        <v>1</v>
      </c>
      <c r="AJ209">
        <f t="shared" si="58"/>
        <v>1</v>
      </c>
      <c r="AK209" t="str">
        <f t="shared" si="59"/>
        <v>Initial</v>
      </c>
      <c r="AL209">
        <f t="shared" si="60"/>
        <v>0</v>
      </c>
      <c r="AM209" t="str">
        <f t="shared" si="61"/>
        <v>RLIS</v>
      </c>
      <c r="AN209">
        <f t="shared" si="62"/>
        <v>0</v>
      </c>
      <c r="AO209">
        <f t="shared" si="63"/>
        <v>0</v>
      </c>
    </row>
    <row r="210" spans="1:41" ht="12.75">
      <c r="A210">
        <v>4210230</v>
      </c>
      <c r="B210">
        <v>107652603</v>
      </c>
      <c r="C210" t="s">
        <v>317</v>
      </c>
      <c r="D210" t="s">
        <v>318</v>
      </c>
      <c r="E210" t="s">
        <v>319</v>
      </c>
      <c r="F210" s="35">
        <v>15668</v>
      </c>
      <c r="G210" s="3">
        <v>1553</v>
      </c>
      <c r="H210">
        <v>7243275456</v>
      </c>
      <c r="I210" s="4">
        <v>3</v>
      </c>
      <c r="J210" s="4" t="s">
        <v>1471</v>
      </c>
      <c r="K210" t="s">
        <v>1471</v>
      </c>
      <c r="O210" s="5"/>
      <c r="P210" s="36">
        <v>3.009314545</v>
      </c>
      <c r="Q210" t="s">
        <v>1471</v>
      </c>
      <c r="R210" t="s">
        <v>1471</v>
      </c>
      <c r="S210" t="s">
        <v>1471</v>
      </c>
      <c r="T210" t="s">
        <v>1471</v>
      </c>
      <c r="U210" s="5"/>
      <c r="Z210">
        <f t="shared" si="48"/>
        <v>0</v>
      </c>
      <c r="AA210">
        <f t="shared" si="49"/>
        <v>1</v>
      </c>
      <c r="AB210">
        <f t="shared" si="50"/>
        <v>0</v>
      </c>
      <c r="AC210">
        <f t="shared" si="51"/>
        <v>0</v>
      </c>
      <c r="AD210">
        <f t="shared" si="52"/>
        <v>0</v>
      </c>
      <c r="AE210">
        <f t="shared" si="53"/>
        <v>0</v>
      </c>
      <c r="AF210" s="37">
        <f t="shared" si="54"/>
        <v>0</v>
      </c>
      <c r="AG210" s="37">
        <f t="shared" si="55"/>
        <v>0</v>
      </c>
      <c r="AH210" s="37">
        <f t="shared" si="56"/>
        <v>0</v>
      </c>
      <c r="AI210">
        <f t="shared" si="57"/>
        <v>0</v>
      </c>
      <c r="AJ210">
        <f t="shared" si="58"/>
        <v>0</v>
      </c>
      <c r="AK210">
        <f t="shared" si="59"/>
        <v>0</v>
      </c>
      <c r="AL210">
        <f t="shared" si="60"/>
        <v>0</v>
      </c>
      <c r="AM210">
        <f t="shared" si="61"/>
        <v>0</v>
      </c>
      <c r="AN210">
        <f t="shared" si="62"/>
        <v>0</v>
      </c>
      <c r="AO210">
        <f t="shared" si="63"/>
        <v>0</v>
      </c>
    </row>
    <row r="211" spans="1:41" ht="12.75">
      <c r="A211">
        <v>4200077</v>
      </c>
      <c r="B211">
        <v>126513450</v>
      </c>
      <c r="C211" t="s">
        <v>1657</v>
      </c>
      <c r="D211" t="s">
        <v>1658</v>
      </c>
      <c r="E211" t="s">
        <v>1509</v>
      </c>
      <c r="F211" s="35">
        <v>19137</v>
      </c>
      <c r="G211" s="3" t="s">
        <v>1506</v>
      </c>
      <c r="H211">
        <v>2152895000</v>
      </c>
      <c r="I211" s="4">
        <v>1</v>
      </c>
      <c r="J211" s="4" t="s">
        <v>1471</v>
      </c>
      <c r="K211" t="s">
        <v>1625</v>
      </c>
      <c r="O211" s="5"/>
      <c r="P211" s="36" t="s">
        <v>1473</v>
      </c>
      <c r="Q211" t="s">
        <v>1473</v>
      </c>
      <c r="R211" t="s">
        <v>1625</v>
      </c>
      <c r="S211" t="s">
        <v>1471</v>
      </c>
      <c r="T211" t="s">
        <v>1625</v>
      </c>
      <c r="U211" s="5"/>
      <c r="Z211">
        <f t="shared" si="48"/>
        <v>0</v>
      </c>
      <c r="AA211">
        <f t="shared" si="49"/>
        <v>1</v>
      </c>
      <c r="AB211">
        <f t="shared" si="50"/>
        <v>0</v>
      </c>
      <c r="AC211">
        <f t="shared" si="51"/>
        <v>0</v>
      </c>
      <c r="AD211">
        <f t="shared" si="52"/>
        <v>0</v>
      </c>
      <c r="AE211">
        <f t="shared" si="53"/>
        <v>0</v>
      </c>
      <c r="AF211" s="37">
        <f t="shared" si="54"/>
        <v>0</v>
      </c>
      <c r="AG211" s="37">
        <f t="shared" si="55"/>
        <v>0</v>
      </c>
      <c r="AH211" s="37">
        <f t="shared" si="56"/>
        <v>0</v>
      </c>
      <c r="AI211">
        <f t="shared" si="57"/>
        <v>0</v>
      </c>
      <c r="AJ211">
        <f t="shared" si="58"/>
        <v>1</v>
      </c>
      <c r="AK211">
        <f t="shared" si="59"/>
        <v>0</v>
      </c>
      <c r="AL211">
        <f t="shared" si="60"/>
        <v>0</v>
      </c>
      <c r="AM211">
        <f t="shared" si="61"/>
        <v>0</v>
      </c>
      <c r="AN211">
        <f t="shared" si="62"/>
        <v>0</v>
      </c>
      <c r="AO211">
        <f t="shared" si="63"/>
        <v>0</v>
      </c>
    </row>
    <row r="212" spans="1:41" ht="12.75">
      <c r="A212">
        <v>4210350</v>
      </c>
      <c r="B212">
        <v>101262903</v>
      </c>
      <c r="C212" t="s">
        <v>320</v>
      </c>
      <c r="D212" t="s">
        <v>321</v>
      </c>
      <c r="E212" t="s">
        <v>322</v>
      </c>
      <c r="F212" s="35">
        <v>15473</v>
      </c>
      <c r="G212" s="3">
        <v>9310</v>
      </c>
      <c r="H212">
        <v>7247364432</v>
      </c>
      <c r="I212" s="4">
        <v>8</v>
      </c>
      <c r="J212" s="4" t="s">
        <v>1470</v>
      </c>
      <c r="K212" t="s">
        <v>1471</v>
      </c>
      <c r="O212" s="5" t="s">
        <v>1472</v>
      </c>
      <c r="P212" s="36">
        <v>15.085884989</v>
      </c>
      <c r="Q212" t="s">
        <v>1471</v>
      </c>
      <c r="R212" t="s">
        <v>1471</v>
      </c>
      <c r="S212" t="s">
        <v>1470</v>
      </c>
      <c r="T212" t="s">
        <v>1471</v>
      </c>
      <c r="U212" s="5"/>
      <c r="Z212">
        <f t="shared" si="48"/>
        <v>1</v>
      </c>
      <c r="AA212">
        <f t="shared" si="49"/>
        <v>1</v>
      </c>
      <c r="AB212">
        <f t="shared" si="50"/>
        <v>0</v>
      </c>
      <c r="AC212">
        <f t="shared" si="51"/>
        <v>0</v>
      </c>
      <c r="AD212">
        <f t="shared" si="52"/>
        <v>0</v>
      </c>
      <c r="AE212">
        <f t="shared" si="53"/>
        <v>0</v>
      </c>
      <c r="AF212" s="37" t="str">
        <f t="shared" si="54"/>
        <v>SRSA</v>
      </c>
      <c r="AG212" s="37">
        <f t="shared" si="55"/>
        <v>0</v>
      </c>
      <c r="AH212" s="37" t="str">
        <f t="shared" si="56"/>
        <v>Trouble</v>
      </c>
      <c r="AI212">
        <f t="shared" si="57"/>
        <v>1</v>
      </c>
      <c r="AJ212">
        <f t="shared" si="58"/>
        <v>0</v>
      </c>
      <c r="AK212">
        <f t="shared" si="59"/>
        <v>0</v>
      </c>
      <c r="AL212">
        <f t="shared" si="60"/>
        <v>0</v>
      </c>
      <c r="AM212">
        <f t="shared" si="61"/>
        <v>0</v>
      </c>
      <c r="AN212">
        <f t="shared" si="62"/>
        <v>0</v>
      </c>
      <c r="AO212">
        <f t="shared" si="63"/>
        <v>0</v>
      </c>
    </row>
    <row r="213" spans="1:41" ht="12.75">
      <c r="A213">
        <v>4210380</v>
      </c>
      <c r="B213">
        <v>127042853</v>
      </c>
      <c r="C213" t="s">
        <v>323</v>
      </c>
      <c r="D213" t="s">
        <v>324</v>
      </c>
      <c r="E213" t="s">
        <v>325</v>
      </c>
      <c r="F213" s="35">
        <v>15042</v>
      </c>
      <c r="G213" s="3">
        <v>2000</v>
      </c>
      <c r="H213">
        <v>7247757644</v>
      </c>
      <c r="I213" s="4" t="s">
        <v>1704</v>
      </c>
      <c r="J213" s="4" t="s">
        <v>1471</v>
      </c>
      <c r="K213" t="s">
        <v>1471</v>
      </c>
      <c r="O213" s="5"/>
      <c r="P213" s="36">
        <v>11.15856914</v>
      </c>
      <c r="Q213" t="s">
        <v>1471</v>
      </c>
      <c r="R213" t="s">
        <v>1471</v>
      </c>
      <c r="S213" t="s">
        <v>1471</v>
      </c>
      <c r="T213" t="s">
        <v>1471</v>
      </c>
      <c r="U213" s="5"/>
      <c r="Z213">
        <f t="shared" si="48"/>
        <v>0</v>
      </c>
      <c r="AA213">
        <f t="shared" si="49"/>
        <v>1</v>
      </c>
      <c r="AB213">
        <f t="shared" si="50"/>
        <v>0</v>
      </c>
      <c r="AC213">
        <f t="shared" si="51"/>
        <v>0</v>
      </c>
      <c r="AD213">
        <f t="shared" si="52"/>
        <v>0</v>
      </c>
      <c r="AE213">
        <f t="shared" si="53"/>
        <v>0</v>
      </c>
      <c r="AF213" s="37">
        <f t="shared" si="54"/>
        <v>0</v>
      </c>
      <c r="AG213" s="37">
        <f t="shared" si="55"/>
        <v>0</v>
      </c>
      <c r="AH213" s="37">
        <f t="shared" si="56"/>
        <v>0</v>
      </c>
      <c r="AI213">
        <f t="shared" si="57"/>
        <v>0</v>
      </c>
      <c r="AJ213">
        <f t="shared" si="58"/>
        <v>0</v>
      </c>
      <c r="AK213">
        <f t="shared" si="59"/>
        <v>0</v>
      </c>
      <c r="AL213">
        <f t="shared" si="60"/>
        <v>0</v>
      </c>
      <c r="AM213">
        <f t="shared" si="61"/>
        <v>0</v>
      </c>
      <c r="AN213">
        <f t="shared" si="62"/>
        <v>0</v>
      </c>
      <c r="AO213">
        <f t="shared" si="63"/>
        <v>0</v>
      </c>
    </row>
    <row r="214" spans="1:41" ht="12.75">
      <c r="A214">
        <v>4210440</v>
      </c>
      <c r="B214">
        <v>128033053</v>
      </c>
      <c r="C214" t="s">
        <v>326</v>
      </c>
      <c r="D214" t="s">
        <v>327</v>
      </c>
      <c r="E214" t="s">
        <v>328</v>
      </c>
      <c r="F214" s="35">
        <v>16055</v>
      </c>
      <c r="G214" s="3">
        <v>9202</v>
      </c>
      <c r="H214">
        <v>7242955141</v>
      </c>
      <c r="I214" s="4" t="s">
        <v>316</v>
      </c>
      <c r="J214" s="4" t="s">
        <v>1471</v>
      </c>
      <c r="K214" t="s">
        <v>1471</v>
      </c>
      <c r="O214" s="5"/>
      <c r="P214" s="36">
        <v>9.8391674551</v>
      </c>
      <c r="Q214" t="s">
        <v>1471</v>
      </c>
      <c r="R214" t="s">
        <v>1471</v>
      </c>
      <c r="S214" t="s">
        <v>1470</v>
      </c>
      <c r="T214" t="s">
        <v>1471</v>
      </c>
      <c r="U214" s="5"/>
      <c r="Z214">
        <f t="shared" si="48"/>
        <v>0</v>
      </c>
      <c r="AA214">
        <f t="shared" si="49"/>
        <v>1</v>
      </c>
      <c r="AB214">
        <f t="shared" si="50"/>
        <v>0</v>
      </c>
      <c r="AC214">
        <f t="shared" si="51"/>
        <v>0</v>
      </c>
      <c r="AD214">
        <f t="shared" si="52"/>
        <v>0</v>
      </c>
      <c r="AE214">
        <f t="shared" si="53"/>
        <v>0</v>
      </c>
      <c r="AF214" s="37">
        <f t="shared" si="54"/>
        <v>0</v>
      </c>
      <c r="AG214" s="37">
        <f t="shared" si="55"/>
        <v>0</v>
      </c>
      <c r="AH214" s="37">
        <f t="shared" si="56"/>
        <v>0</v>
      </c>
      <c r="AI214">
        <f t="shared" si="57"/>
        <v>1</v>
      </c>
      <c r="AJ214">
        <f t="shared" si="58"/>
        <v>0</v>
      </c>
      <c r="AK214">
        <f t="shared" si="59"/>
        <v>0</v>
      </c>
      <c r="AL214">
        <f t="shared" si="60"/>
        <v>0</v>
      </c>
      <c r="AM214">
        <f t="shared" si="61"/>
        <v>0</v>
      </c>
      <c r="AN214">
        <f t="shared" si="62"/>
        <v>0</v>
      </c>
      <c r="AO214">
        <f t="shared" si="63"/>
        <v>0</v>
      </c>
    </row>
    <row r="215" spans="1:41" ht="12.75">
      <c r="A215">
        <v>4200060</v>
      </c>
      <c r="B215">
        <v>126513270</v>
      </c>
      <c r="C215" t="s">
        <v>1616</v>
      </c>
      <c r="D215" t="s">
        <v>1617</v>
      </c>
      <c r="E215" t="s">
        <v>1509</v>
      </c>
      <c r="F215" s="35">
        <v>19102</v>
      </c>
      <c r="G215" s="3" t="s">
        <v>1506</v>
      </c>
      <c r="H215">
        <v>2155578555</v>
      </c>
      <c r="I215" s="4">
        <v>1</v>
      </c>
      <c r="J215" s="4" t="s">
        <v>1471</v>
      </c>
      <c r="K215" t="s">
        <v>1471</v>
      </c>
      <c r="O215" s="5"/>
      <c r="P215" s="36" t="s">
        <v>1473</v>
      </c>
      <c r="Q215" t="s">
        <v>1473</v>
      </c>
      <c r="R215" t="s">
        <v>1471</v>
      </c>
      <c r="S215" t="s">
        <v>1471</v>
      </c>
      <c r="T215" t="s">
        <v>1471</v>
      </c>
      <c r="U215" s="5"/>
      <c r="Z215">
        <f t="shared" si="48"/>
        <v>0</v>
      </c>
      <c r="AA215">
        <f t="shared" si="49"/>
        <v>1</v>
      </c>
      <c r="AB215">
        <f t="shared" si="50"/>
        <v>0</v>
      </c>
      <c r="AC215">
        <f t="shared" si="51"/>
        <v>0</v>
      </c>
      <c r="AD215">
        <f t="shared" si="52"/>
        <v>0</v>
      </c>
      <c r="AE215">
        <f t="shared" si="53"/>
        <v>0</v>
      </c>
      <c r="AF215" s="37">
        <f t="shared" si="54"/>
        <v>0</v>
      </c>
      <c r="AG215" s="37">
        <f t="shared" si="55"/>
        <v>0</v>
      </c>
      <c r="AH215" s="37">
        <f t="shared" si="56"/>
        <v>0</v>
      </c>
      <c r="AI215">
        <f t="shared" si="57"/>
        <v>0</v>
      </c>
      <c r="AJ215">
        <f t="shared" si="58"/>
        <v>1</v>
      </c>
      <c r="AK215">
        <f t="shared" si="59"/>
        <v>0</v>
      </c>
      <c r="AL215">
        <f t="shared" si="60"/>
        <v>0</v>
      </c>
      <c r="AM215">
        <f t="shared" si="61"/>
        <v>0</v>
      </c>
      <c r="AN215">
        <f t="shared" si="62"/>
        <v>0</v>
      </c>
      <c r="AO215">
        <f t="shared" si="63"/>
        <v>0</v>
      </c>
    </row>
    <row r="216" spans="1:41" ht="12.75">
      <c r="A216">
        <v>4200007</v>
      </c>
      <c r="B216">
        <v>111292507</v>
      </c>
      <c r="C216" t="s">
        <v>1486</v>
      </c>
      <c r="D216" t="s">
        <v>1487</v>
      </c>
      <c r="E216" t="s">
        <v>1488</v>
      </c>
      <c r="F216" s="35">
        <v>17233</v>
      </c>
      <c r="G216" s="3">
        <v>1400</v>
      </c>
      <c r="H216">
        <v>7174855813</v>
      </c>
      <c r="I216" s="4">
        <v>7</v>
      </c>
      <c r="J216" s="4" t="s">
        <v>1470</v>
      </c>
      <c r="K216" t="s">
        <v>1471</v>
      </c>
      <c r="O216" s="5" t="s">
        <v>1472</v>
      </c>
      <c r="P216" s="36" t="s">
        <v>1473</v>
      </c>
      <c r="Q216" t="s">
        <v>1473</v>
      </c>
      <c r="R216" t="s">
        <v>1471</v>
      </c>
      <c r="S216" t="s">
        <v>1470</v>
      </c>
      <c r="T216" t="s">
        <v>1471</v>
      </c>
      <c r="U216" s="5"/>
      <c r="Z216">
        <f t="shared" si="48"/>
        <v>1</v>
      </c>
      <c r="AA216">
        <f t="shared" si="49"/>
        <v>1</v>
      </c>
      <c r="AB216">
        <f t="shared" si="50"/>
        <v>0</v>
      </c>
      <c r="AC216">
        <f t="shared" si="51"/>
        <v>0</v>
      </c>
      <c r="AD216">
        <f t="shared" si="52"/>
        <v>0</v>
      </c>
      <c r="AE216">
        <f t="shared" si="53"/>
        <v>0</v>
      </c>
      <c r="AF216" s="37" t="str">
        <f t="shared" si="54"/>
        <v>SRSA</v>
      </c>
      <c r="AG216" s="37">
        <f t="shared" si="55"/>
        <v>0</v>
      </c>
      <c r="AH216" s="37" t="str">
        <f t="shared" si="56"/>
        <v>Trouble</v>
      </c>
      <c r="AI216">
        <f t="shared" si="57"/>
        <v>1</v>
      </c>
      <c r="AJ216">
        <f t="shared" si="58"/>
        <v>1</v>
      </c>
      <c r="AK216" t="str">
        <f t="shared" si="59"/>
        <v>Initial</v>
      </c>
      <c r="AL216" t="str">
        <f t="shared" si="60"/>
        <v>SRSA</v>
      </c>
      <c r="AM216">
        <f t="shared" si="61"/>
        <v>0</v>
      </c>
      <c r="AN216">
        <f t="shared" si="62"/>
        <v>0</v>
      </c>
      <c r="AO216">
        <f t="shared" si="63"/>
        <v>0</v>
      </c>
    </row>
    <row r="217" spans="1:41" ht="12.75">
      <c r="A217">
        <v>4210530</v>
      </c>
      <c r="B217">
        <v>109532804</v>
      </c>
      <c r="C217" t="s">
        <v>329</v>
      </c>
      <c r="D217" t="s">
        <v>330</v>
      </c>
      <c r="E217" t="s">
        <v>331</v>
      </c>
      <c r="F217" s="35">
        <v>16922</v>
      </c>
      <c r="G217" s="3">
        <v>1398</v>
      </c>
      <c r="H217">
        <v>8144356571</v>
      </c>
      <c r="I217" s="4">
        <v>7</v>
      </c>
      <c r="J217" s="4" t="s">
        <v>1470</v>
      </c>
      <c r="K217" t="s">
        <v>1471</v>
      </c>
      <c r="L217" s="5" t="s">
        <v>1501</v>
      </c>
      <c r="M217" s="5">
        <v>459</v>
      </c>
      <c r="N217" s="5" t="s">
        <v>1472</v>
      </c>
      <c r="O217" s="5" t="s">
        <v>1502</v>
      </c>
      <c r="P217" s="36">
        <v>16.79245283</v>
      </c>
      <c r="Q217" t="s">
        <v>1471</v>
      </c>
      <c r="R217" t="s">
        <v>1470</v>
      </c>
      <c r="S217" t="s">
        <v>1470</v>
      </c>
      <c r="T217" t="s">
        <v>1471</v>
      </c>
      <c r="U217" s="5" t="s">
        <v>1472</v>
      </c>
      <c r="V217" s="5">
        <v>42930</v>
      </c>
      <c r="W217" s="5">
        <v>4304</v>
      </c>
      <c r="Y217" s="5">
        <v>4525</v>
      </c>
      <c r="Z217">
        <f t="shared" si="48"/>
        <v>1</v>
      </c>
      <c r="AA217">
        <f t="shared" si="49"/>
        <v>1</v>
      </c>
      <c r="AB217">
        <f t="shared" si="50"/>
        <v>0</v>
      </c>
      <c r="AC217">
        <f t="shared" si="51"/>
        <v>0</v>
      </c>
      <c r="AD217">
        <f t="shared" si="52"/>
        <v>0</v>
      </c>
      <c r="AE217">
        <f t="shared" si="53"/>
        <v>0</v>
      </c>
      <c r="AF217" s="37" t="str">
        <f t="shared" si="54"/>
        <v>SRSA</v>
      </c>
      <c r="AG217" s="37">
        <f t="shared" si="55"/>
        <v>0</v>
      </c>
      <c r="AH217" s="37">
        <f t="shared" si="56"/>
        <v>0</v>
      </c>
      <c r="AI217">
        <f t="shared" si="57"/>
        <v>1</v>
      </c>
      <c r="AJ217">
        <f t="shared" si="58"/>
        <v>0</v>
      </c>
      <c r="AK217">
        <f t="shared" si="59"/>
        <v>0</v>
      </c>
      <c r="AL217">
        <f t="shared" si="60"/>
        <v>0</v>
      </c>
      <c r="AM217">
        <f t="shared" si="61"/>
        <v>0</v>
      </c>
      <c r="AN217">
        <f t="shared" si="62"/>
        <v>0</v>
      </c>
      <c r="AO217">
        <f t="shared" si="63"/>
        <v>0</v>
      </c>
    </row>
    <row r="218" spans="1:41" ht="12.75">
      <c r="A218">
        <v>4210590</v>
      </c>
      <c r="B218">
        <v>125234103</v>
      </c>
      <c r="C218" t="s">
        <v>332</v>
      </c>
      <c r="D218" t="s">
        <v>333</v>
      </c>
      <c r="E218" t="s">
        <v>334</v>
      </c>
      <c r="F218" s="35">
        <v>19342</v>
      </c>
      <c r="G218" s="3">
        <v>1558</v>
      </c>
      <c r="H218">
        <v>6105797300</v>
      </c>
      <c r="I218" s="4" t="s">
        <v>1704</v>
      </c>
      <c r="J218" s="4" t="s">
        <v>1471</v>
      </c>
      <c r="K218" t="s">
        <v>1471</v>
      </c>
      <c r="O218" s="5"/>
      <c r="P218" s="36">
        <v>3.0194472876</v>
      </c>
      <c r="Q218" t="s">
        <v>1471</v>
      </c>
      <c r="R218" t="s">
        <v>1471</v>
      </c>
      <c r="S218" t="s">
        <v>1471</v>
      </c>
      <c r="T218" t="s">
        <v>1471</v>
      </c>
      <c r="U218" s="5"/>
      <c r="Z218">
        <f t="shared" si="48"/>
        <v>0</v>
      </c>
      <c r="AA218">
        <f t="shared" si="49"/>
        <v>1</v>
      </c>
      <c r="AB218">
        <f t="shared" si="50"/>
        <v>0</v>
      </c>
      <c r="AC218">
        <f t="shared" si="51"/>
        <v>0</v>
      </c>
      <c r="AD218">
        <f t="shared" si="52"/>
        <v>0</v>
      </c>
      <c r="AE218">
        <f t="shared" si="53"/>
        <v>0</v>
      </c>
      <c r="AF218" s="37">
        <f t="shared" si="54"/>
        <v>0</v>
      </c>
      <c r="AG218" s="37">
        <f t="shared" si="55"/>
        <v>0</v>
      </c>
      <c r="AH218" s="37">
        <f t="shared" si="56"/>
        <v>0</v>
      </c>
      <c r="AI218">
        <f t="shared" si="57"/>
        <v>0</v>
      </c>
      <c r="AJ218">
        <f t="shared" si="58"/>
        <v>0</v>
      </c>
      <c r="AK218">
        <f t="shared" si="59"/>
        <v>0</v>
      </c>
      <c r="AL218">
        <f t="shared" si="60"/>
        <v>0</v>
      </c>
      <c r="AM218">
        <f t="shared" si="61"/>
        <v>0</v>
      </c>
      <c r="AN218">
        <f t="shared" si="62"/>
        <v>0</v>
      </c>
      <c r="AO218">
        <f t="shared" si="63"/>
        <v>0</v>
      </c>
    </row>
    <row r="219" spans="1:41" ht="12.75">
      <c r="A219">
        <v>4210620</v>
      </c>
      <c r="B219">
        <v>103024102</v>
      </c>
      <c r="C219" t="s">
        <v>335</v>
      </c>
      <c r="D219" t="s">
        <v>336</v>
      </c>
      <c r="E219" t="s">
        <v>1628</v>
      </c>
      <c r="F219" s="35">
        <v>15146</v>
      </c>
      <c r="G219" s="3">
        <v>3378</v>
      </c>
      <c r="H219">
        <v>4123725300</v>
      </c>
      <c r="I219" s="4">
        <v>3</v>
      </c>
      <c r="J219" s="4" t="s">
        <v>1471</v>
      </c>
      <c r="K219" t="s">
        <v>1471</v>
      </c>
      <c r="O219" s="5"/>
      <c r="P219" s="36">
        <v>8.0890973036</v>
      </c>
      <c r="Q219" t="s">
        <v>1471</v>
      </c>
      <c r="R219" t="s">
        <v>1471</v>
      </c>
      <c r="S219" t="s">
        <v>1471</v>
      </c>
      <c r="T219" t="s">
        <v>1471</v>
      </c>
      <c r="U219" s="5"/>
      <c r="Z219">
        <f t="shared" si="48"/>
        <v>0</v>
      </c>
      <c r="AA219">
        <f t="shared" si="49"/>
        <v>1</v>
      </c>
      <c r="AB219">
        <f t="shared" si="50"/>
        <v>0</v>
      </c>
      <c r="AC219">
        <f t="shared" si="51"/>
        <v>0</v>
      </c>
      <c r="AD219">
        <f t="shared" si="52"/>
        <v>0</v>
      </c>
      <c r="AE219">
        <f t="shared" si="53"/>
        <v>0</v>
      </c>
      <c r="AF219" s="37">
        <f t="shared" si="54"/>
        <v>0</v>
      </c>
      <c r="AG219" s="37">
        <f t="shared" si="55"/>
        <v>0</v>
      </c>
      <c r="AH219" s="37">
        <f t="shared" si="56"/>
        <v>0</v>
      </c>
      <c r="AI219">
        <f t="shared" si="57"/>
        <v>0</v>
      </c>
      <c r="AJ219">
        <f t="shared" si="58"/>
        <v>0</v>
      </c>
      <c r="AK219">
        <f t="shared" si="59"/>
        <v>0</v>
      </c>
      <c r="AL219">
        <f t="shared" si="60"/>
        <v>0</v>
      </c>
      <c r="AM219">
        <f t="shared" si="61"/>
        <v>0</v>
      </c>
      <c r="AN219">
        <f t="shared" si="62"/>
        <v>0</v>
      </c>
      <c r="AO219">
        <f t="shared" si="63"/>
        <v>0</v>
      </c>
    </row>
    <row r="220" spans="1:41" ht="12.75">
      <c r="A220">
        <v>4200020</v>
      </c>
      <c r="B220">
        <v>105252920</v>
      </c>
      <c r="C220" t="s">
        <v>1523</v>
      </c>
      <c r="D220" t="s">
        <v>1524</v>
      </c>
      <c r="E220" t="s">
        <v>1525</v>
      </c>
      <c r="F220" s="35">
        <v>16507</v>
      </c>
      <c r="G220" s="3">
        <v>1936</v>
      </c>
      <c r="H220">
        <v>8144619600</v>
      </c>
      <c r="I220" s="4">
        <v>2</v>
      </c>
      <c r="J220" s="4" t="s">
        <v>1471</v>
      </c>
      <c r="K220" t="s">
        <v>1471</v>
      </c>
      <c r="O220" s="5"/>
      <c r="P220" s="36" t="s">
        <v>1473</v>
      </c>
      <c r="Q220" t="s">
        <v>1473</v>
      </c>
      <c r="R220" t="s">
        <v>1471</v>
      </c>
      <c r="S220" t="s">
        <v>1471</v>
      </c>
      <c r="T220" t="s">
        <v>1471</v>
      </c>
      <c r="U220" s="5"/>
      <c r="Z220">
        <f t="shared" si="48"/>
        <v>0</v>
      </c>
      <c r="AA220">
        <f t="shared" si="49"/>
        <v>1</v>
      </c>
      <c r="AB220">
        <f t="shared" si="50"/>
        <v>0</v>
      </c>
      <c r="AC220">
        <f t="shared" si="51"/>
        <v>0</v>
      </c>
      <c r="AD220">
        <f t="shared" si="52"/>
        <v>0</v>
      </c>
      <c r="AE220">
        <f t="shared" si="53"/>
        <v>0</v>
      </c>
      <c r="AF220" s="37">
        <f t="shared" si="54"/>
        <v>0</v>
      </c>
      <c r="AG220" s="37">
        <f t="shared" si="55"/>
        <v>0</v>
      </c>
      <c r="AH220" s="37">
        <f t="shared" si="56"/>
        <v>0</v>
      </c>
      <c r="AI220">
        <f t="shared" si="57"/>
        <v>0</v>
      </c>
      <c r="AJ220">
        <f t="shared" si="58"/>
        <v>1</v>
      </c>
      <c r="AK220">
        <f t="shared" si="59"/>
        <v>0</v>
      </c>
      <c r="AL220">
        <f t="shared" si="60"/>
        <v>0</v>
      </c>
      <c r="AM220">
        <f t="shared" si="61"/>
        <v>0</v>
      </c>
      <c r="AN220">
        <f t="shared" si="62"/>
        <v>0</v>
      </c>
      <c r="AO220">
        <f t="shared" si="63"/>
        <v>0</v>
      </c>
    </row>
    <row r="221" spans="1:41" ht="12.75">
      <c r="A221">
        <v>4210650</v>
      </c>
      <c r="B221">
        <v>105253903</v>
      </c>
      <c r="C221" t="s">
        <v>337</v>
      </c>
      <c r="D221" t="s">
        <v>338</v>
      </c>
      <c r="E221" t="s">
        <v>339</v>
      </c>
      <c r="F221" s="35">
        <v>16412</v>
      </c>
      <c r="G221" s="3">
        <v>1025</v>
      </c>
      <c r="H221">
        <v>8147341033</v>
      </c>
      <c r="I221" s="4">
        <v>8</v>
      </c>
      <c r="J221" s="4" t="s">
        <v>1470</v>
      </c>
      <c r="K221" t="s">
        <v>1470</v>
      </c>
      <c r="O221" s="5" t="s">
        <v>1472</v>
      </c>
      <c r="P221" s="36">
        <v>4.4341495698</v>
      </c>
      <c r="Q221" t="s">
        <v>1471</v>
      </c>
      <c r="R221" t="s">
        <v>1471</v>
      </c>
      <c r="S221" t="s">
        <v>1470</v>
      </c>
      <c r="T221" t="s">
        <v>1470</v>
      </c>
      <c r="U221" s="5"/>
      <c r="Z221">
        <f t="shared" si="48"/>
        <v>1</v>
      </c>
      <c r="AA221">
        <f t="shared" si="49"/>
        <v>1</v>
      </c>
      <c r="AB221">
        <f t="shared" si="50"/>
        <v>0</v>
      </c>
      <c r="AC221">
        <f t="shared" si="51"/>
        <v>0</v>
      </c>
      <c r="AD221">
        <f t="shared" si="52"/>
        <v>0</v>
      </c>
      <c r="AE221">
        <f t="shared" si="53"/>
        <v>0</v>
      </c>
      <c r="AF221" s="37" t="str">
        <f t="shared" si="54"/>
        <v>SRSA</v>
      </c>
      <c r="AG221" s="37">
        <f t="shared" si="55"/>
        <v>0</v>
      </c>
      <c r="AH221" s="37" t="str">
        <f t="shared" si="56"/>
        <v>Trouble</v>
      </c>
      <c r="AI221">
        <f t="shared" si="57"/>
        <v>1</v>
      </c>
      <c r="AJ221">
        <f t="shared" si="58"/>
        <v>0</v>
      </c>
      <c r="AK221">
        <f t="shared" si="59"/>
        <v>0</v>
      </c>
      <c r="AL221">
        <f t="shared" si="60"/>
        <v>0</v>
      </c>
      <c r="AM221">
        <f t="shared" si="61"/>
        <v>0</v>
      </c>
      <c r="AN221">
        <f t="shared" si="62"/>
        <v>0</v>
      </c>
      <c r="AO221">
        <f t="shared" si="63"/>
        <v>0</v>
      </c>
    </row>
    <row r="222" spans="1:41" ht="12.75">
      <c r="A222">
        <v>4200059</v>
      </c>
      <c r="B222">
        <v>126513260</v>
      </c>
      <c r="C222" t="s">
        <v>1614</v>
      </c>
      <c r="D222" t="s">
        <v>1615</v>
      </c>
      <c r="E222" t="s">
        <v>1509</v>
      </c>
      <c r="F222" s="35">
        <v>19144</v>
      </c>
      <c r="G222" s="3" t="s">
        <v>1506</v>
      </c>
      <c r="H222">
        <v>2157130855</v>
      </c>
      <c r="I222" s="4">
        <v>1</v>
      </c>
      <c r="J222" s="4" t="s">
        <v>1471</v>
      </c>
      <c r="K222" t="s">
        <v>1471</v>
      </c>
      <c r="O222" s="5"/>
      <c r="P222" s="36" t="s">
        <v>1473</v>
      </c>
      <c r="Q222" t="s">
        <v>1473</v>
      </c>
      <c r="R222" t="s">
        <v>1471</v>
      </c>
      <c r="S222" t="s">
        <v>1471</v>
      </c>
      <c r="T222" t="s">
        <v>1471</v>
      </c>
      <c r="U222" s="5"/>
      <c r="Z222">
        <f t="shared" si="48"/>
        <v>0</v>
      </c>
      <c r="AA222">
        <f t="shared" si="49"/>
        <v>1</v>
      </c>
      <c r="AB222">
        <f t="shared" si="50"/>
        <v>0</v>
      </c>
      <c r="AC222">
        <f t="shared" si="51"/>
        <v>0</v>
      </c>
      <c r="AD222">
        <f t="shared" si="52"/>
        <v>0</v>
      </c>
      <c r="AE222">
        <f t="shared" si="53"/>
        <v>0</v>
      </c>
      <c r="AF222" s="37">
        <f t="shared" si="54"/>
        <v>0</v>
      </c>
      <c r="AG222" s="37">
        <f t="shared" si="55"/>
        <v>0</v>
      </c>
      <c r="AH222" s="37">
        <f t="shared" si="56"/>
        <v>0</v>
      </c>
      <c r="AI222">
        <f t="shared" si="57"/>
        <v>0</v>
      </c>
      <c r="AJ222">
        <f t="shared" si="58"/>
        <v>1</v>
      </c>
      <c r="AK222">
        <f t="shared" si="59"/>
        <v>0</v>
      </c>
      <c r="AL222">
        <f t="shared" si="60"/>
        <v>0</v>
      </c>
      <c r="AM222">
        <f t="shared" si="61"/>
        <v>0</v>
      </c>
      <c r="AN222">
        <f t="shared" si="62"/>
        <v>0</v>
      </c>
      <c r="AO222">
        <f t="shared" si="63"/>
        <v>0</v>
      </c>
    </row>
    <row r="223" spans="1:41" ht="12.75">
      <c r="A223">
        <v>4210710</v>
      </c>
      <c r="B223">
        <v>112013753</v>
      </c>
      <c r="C223" t="s">
        <v>340</v>
      </c>
      <c r="D223" t="s">
        <v>341</v>
      </c>
      <c r="E223" t="s">
        <v>342</v>
      </c>
      <c r="F223" s="35">
        <v>17325</v>
      </c>
      <c r="G223" s="3">
        <v>8007</v>
      </c>
      <c r="H223">
        <v>7173346254</v>
      </c>
      <c r="I223" s="4">
        <v>6</v>
      </c>
      <c r="J223" s="4" t="s">
        <v>1471</v>
      </c>
      <c r="K223" t="s">
        <v>1471</v>
      </c>
      <c r="O223" s="5"/>
      <c r="P223" s="36">
        <v>8.2568807339</v>
      </c>
      <c r="Q223" t="s">
        <v>1471</v>
      </c>
      <c r="R223" t="s">
        <v>1471</v>
      </c>
      <c r="S223" t="s">
        <v>1470</v>
      </c>
      <c r="T223" t="s">
        <v>1471</v>
      </c>
      <c r="U223" s="5"/>
      <c r="Z223">
        <f t="shared" si="48"/>
        <v>0</v>
      </c>
      <c r="AA223">
        <f t="shared" si="49"/>
        <v>1</v>
      </c>
      <c r="AB223">
        <f t="shared" si="50"/>
        <v>0</v>
      </c>
      <c r="AC223">
        <f t="shared" si="51"/>
        <v>0</v>
      </c>
      <c r="AD223">
        <f t="shared" si="52"/>
        <v>0</v>
      </c>
      <c r="AE223">
        <f t="shared" si="53"/>
        <v>0</v>
      </c>
      <c r="AF223" s="37">
        <f t="shared" si="54"/>
        <v>0</v>
      </c>
      <c r="AG223" s="37">
        <f t="shared" si="55"/>
        <v>0</v>
      </c>
      <c r="AH223" s="37">
        <f t="shared" si="56"/>
        <v>0</v>
      </c>
      <c r="AI223">
        <f t="shared" si="57"/>
        <v>1</v>
      </c>
      <c r="AJ223">
        <f t="shared" si="58"/>
        <v>0</v>
      </c>
      <c r="AK223">
        <f t="shared" si="59"/>
        <v>0</v>
      </c>
      <c r="AL223">
        <f t="shared" si="60"/>
        <v>0</v>
      </c>
      <c r="AM223">
        <f t="shared" si="61"/>
        <v>0</v>
      </c>
      <c r="AN223">
        <f t="shared" si="62"/>
        <v>0</v>
      </c>
      <c r="AO223">
        <f t="shared" si="63"/>
        <v>0</v>
      </c>
    </row>
    <row r="224" spans="1:41" ht="12.75">
      <c r="A224">
        <v>4210740</v>
      </c>
      <c r="B224">
        <v>105254053</v>
      </c>
      <c r="C224" t="s">
        <v>343</v>
      </c>
      <c r="D224" t="s">
        <v>344</v>
      </c>
      <c r="E224" t="s">
        <v>345</v>
      </c>
      <c r="F224" s="35">
        <v>16417</v>
      </c>
      <c r="G224" s="3">
        <v>1143</v>
      </c>
      <c r="H224">
        <v>8147745666</v>
      </c>
      <c r="I224" s="4">
        <v>4</v>
      </c>
      <c r="J224" s="4" t="s">
        <v>1471</v>
      </c>
      <c r="K224" t="s">
        <v>1471</v>
      </c>
      <c r="O224" s="5"/>
      <c r="P224" s="36">
        <v>11.12033195</v>
      </c>
      <c r="Q224" t="s">
        <v>1471</v>
      </c>
      <c r="R224" t="s">
        <v>1471</v>
      </c>
      <c r="S224" t="s">
        <v>1471</v>
      </c>
      <c r="T224" t="s">
        <v>1471</v>
      </c>
      <c r="U224" s="5"/>
      <c r="Z224">
        <f t="shared" si="48"/>
        <v>0</v>
      </c>
      <c r="AA224">
        <f t="shared" si="49"/>
        <v>1</v>
      </c>
      <c r="AB224">
        <f t="shared" si="50"/>
        <v>0</v>
      </c>
      <c r="AC224">
        <f t="shared" si="51"/>
        <v>0</v>
      </c>
      <c r="AD224">
        <f t="shared" si="52"/>
        <v>0</v>
      </c>
      <c r="AE224">
        <f t="shared" si="53"/>
        <v>0</v>
      </c>
      <c r="AF224" s="37">
        <f t="shared" si="54"/>
        <v>0</v>
      </c>
      <c r="AG224" s="37">
        <f t="shared" si="55"/>
        <v>0</v>
      </c>
      <c r="AH224" s="37">
        <f t="shared" si="56"/>
        <v>0</v>
      </c>
      <c r="AI224">
        <f t="shared" si="57"/>
        <v>0</v>
      </c>
      <c r="AJ224">
        <f t="shared" si="58"/>
        <v>0</v>
      </c>
      <c r="AK224">
        <f t="shared" si="59"/>
        <v>0</v>
      </c>
      <c r="AL224">
        <f t="shared" si="60"/>
        <v>0</v>
      </c>
      <c r="AM224">
        <f t="shared" si="61"/>
        <v>0</v>
      </c>
      <c r="AN224">
        <f t="shared" si="62"/>
        <v>0</v>
      </c>
      <c r="AO224">
        <f t="shared" si="63"/>
        <v>0</v>
      </c>
    </row>
    <row r="225" spans="1:41" ht="12.75">
      <c r="A225">
        <v>4210830</v>
      </c>
      <c r="B225">
        <v>110173003</v>
      </c>
      <c r="C225" t="s">
        <v>346</v>
      </c>
      <c r="D225" t="s">
        <v>347</v>
      </c>
      <c r="E225" t="s">
        <v>348</v>
      </c>
      <c r="F225" s="35">
        <v>16640</v>
      </c>
      <c r="G225" s="3">
        <v>8900</v>
      </c>
      <c r="H225">
        <v>8146873402</v>
      </c>
      <c r="I225" s="4">
        <v>8</v>
      </c>
      <c r="J225" s="4" t="s">
        <v>1470</v>
      </c>
      <c r="K225" t="s">
        <v>1471</v>
      </c>
      <c r="O225" s="5" t="s">
        <v>1472</v>
      </c>
      <c r="P225" s="36">
        <v>15.92039801</v>
      </c>
      <c r="Q225" t="s">
        <v>1471</v>
      </c>
      <c r="R225" t="s">
        <v>1471</v>
      </c>
      <c r="S225" t="s">
        <v>1470</v>
      </c>
      <c r="T225" t="s">
        <v>1471</v>
      </c>
      <c r="U225" s="5"/>
      <c r="Z225">
        <f t="shared" si="48"/>
        <v>1</v>
      </c>
      <c r="AA225">
        <f t="shared" si="49"/>
        <v>1</v>
      </c>
      <c r="AB225">
        <f t="shared" si="50"/>
        <v>0</v>
      </c>
      <c r="AC225">
        <f t="shared" si="51"/>
        <v>0</v>
      </c>
      <c r="AD225">
        <f t="shared" si="52"/>
        <v>0</v>
      </c>
      <c r="AE225">
        <f t="shared" si="53"/>
        <v>0</v>
      </c>
      <c r="AF225" s="37" t="str">
        <f t="shared" si="54"/>
        <v>SRSA</v>
      </c>
      <c r="AG225" s="37">
        <f t="shared" si="55"/>
        <v>0</v>
      </c>
      <c r="AH225" s="37" t="str">
        <f t="shared" si="56"/>
        <v>Trouble</v>
      </c>
      <c r="AI225">
        <f t="shared" si="57"/>
        <v>1</v>
      </c>
      <c r="AJ225">
        <f t="shared" si="58"/>
        <v>0</v>
      </c>
      <c r="AK225">
        <f t="shared" si="59"/>
        <v>0</v>
      </c>
      <c r="AL225">
        <f t="shared" si="60"/>
        <v>0</v>
      </c>
      <c r="AM225">
        <f t="shared" si="61"/>
        <v>0</v>
      </c>
      <c r="AN225">
        <f t="shared" si="62"/>
        <v>0</v>
      </c>
      <c r="AO225">
        <f t="shared" si="63"/>
        <v>0</v>
      </c>
    </row>
    <row r="226" spans="1:41" ht="12.75">
      <c r="A226">
        <v>4210860</v>
      </c>
      <c r="B226">
        <v>114063003</v>
      </c>
      <c r="C226" t="s">
        <v>349</v>
      </c>
      <c r="D226" t="s">
        <v>350</v>
      </c>
      <c r="E226" t="s">
        <v>351</v>
      </c>
      <c r="F226" s="35">
        <v>19607</v>
      </c>
      <c r="G226" s="3">
        <v>2642</v>
      </c>
      <c r="H226">
        <v>6107751461</v>
      </c>
      <c r="I226" s="4" t="s">
        <v>1718</v>
      </c>
      <c r="J226" s="4" t="s">
        <v>1471</v>
      </c>
      <c r="K226" t="s">
        <v>1471</v>
      </c>
      <c r="O226" s="5"/>
      <c r="P226" s="36">
        <v>3.5452066289</v>
      </c>
      <c r="Q226" t="s">
        <v>1471</v>
      </c>
      <c r="R226" t="s">
        <v>1471</v>
      </c>
      <c r="S226" t="s">
        <v>1471</v>
      </c>
      <c r="T226" t="s">
        <v>1471</v>
      </c>
      <c r="U226" s="5"/>
      <c r="Z226">
        <f t="shared" si="48"/>
        <v>0</v>
      </c>
      <c r="AA226">
        <f t="shared" si="49"/>
        <v>1</v>
      </c>
      <c r="AB226">
        <f t="shared" si="50"/>
        <v>0</v>
      </c>
      <c r="AC226">
        <f t="shared" si="51"/>
        <v>0</v>
      </c>
      <c r="AD226">
        <f t="shared" si="52"/>
        <v>0</v>
      </c>
      <c r="AE226">
        <f t="shared" si="53"/>
        <v>0</v>
      </c>
      <c r="AF226" s="37">
        <f t="shared" si="54"/>
        <v>0</v>
      </c>
      <c r="AG226" s="37">
        <f t="shared" si="55"/>
        <v>0</v>
      </c>
      <c r="AH226" s="37">
        <f t="shared" si="56"/>
        <v>0</v>
      </c>
      <c r="AI226">
        <f t="shared" si="57"/>
        <v>0</v>
      </c>
      <c r="AJ226">
        <f t="shared" si="58"/>
        <v>0</v>
      </c>
      <c r="AK226">
        <f t="shared" si="59"/>
        <v>0</v>
      </c>
      <c r="AL226">
        <f t="shared" si="60"/>
        <v>0</v>
      </c>
      <c r="AM226">
        <f t="shared" si="61"/>
        <v>0</v>
      </c>
      <c r="AN226">
        <f t="shared" si="62"/>
        <v>0</v>
      </c>
      <c r="AO226">
        <f t="shared" si="63"/>
        <v>0</v>
      </c>
    </row>
    <row r="227" spans="1:41" ht="12.75">
      <c r="A227">
        <v>4210870</v>
      </c>
      <c r="B227">
        <v>124153503</v>
      </c>
      <c r="C227" t="s">
        <v>352</v>
      </c>
      <c r="D227" t="s">
        <v>353</v>
      </c>
      <c r="E227" t="s">
        <v>354</v>
      </c>
      <c r="F227" s="35">
        <v>19355</v>
      </c>
      <c r="G227" s="3">
        <v>1539</v>
      </c>
      <c r="H227">
        <v>6108892100</v>
      </c>
      <c r="I227" s="4" t="s">
        <v>1725</v>
      </c>
      <c r="J227" s="4" t="s">
        <v>1471</v>
      </c>
      <c r="K227" t="s">
        <v>1471</v>
      </c>
      <c r="O227" s="5"/>
      <c r="P227" s="36">
        <v>4.0842648323</v>
      </c>
      <c r="Q227" t="s">
        <v>1471</v>
      </c>
      <c r="R227" t="s">
        <v>1471</v>
      </c>
      <c r="S227" t="s">
        <v>1471</v>
      </c>
      <c r="T227" t="s">
        <v>1471</v>
      </c>
      <c r="U227" s="5"/>
      <c r="Z227">
        <f t="shared" si="48"/>
        <v>0</v>
      </c>
      <c r="AA227">
        <f t="shared" si="49"/>
        <v>1</v>
      </c>
      <c r="AB227">
        <f t="shared" si="50"/>
        <v>0</v>
      </c>
      <c r="AC227">
        <f t="shared" si="51"/>
        <v>0</v>
      </c>
      <c r="AD227">
        <f t="shared" si="52"/>
        <v>0</v>
      </c>
      <c r="AE227">
        <f t="shared" si="53"/>
        <v>0</v>
      </c>
      <c r="AF227" s="37">
        <f t="shared" si="54"/>
        <v>0</v>
      </c>
      <c r="AG227" s="37">
        <f t="shared" si="55"/>
        <v>0</v>
      </c>
      <c r="AH227" s="37">
        <f t="shared" si="56"/>
        <v>0</v>
      </c>
      <c r="AI227">
        <f t="shared" si="57"/>
        <v>0</v>
      </c>
      <c r="AJ227">
        <f t="shared" si="58"/>
        <v>0</v>
      </c>
      <c r="AK227">
        <f t="shared" si="59"/>
        <v>0</v>
      </c>
      <c r="AL227">
        <f t="shared" si="60"/>
        <v>0</v>
      </c>
      <c r="AM227">
        <f t="shared" si="61"/>
        <v>0</v>
      </c>
      <c r="AN227">
        <f t="shared" si="62"/>
        <v>0</v>
      </c>
      <c r="AO227">
        <f t="shared" si="63"/>
        <v>0</v>
      </c>
    </row>
    <row r="228" spans="1:41" ht="12.75">
      <c r="A228">
        <v>4280080</v>
      </c>
      <c r="B228">
        <v>108070607</v>
      </c>
      <c r="C228" t="s">
        <v>1311</v>
      </c>
      <c r="D228" t="s">
        <v>1312</v>
      </c>
      <c r="E228" t="s">
        <v>1717</v>
      </c>
      <c r="F228" s="35">
        <v>16602</v>
      </c>
      <c r="G228" s="3">
        <v>3616</v>
      </c>
      <c r="H228">
        <v>8149468450</v>
      </c>
      <c r="I228" s="4">
        <v>2</v>
      </c>
      <c r="J228" s="4" t="s">
        <v>1471</v>
      </c>
      <c r="K228" t="s">
        <v>1471</v>
      </c>
      <c r="O228" s="5"/>
      <c r="P228" s="36" t="s">
        <v>1473</v>
      </c>
      <c r="Q228" t="s">
        <v>1473</v>
      </c>
      <c r="R228" t="s">
        <v>1471</v>
      </c>
      <c r="S228" t="s">
        <v>1471</v>
      </c>
      <c r="T228" t="s">
        <v>1471</v>
      </c>
      <c r="U228" s="5"/>
      <c r="Z228">
        <f t="shared" si="48"/>
        <v>0</v>
      </c>
      <c r="AA228">
        <f t="shared" si="49"/>
        <v>1</v>
      </c>
      <c r="AB228">
        <f t="shared" si="50"/>
        <v>0</v>
      </c>
      <c r="AC228">
        <f t="shared" si="51"/>
        <v>0</v>
      </c>
      <c r="AD228">
        <f t="shared" si="52"/>
        <v>0</v>
      </c>
      <c r="AE228">
        <f t="shared" si="53"/>
        <v>0</v>
      </c>
      <c r="AF228" s="37">
        <f t="shared" si="54"/>
        <v>0</v>
      </c>
      <c r="AG228" s="37">
        <f t="shared" si="55"/>
        <v>0</v>
      </c>
      <c r="AH228" s="37">
        <f t="shared" si="56"/>
        <v>0</v>
      </c>
      <c r="AI228">
        <f t="shared" si="57"/>
        <v>0</v>
      </c>
      <c r="AJ228">
        <f t="shared" si="58"/>
        <v>1</v>
      </c>
      <c r="AK228">
        <f t="shared" si="59"/>
        <v>0</v>
      </c>
      <c r="AL228">
        <f t="shared" si="60"/>
        <v>0</v>
      </c>
      <c r="AM228">
        <f t="shared" si="61"/>
        <v>0</v>
      </c>
      <c r="AN228">
        <f t="shared" si="62"/>
        <v>0</v>
      </c>
      <c r="AO228">
        <f t="shared" si="63"/>
        <v>0</v>
      </c>
    </row>
    <row r="229" spans="1:41" ht="12.75">
      <c r="A229">
        <v>4210970</v>
      </c>
      <c r="B229">
        <v>108112607</v>
      </c>
      <c r="C229" t="s">
        <v>360</v>
      </c>
      <c r="D229" t="s">
        <v>361</v>
      </c>
      <c r="E229" t="s">
        <v>118</v>
      </c>
      <c r="F229" s="35">
        <v>15904</v>
      </c>
      <c r="G229" s="3">
        <v>2927</v>
      </c>
      <c r="H229">
        <v>8142666073</v>
      </c>
      <c r="I229" s="4">
        <v>8</v>
      </c>
      <c r="J229" s="4" t="s">
        <v>1470</v>
      </c>
      <c r="K229" t="s">
        <v>1471</v>
      </c>
      <c r="O229" s="5" t="s">
        <v>1472</v>
      </c>
      <c r="P229" s="36" t="s">
        <v>1473</v>
      </c>
      <c r="Q229" t="s">
        <v>1473</v>
      </c>
      <c r="R229" t="s">
        <v>1471</v>
      </c>
      <c r="S229" t="s">
        <v>1470</v>
      </c>
      <c r="T229" t="s">
        <v>1471</v>
      </c>
      <c r="U229" s="5"/>
      <c r="Z229">
        <f t="shared" si="48"/>
        <v>1</v>
      </c>
      <c r="AA229">
        <f t="shared" si="49"/>
        <v>1</v>
      </c>
      <c r="AB229">
        <f t="shared" si="50"/>
        <v>0</v>
      </c>
      <c r="AC229">
        <f t="shared" si="51"/>
        <v>0</v>
      </c>
      <c r="AD229">
        <f t="shared" si="52"/>
        <v>0</v>
      </c>
      <c r="AE229">
        <f t="shared" si="53"/>
        <v>0</v>
      </c>
      <c r="AF229" s="37" t="str">
        <f t="shared" si="54"/>
        <v>SRSA</v>
      </c>
      <c r="AG229" s="37">
        <f t="shared" si="55"/>
        <v>0</v>
      </c>
      <c r="AH229" s="37" t="str">
        <f t="shared" si="56"/>
        <v>Trouble</v>
      </c>
      <c r="AI229">
        <f t="shared" si="57"/>
        <v>1</v>
      </c>
      <c r="AJ229">
        <f t="shared" si="58"/>
        <v>1</v>
      </c>
      <c r="AK229" t="str">
        <f t="shared" si="59"/>
        <v>Initial</v>
      </c>
      <c r="AL229" t="str">
        <f t="shared" si="60"/>
        <v>SRSA</v>
      </c>
      <c r="AM229">
        <f t="shared" si="61"/>
        <v>0</v>
      </c>
      <c r="AN229">
        <f t="shared" si="62"/>
        <v>0</v>
      </c>
      <c r="AO229">
        <f t="shared" si="63"/>
        <v>0</v>
      </c>
    </row>
    <row r="230" spans="1:41" ht="12.75">
      <c r="A230">
        <v>4210950</v>
      </c>
      <c r="B230">
        <v>108112502</v>
      </c>
      <c r="C230" t="s">
        <v>358</v>
      </c>
      <c r="D230" t="s">
        <v>359</v>
      </c>
      <c r="E230" t="s">
        <v>118</v>
      </c>
      <c r="F230" s="35">
        <v>15906</v>
      </c>
      <c r="G230" s="3">
        <v>2437</v>
      </c>
      <c r="H230">
        <v>8145335651</v>
      </c>
      <c r="I230" s="4" t="s">
        <v>1718</v>
      </c>
      <c r="J230" s="4" t="s">
        <v>1471</v>
      </c>
      <c r="K230" t="s">
        <v>1471</v>
      </c>
      <c r="O230" s="5"/>
      <c r="P230" s="36">
        <v>27.879321735</v>
      </c>
      <c r="Q230" t="s">
        <v>1470</v>
      </c>
      <c r="R230" t="s">
        <v>1471</v>
      </c>
      <c r="S230" t="s">
        <v>1471</v>
      </c>
      <c r="T230" t="s">
        <v>1471</v>
      </c>
      <c r="U230" s="5"/>
      <c r="Z230">
        <f t="shared" si="48"/>
        <v>0</v>
      </c>
      <c r="AA230">
        <f t="shared" si="49"/>
        <v>1</v>
      </c>
      <c r="AB230">
        <f t="shared" si="50"/>
        <v>0</v>
      </c>
      <c r="AC230">
        <f t="shared" si="51"/>
        <v>0</v>
      </c>
      <c r="AD230">
        <f t="shared" si="52"/>
        <v>0</v>
      </c>
      <c r="AE230">
        <f t="shared" si="53"/>
        <v>0</v>
      </c>
      <c r="AF230" s="37">
        <f t="shared" si="54"/>
        <v>0</v>
      </c>
      <c r="AG230" s="37">
        <f t="shared" si="55"/>
        <v>0</v>
      </c>
      <c r="AH230" s="37">
        <f t="shared" si="56"/>
        <v>0</v>
      </c>
      <c r="AI230">
        <f t="shared" si="57"/>
        <v>0</v>
      </c>
      <c r="AJ230">
        <f t="shared" si="58"/>
        <v>1</v>
      </c>
      <c r="AK230">
        <f t="shared" si="59"/>
        <v>0</v>
      </c>
      <c r="AL230">
        <f t="shared" si="60"/>
        <v>0</v>
      </c>
      <c r="AM230">
        <f t="shared" si="61"/>
        <v>0</v>
      </c>
      <c r="AN230">
        <f t="shared" si="62"/>
        <v>0</v>
      </c>
      <c r="AO230">
        <f t="shared" si="63"/>
        <v>0</v>
      </c>
    </row>
    <row r="231" spans="1:41" ht="12.75">
      <c r="A231">
        <v>4210980</v>
      </c>
      <c r="B231">
        <v>107653102</v>
      </c>
      <c r="C231" t="s">
        <v>362</v>
      </c>
      <c r="D231" t="s">
        <v>1738</v>
      </c>
      <c r="E231" t="s">
        <v>1528</v>
      </c>
      <c r="F231" s="35">
        <v>15650</v>
      </c>
      <c r="G231" s="3">
        <v>1598</v>
      </c>
      <c r="H231">
        <v>7245394200</v>
      </c>
      <c r="I231" s="4" t="s">
        <v>1704</v>
      </c>
      <c r="J231" s="4" t="s">
        <v>1471</v>
      </c>
      <c r="K231" t="s">
        <v>1471</v>
      </c>
      <c r="O231" s="5"/>
      <c r="P231" s="36">
        <v>8.9863122396</v>
      </c>
      <c r="Q231" t="s">
        <v>1471</v>
      </c>
      <c r="R231" t="s">
        <v>1471</v>
      </c>
      <c r="S231" t="s">
        <v>1471</v>
      </c>
      <c r="T231" t="s">
        <v>1471</v>
      </c>
      <c r="U231" s="5"/>
      <c r="Z231">
        <f t="shared" si="48"/>
        <v>0</v>
      </c>
      <c r="AA231">
        <f t="shared" si="49"/>
        <v>1</v>
      </c>
      <c r="AB231">
        <f t="shared" si="50"/>
        <v>0</v>
      </c>
      <c r="AC231">
        <f t="shared" si="51"/>
        <v>0</v>
      </c>
      <c r="AD231">
        <f t="shared" si="52"/>
        <v>0</v>
      </c>
      <c r="AE231">
        <f t="shared" si="53"/>
        <v>0</v>
      </c>
      <c r="AF231" s="37">
        <f t="shared" si="54"/>
        <v>0</v>
      </c>
      <c r="AG231" s="37">
        <f t="shared" si="55"/>
        <v>0</v>
      </c>
      <c r="AH231" s="37">
        <f t="shared" si="56"/>
        <v>0</v>
      </c>
      <c r="AI231">
        <f t="shared" si="57"/>
        <v>0</v>
      </c>
      <c r="AJ231">
        <f t="shared" si="58"/>
        <v>0</v>
      </c>
      <c r="AK231">
        <f t="shared" si="59"/>
        <v>0</v>
      </c>
      <c r="AL231">
        <f t="shared" si="60"/>
        <v>0</v>
      </c>
      <c r="AM231">
        <f t="shared" si="61"/>
        <v>0</v>
      </c>
      <c r="AN231">
        <f t="shared" si="62"/>
        <v>0</v>
      </c>
      <c r="AO231">
        <f t="shared" si="63"/>
        <v>0</v>
      </c>
    </row>
    <row r="232" spans="1:41" ht="12.75">
      <c r="A232">
        <v>4216290</v>
      </c>
      <c r="B232">
        <v>118402603</v>
      </c>
      <c r="C232" t="s">
        <v>658</v>
      </c>
      <c r="D232" t="s">
        <v>659</v>
      </c>
      <c r="E232" t="s">
        <v>660</v>
      </c>
      <c r="F232" s="35">
        <v>18634</v>
      </c>
      <c r="G232" s="3">
        <v>2690</v>
      </c>
      <c r="H232">
        <v>5707351270</v>
      </c>
      <c r="I232" s="4">
        <v>4</v>
      </c>
      <c r="J232" s="4" t="s">
        <v>1471</v>
      </c>
      <c r="K232" t="s">
        <v>1471</v>
      </c>
      <c r="O232" s="5"/>
      <c r="P232" s="36">
        <v>16.981805209</v>
      </c>
      <c r="Q232" t="s">
        <v>1471</v>
      </c>
      <c r="R232" t="s">
        <v>1471</v>
      </c>
      <c r="S232" t="s">
        <v>1471</v>
      </c>
      <c r="T232" t="s">
        <v>1471</v>
      </c>
      <c r="U232" s="5"/>
      <c r="Z232">
        <f t="shared" si="48"/>
        <v>0</v>
      </c>
      <c r="AA232">
        <f t="shared" si="49"/>
        <v>1</v>
      </c>
      <c r="AB232">
        <f t="shared" si="50"/>
        <v>0</v>
      </c>
      <c r="AC232">
        <f t="shared" si="51"/>
        <v>0</v>
      </c>
      <c r="AD232">
        <f t="shared" si="52"/>
        <v>0</v>
      </c>
      <c r="AE232">
        <f t="shared" si="53"/>
        <v>0</v>
      </c>
      <c r="AF232" s="37">
        <f t="shared" si="54"/>
        <v>0</v>
      </c>
      <c r="AG232" s="37">
        <f t="shared" si="55"/>
        <v>0</v>
      </c>
      <c r="AH232" s="37">
        <f t="shared" si="56"/>
        <v>0</v>
      </c>
      <c r="AI232">
        <f t="shared" si="57"/>
        <v>0</v>
      </c>
      <c r="AJ232">
        <f t="shared" si="58"/>
        <v>0</v>
      </c>
      <c r="AK232">
        <f t="shared" si="59"/>
        <v>0</v>
      </c>
      <c r="AL232">
        <f t="shared" si="60"/>
        <v>0</v>
      </c>
      <c r="AM232">
        <f t="shared" si="61"/>
        <v>0</v>
      </c>
      <c r="AN232">
        <f t="shared" si="62"/>
        <v>0</v>
      </c>
      <c r="AO232">
        <f t="shared" si="63"/>
        <v>0</v>
      </c>
    </row>
    <row r="233" spans="1:41" ht="12.75">
      <c r="A233">
        <v>4211010</v>
      </c>
      <c r="B233">
        <v>112283003</v>
      </c>
      <c r="C233" t="s">
        <v>363</v>
      </c>
      <c r="D233" t="s">
        <v>364</v>
      </c>
      <c r="E233" t="s">
        <v>365</v>
      </c>
      <c r="F233" s="35">
        <v>17225</v>
      </c>
      <c r="G233" s="3">
        <v>1138</v>
      </c>
      <c r="H233">
        <v>7175972187</v>
      </c>
      <c r="I233" s="4">
        <v>6</v>
      </c>
      <c r="J233" s="4" t="s">
        <v>1471</v>
      </c>
      <c r="K233" t="s">
        <v>1471</v>
      </c>
      <c r="O233" s="5"/>
      <c r="P233" s="36">
        <v>5.8805129809</v>
      </c>
      <c r="Q233" t="s">
        <v>1471</v>
      </c>
      <c r="R233" t="s">
        <v>1471</v>
      </c>
      <c r="S233" t="s">
        <v>1470</v>
      </c>
      <c r="T233" t="s">
        <v>1471</v>
      </c>
      <c r="U233" s="5"/>
      <c r="Z233">
        <f t="shared" si="48"/>
        <v>0</v>
      </c>
      <c r="AA233">
        <f t="shared" si="49"/>
        <v>1</v>
      </c>
      <c r="AB233">
        <f t="shared" si="50"/>
        <v>0</v>
      </c>
      <c r="AC233">
        <f t="shared" si="51"/>
        <v>0</v>
      </c>
      <c r="AD233">
        <f t="shared" si="52"/>
        <v>0</v>
      </c>
      <c r="AE233">
        <f t="shared" si="53"/>
        <v>0</v>
      </c>
      <c r="AF233" s="37">
        <f t="shared" si="54"/>
        <v>0</v>
      </c>
      <c r="AG233" s="37">
        <f t="shared" si="55"/>
        <v>0</v>
      </c>
      <c r="AH233" s="37">
        <f t="shared" si="56"/>
        <v>0</v>
      </c>
      <c r="AI233">
        <f t="shared" si="57"/>
        <v>1</v>
      </c>
      <c r="AJ233">
        <f t="shared" si="58"/>
        <v>0</v>
      </c>
      <c r="AK233">
        <f t="shared" si="59"/>
        <v>0</v>
      </c>
      <c r="AL233">
        <f t="shared" si="60"/>
        <v>0</v>
      </c>
      <c r="AM233">
        <f t="shared" si="61"/>
        <v>0</v>
      </c>
      <c r="AN233">
        <f t="shared" si="62"/>
        <v>0</v>
      </c>
      <c r="AO233">
        <f t="shared" si="63"/>
        <v>0</v>
      </c>
    </row>
    <row r="234" spans="1:41" ht="12.75">
      <c r="A234">
        <v>4280240</v>
      </c>
      <c r="B234">
        <v>101302607</v>
      </c>
      <c r="C234" t="s">
        <v>1342</v>
      </c>
      <c r="D234" t="s">
        <v>1343</v>
      </c>
      <c r="E234" t="s">
        <v>56</v>
      </c>
      <c r="F234" s="35">
        <v>15370</v>
      </c>
      <c r="G234" s="3">
        <v>8281</v>
      </c>
      <c r="H234">
        <v>7246273106</v>
      </c>
      <c r="I234" s="4">
        <v>6</v>
      </c>
      <c r="J234" s="4" t="s">
        <v>1471</v>
      </c>
      <c r="K234" t="s">
        <v>1471</v>
      </c>
      <c r="O234" s="5"/>
      <c r="P234" s="36" t="s">
        <v>1473</v>
      </c>
      <c r="Q234" t="s">
        <v>1473</v>
      </c>
      <c r="R234" t="s">
        <v>1471</v>
      </c>
      <c r="S234" t="s">
        <v>1470</v>
      </c>
      <c r="T234" t="s">
        <v>1471</v>
      </c>
      <c r="U234" s="5"/>
      <c r="Z234">
        <f t="shared" si="48"/>
        <v>0</v>
      </c>
      <c r="AA234">
        <f t="shared" si="49"/>
        <v>1</v>
      </c>
      <c r="AB234">
        <f t="shared" si="50"/>
        <v>0</v>
      </c>
      <c r="AC234">
        <f t="shared" si="51"/>
        <v>0</v>
      </c>
      <c r="AD234">
        <f t="shared" si="52"/>
        <v>0</v>
      </c>
      <c r="AE234">
        <f t="shared" si="53"/>
        <v>0</v>
      </c>
      <c r="AF234" s="37">
        <f t="shared" si="54"/>
        <v>0</v>
      </c>
      <c r="AG234" s="37">
        <f t="shared" si="55"/>
        <v>0</v>
      </c>
      <c r="AH234" s="37">
        <f t="shared" si="56"/>
        <v>0</v>
      </c>
      <c r="AI234">
        <f t="shared" si="57"/>
        <v>1</v>
      </c>
      <c r="AJ234">
        <f t="shared" si="58"/>
        <v>1</v>
      </c>
      <c r="AK234" t="str">
        <f t="shared" si="59"/>
        <v>Initial</v>
      </c>
      <c r="AL234">
        <f t="shared" si="60"/>
        <v>0</v>
      </c>
      <c r="AM234" t="str">
        <f t="shared" si="61"/>
        <v>RLIS</v>
      </c>
      <c r="AN234">
        <f t="shared" si="62"/>
        <v>0</v>
      </c>
      <c r="AO234">
        <f t="shared" si="63"/>
        <v>0</v>
      </c>
    </row>
    <row r="235" spans="1:41" ht="12.75">
      <c r="A235">
        <v>4210920</v>
      </c>
      <c r="B235">
        <v>107653203</v>
      </c>
      <c r="C235" t="s">
        <v>355</v>
      </c>
      <c r="D235" t="s">
        <v>356</v>
      </c>
      <c r="E235" t="s">
        <v>357</v>
      </c>
      <c r="F235" s="35">
        <v>15601</v>
      </c>
      <c r="G235" s="3">
        <v>1839</v>
      </c>
      <c r="H235">
        <v>7248322901</v>
      </c>
      <c r="I235" s="4" t="s">
        <v>1704</v>
      </c>
      <c r="J235" s="4" t="s">
        <v>1471</v>
      </c>
      <c r="K235" t="s">
        <v>1471</v>
      </c>
      <c r="O235" s="5"/>
      <c r="P235" s="36">
        <v>11.616281838</v>
      </c>
      <c r="Q235" t="s">
        <v>1471</v>
      </c>
      <c r="R235" t="s">
        <v>1471</v>
      </c>
      <c r="S235" t="s">
        <v>1471</v>
      </c>
      <c r="T235" t="s">
        <v>1471</v>
      </c>
      <c r="U235" s="5"/>
      <c r="Z235">
        <f t="shared" si="48"/>
        <v>0</v>
      </c>
      <c r="AA235">
        <f t="shared" si="49"/>
        <v>1</v>
      </c>
      <c r="AB235">
        <f t="shared" si="50"/>
        <v>0</v>
      </c>
      <c r="AC235">
        <f t="shared" si="51"/>
        <v>0</v>
      </c>
      <c r="AD235">
        <f t="shared" si="52"/>
        <v>0</v>
      </c>
      <c r="AE235">
        <f t="shared" si="53"/>
        <v>0</v>
      </c>
      <c r="AF235" s="37">
        <f t="shared" si="54"/>
        <v>0</v>
      </c>
      <c r="AG235" s="37">
        <f t="shared" si="55"/>
        <v>0</v>
      </c>
      <c r="AH235" s="37">
        <f t="shared" si="56"/>
        <v>0</v>
      </c>
      <c r="AI235">
        <f t="shared" si="57"/>
        <v>0</v>
      </c>
      <c r="AJ235">
        <f t="shared" si="58"/>
        <v>0</v>
      </c>
      <c r="AK235">
        <f t="shared" si="59"/>
        <v>0</v>
      </c>
      <c r="AL235">
        <f t="shared" si="60"/>
        <v>0</v>
      </c>
      <c r="AM235">
        <f t="shared" si="61"/>
        <v>0</v>
      </c>
      <c r="AN235">
        <f t="shared" si="62"/>
        <v>0</v>
      </c>
      <c r="AO235">
        <f t="shared" si="63"/>
        <v>0</v>
      </c>
    </row>
    <row r="236" spans="1:41" ht="12.75">
      <c r="A236">
        <v>4211160</v>
      </c>
      <c r="B236">
        <v>104432803</v>
      </c>
      <c r="C236" t="s">
        <v>366</v>
      </c>
      <c r="D236" t="s">
        <v>367</v>
      </c>
      <c r="E236" t="s">
        <v>1500</v>
      </c>
      <c r="F236" s="35">
        <v>16125</v>
      </c>
      <c r="G236" s="3">
        <v>1789</v>
      </c>
      <c r="H236">
        <v>7245882500</v>
      </c>
      <c r="I236" s="4" t="s">
        <v>1764</v>
      </c>
      <c r="J236" s="4" t="s">
        <v>1471</v>
      </c>
      <c r="K236" t="s">
        <v>1471</v>
      </c>
      <c r="O236" s="5"/>
      <c r="P236" s="36">
        <v>16.264090177</v>
      </c>
      <c r="Q236" t="s">
        <v>1471</v>
      </c>
      <c r="R236" t="s">
        <v>1471</v>
      </c>
      <c r="S236" t="s">
        <v>1471</v>
      </c>
      <c r="T236" t="s">
        <v>1471</v>
      </c>
      <c r="U236" s="5"/>
      <c r="Z236">
        <f t="shared" si="48"/>
        <v>0</v>
      </c>
      <c r="AA236">
        <f t="shared" si="49"/>
        <v>1</v>
      </c>
      <c r="AB236">
        <f t="shared" si="50"/>
        <v>0</v>
      </c>
      <c r="AC236">
        <f t="shared" si="51"/>
        <v>0</v>
      </c>
      <c r="AD236">
        <f t="shared" si="52"/>
        <v>0</v>
      </c>
      <c r="AE236">
        <f t="shared" si="53"/>
        <v>0</v>
      </c>
      <c r="AF236" s="37">
        <f t="shared" si="54"/>
        <v>0</v>
      </c>
      <c r="AG236" s="37">
        <f t="shared" si="55"/>
        <v>0</v>
      </c>
      <c r="AH236" s="37">
        <f t="shared" si="56"/>
        <v>0</v>
      </c>
      <c r="AI236">
        <f t="shared" si="57"/>
        <v>0</v>
      </c>
      <c r="AJ236">
        <f t="shared" si="58"/>
        <v>0</v>
      </c>
      <c r="AK236">
        <f t="shared" si="59"/>
        <v>0</v>
      </c>
      <c r="AL236">
        <f t="shared" si="60"/>
        <v>0</v>
      </c>
      <c r="AM236">
        <f t="shared" si="61"/>
        <v>0</v>
      </c>
      <c r="AN236">
        <f t="shared" si="62"/>
        <v>0</v>
      </c>
      <c r="AO236">
        <f t="shared" si="63"/>
        <v>0</v>
      </c>
    </row>
    <row r="237" spans="1:41" ht="12.75">
      <c r="A237">
        <v>4211190</v>
      </c>
      <c r="B237">
        <v>115503004</v>
      </c>
      <c r="C237" t="s">
        <v>368</v>
      </c>
      <c r="D237" t="s">
        <v>369</v>
      </c>
      <c r="E237" t="s">
        <v>370</v>
      </c>
      <c r="F237" s="35">
        <v>17062</v>
      </c>
      <c r="G237" s="3">
        <v>9528</v>
      </c>
      <c r="H237">
        <v>7175893117</v>
      </c>
      <c r="I237" s="4">
        <v>8</v>
      </c>
      <c r="J237" s="4" t="s">
        <v>1470</v>
      </c>
      <c r="K237" t="s">
        <v>1471</v>
      </c>
      <c r="O237" s="5" t="s">
        <v>1472</v>
      </c>
      <c r="P237" s="36">
        <v>8.6382113821</v>
      </c>
      <c r="Q237" t="s">
        <v>1471</v>
      </c>
      <c r="R237" t="s">
        <v>1471</v>
      </c>
      <c r="S237" t="s">
        <v>1470</v>
      </c>
      <c r="T237" t="s">
        <v>1471</v>
      </c>
      <c r="U237" s="5"/>
      <c r="Z237">
        <f t="shared" si="48"/>
        <v>1</v>
      </c>
      <c r="AA237">
        <f t="shared" si="49"/>
        <v>1</v>
      </c>
      <c r="AB237">
        <f t="shared" si="50"/>
        <v>0</v>
      </c>
      <c r="AC237">
        <f t="shared" si="51"/>
        <v>0</v>
      </c>
      <c r="AD237">
        <f t="shared" si="52"/>
        <v>0</v>
      </c>
      <c r="AE237">
        <f t="shared" si="53"/>
        <v>0</v>
      </c>
      <c r="AF237" s="37" t="str">
        <f t="shared" si="54"/>
        <v>SRSA</v>
      </c>
      <c r="AG237" s="37">
        <f t="shared" si="55"/>
        <v>0</v>
      </c>
      <c r="AH237" s="37" t="str">
        <f t="shared" si="56"/>
        <v>Trouble</v>
      </c>
      <c r="AI237">
        <f t="shared" si="57"/>
        <v>1</v>
      </c>
      <c r="AJ237">
        <f t="shared" si="58"/>
        <v>0</v>
      </c>
      <c r="AK237">
        <f t="shared" si="59"/>
        <v>0</v>
      </c>
      <c r="AL237">
        <f t="shared" si="60"/>
        <v>0</v>
      </c>
      <c r="AM237">
        <f t="shared" si="61"/>
        <v>0</v>
      </c>
      <c r="AN237">
        <f t="shared" si="62"/>
        <v>0</v>
      </c>
      <c r="AO237">
        <f t="shared" si="63"/>
        <v>0</v>
      </c>
    </row>
    <row r="238" spans="1:41" ht="12.75">
      <c r="A238">
        <v>4211220</v>
      </c>
      <c r="B238">
        <v>104432903</v>
      </c>
      <c r="C238" t="s">
        <v>371</v>
      </c>
      <c r="D238" t="s">
        <v>372</v>
      </c>
      <c r="E238" t="s">
        <v>1669</v>
      </c>
      <c r="F238" s="35">
        <v>16127</v>
      </c>
      <c r="G238" s="3">
        <v>1107</v>
      </c>
      <c r="H238">
        <v>7244586733</v>
      </c>
      <c r="I238" s="4" t="s">
        <v>1764</v>
      </c>
      <c r="J238" s="4" t="s">
        <v>1471</v>
      </c>
      <c r="K238" t="s">
        <v>1471</v>
      </c>
      <c r="O238" s="5"/>
      <c r="P238" s="36">
        <v>7.015742642</v>
      </c>
      <c r="Q238" t="s">
        <v>1471</v>
      </c>
      <c r="R238" t="s">
        <v>1471</v>
      </c>
      <c r="S238" t="s">
        <v>1471</v>
      </c>
      <c r="T238" t="s">
        <v>1471</v>
      </c>
      <c r="U238" s="5"/>
      <c r="Z238">
        <f t="shared" si="48"/>
        <v>0</v>
      </c>
      <c r="AA238">
        <f t="shared" si="49"/>
        <v>1</v>
      </c>
      <c r="AB238">
        <f t="shared" si="50"/>
        <v>0</v>
      </c>
      <c r="AC238">
        <f t="shared" si="51"/>
        <v>0</v>
      </c>
      <c r="AD238">
        <f t="shared" si="52"/>
        <v>0</v>
      </c>
      <c r="AE238">
        <f t="shared" si="53"/>
        <v>0</v>
      </c>
      <c r="AF238" s="37">
        <f t="shared" si="54"/>
        <v>0</v>
      </c>
      <c r="AG238" s="37">
        <f t="shared" si="55"/>
        <v>0</v>
      </c>
      <c r="AH238" s="37">
        <f t="shared" si="56"/>
        <v>0</v>
      </c>
      <c r="AI238">
        <f t="shared" si="57"/>
        <v>0</v>
      </c>
      <c r="AJ238">
        <f t="shared" si="58"/>
        <v>0</v>
      </c>
      <c r="AK238">
        <f t="shared" si="59"/>
        <v>0</v>
      </c>
      <c r="AL238">
        <f t="shared" si="60"/>
        <v>0</v>
      </c>
      <c r="AM238">
        <f t="shared" si="61"/>
        <v>0</v>
      </c>
      <c r="AN238">
        <f t="shared" si="62"/>
        <v>0</v>
      </c>
      <c r="AO238">
        <f t="shared" si="63"/>
        <v>0</v>
      </c>
    </row>
    <row r="239" spans="1:41" ht="12.75">
      <c r="A239">
        <v>4211310</v>
      </c>
      <c r="B239">
        <v>115222504</v>
      </c>
      <c r="C239" t="s">
        <v>373</v>
      </c>
      <c r="D239" t="s">
        <v>374</v>
      </c>
      <c r="E239" t="s">
        <v>375</v>
      </c>
      <c r="F239" s="35">
        <v>17032</v>
      </c>
      <c r="G239" s="3">
        <v>9098</v>
      </c>
      <c r="H239">
        <v>7178963416</v>
      </c>
      <c r="I239" s="4">
        <v>8</v>
      </c>
      <c r="J239" s="4" t="s">
        <v>1470</v>
      </c>
      <c r="K239" t="s">
        <v>1471</v>
      </c>
      <c r="O239" s="5" t="s">
        <v>1472</v>
      </c>
      <c r="P239" s="36">
        <v>11.91362621</v>
      </c>
      <c r="Q239" t="s">
        <v>1471</v>
      </c>
      <c r="R239" t="s">
        <v>1471</v>
      </c>
      <c r="S239" t="s">
        <v>1470</v>
      </c>
      <c r="T239" t="s">
        <v>1471</v>
      </c>
      <c r="U239" s="5"/>
      <c r="Z239">
        <f t="shared" si="48"/>
        <v>1</v>
      </c>
      <c r="AA239">
        <f t="shared" si="49"/>
        <v>1</v>
      </c>
      <c r="AB239">
        <f t="shared" si="50"/>
        <v>0</v>
      </c>
      <c r="AC239">
        <f t="shared" si="51"/>
        <v>0</v>
      </c>
      <c r="AD239">
        <f t="shared" si="52"/>
        <v>0</v>
      </c>
      <c r="AE239">
        <f t="shared" si="53"/>
        <v>0</v>
      </c>
      <c r="AF239" s="37" t="str">
        <f t="shared" si="54"/>
        <v>SRSA</v>
      </c>
      <c r="AG239" s="37">
        <f t="shared" si="55"/>
        <v>0</v>
      </c>
      <c r="AH239" s="37" t="str">
        <f t="shared" si="56"/>
        <v>Trouble</v>
      </c>
      <c r="AI239">
        <f t="shared" si="57"/>
        <v>1</v>
      </c>
      <c r="AJ239">
        <f t="shared" si="58"/>
        <v>0</v>
      </c>
      <c r="AK239">
        <f t="shared" si="59"/>
        <v>0</v>
      </c>
      <c r="AL239">
        <f t="shared" si="60"/>
        <v>0</v>
      </c>
      <c r="AM239">
        <f t="shared" si="61"/>
        <v>0</v>
      </c>
      <c r="AN239">
        <f t="shared" si="62"/>
        <v>0</v>
      </c>
      <c r="AO239">
        <f t="shared" si="63"/>
        <v>0</v>
      </c>
    </row>
    <row r="240" spans="1:41" ht="12.75">
      <c r="A240">
        <v>4211340</v>
      </c>
      <c r="B240">
        <v>114063503</v>
      </c>
      <c r="C240" t="s">
        <v>376</v>
      </c>
      <c r="D240" t="s">
        <v>377</v>
      </c>
      <c r="E240" t="s">
        <v>378</v>
      </c>
      <c r="F240" s="35">
        <v>19526</v>
      </c>
      <c r="G240" s="3">
        <v>401</v>
      </c>
      <c r="H240">
        <v>6105622241</v>
      </c>
      <c r="I240" s="4" t="s">
        <v>1764</v>
      </c>
      <c r="J240" s="4" t="s">
        <v>1471</v>
      </c>
      <c r="K240" t="s">
        <v>1471</v>
      </c>
      <c r="O240" s="5"/>
      <c r="P240" s="36">
        <v>7.3012623678</v>
      </c>
      <c r="Q240" t="s">
        <v>1471</v>
      </c>
      <c r="R240" t="s">
        <v>1471</v>
      </c>
      <c r="S240" t="s">
        <v>1471</v>
      </c>
      <c r="T240" t="s">
        <v>1471</v>
      </c>
      <c r="U240" s="5"/>
      <c r="Z240">
        <f t="shared" si="48"/>
        <v>0</v>
      </c>
      <c r="AA240">
        <f t="shared" si="49"/>
        <v>1</v>
      </c>
      <c r="AB240">
        <f t="shared" si="50"/>
        <v>0</v>
      </c>
      <c r="AC240">
        <f t="shared" si="51"/>
        <v>0</v>
      </c>
      <c r="AD240">
        <f t="shared" si="52"/>
        <v>0</v>
      </c>
      <c r="AE240">
        <f t="shared" si="53"/>
        <v>0</v>
      </c>
      <c r="AF240" s="37">
        <f t="shared" si="54"/>
        <v>0</v>
      </c>
      <c r="AG240" s="37">
        <f t="shared" si="55"/>
        <v>0</v>
      </c>
      <c r="AH240" s="37">
        <f t="shared" si="56"/>
        <v>0</v>
      </c>
      <c r="AI240">
        <f t="shared" si="57"/>
        <v>0</v>
      </c>
      <c r="AJ240">
        <f t="shared" si="58"/>
        <v>0</v>
      </c>
      <c r="AK240">
        <f t="shared" si="59"/>
        <v>0</v>
      </c>
      <c r="AL240">
        <f t="shared" si="60"/>
        <v>0</v>
      </c>
      <c r="AM240">
        <f t="shared" si="61"/>
        <v>0</v>
      </c>
      <c r="AN240">
        <f t="shared" si="62"/>
        <v>0</v>
      </c>
      <c r="AO240">
        <f t="shared" si="63"/>
        <v>0</v>
      </c>
    </row>
    <row r="241" spans="1:41" ht="12.75">
      <c r="A241">
        <v>4211400</v>
      </c>
      <c r="B241">
        <v>103024603</v>
      </c>
      <c r="C241" t="s">
        <v>379</v>
      </c>
      <c r="D241" t="s">
        <v>380</v>
      </c>
      <c r="E241" t="s">
        <v>1759</v>
      </c>
      <c r="F241" s="35">
        <v>15044</v>
      </c>
      <c r="G241" s="3">
        <v>8423</v>
      </c>
      <c r="H241">
        <v>7244498888</v>
      </c>
      <c r="I241" s="4">
        <v>3</v>
      </c>
      <c r="J241" s="4" t="s">
        <v>1471</v>
      </c>
      <c r="K241" t="s">
        <v>1471</v>
      </c>
      <c r="O241" s="5"/>
      <c r="P241" s="36">
        <v>1.5445026178</v>
      </c>
      <c r="Q241" t="s">
        <v>1471</v>
      </c>
      <c r="R241" t="s">
        <v>1471</v>
      </c>
      <c r="S241" t="s">
        <v>1471</v>
      </c>
      <c r="T241" t="s">
        <v>1471</v>
      </c>
      <c r="U241" s="5"/>
      <c r="Z241">
        <f t="shared" si="48"/>
        <v>0</v>
      </c>
      <c r="AA241">
        <f t="shared" si="49"/>
        <v>1</v>
      </c>
      <c r="AB241">
        <f t="shared" si="50"/>
        <v>0</v>
      </c>
      <c r="AC241">
        <f t="shared" si="51"/>
        <v>0</v>
      </c>
      <c r="AD241">
        <f t="shared" si="52"/>
        <v>0</v>
      </c>
      <c r="AE241">
        <f t="shared" si="53"/>
        <v>0</v>
      </c>
      <c r="AF241" s="37">
        <f t="shared" si="54"/>
        <v>0</v>
      </c>
      <c r="AG241" s="37">
        <f t="shared" si="55"/>
        <v>0</v>
      </c>
      <c r="AH241" s="37">
        <f t="shared" si="56"/>
        <v>0</v>
      </c>
      <c r="AI241">
        <f t="shared" si="57"/>
        <v>0</v>
      </c>
      <c r="AJ241">
        <f t="shared" si="58"/>
        <v>0</v>
      </c>
      <c r="AK241">
        <f t="shared" si="59"/>
        <v>0</v>
      </c>
      <c r="AL241">
        <f t="shared" si="60"/>
        <v>0</v>
      </c>
      <c r="AM241">
        <f t="shared" si="61"/>
        <v>0</v>
      </c>
      <c r="AN241">
        <f t="shared" si="62"/>
        <v>0</v>
      </c>
      <c r="AO241">
        <f t="shared" si="63"/>
        <v>0</v>
      </c>
    </row>
    <row r="242" spans="1:41" ht="12.75">
      <c r="A242">
        <v>4211420</v>
      </c>
      <c r="B242">
        <v>118403003</v>
      </c>
      <c r="C242" t="s">
        <v>381</v>
      </c>
      <c r="D242" t="s">
        <v>382</v>
      </c>
      <c r="E242" t="s">
        <v>383</v>
      </c>
      <c r="F242" s="35">
        <v>18706</v>
      </c>
      <c r="G242" s="3" t="s">
        <v>1506</v>
      </c>
      <c r="H242">
        <v>5708312313</v>
      </c>
      <c r="I242" s="4">
        <v>4</v>
      </c>
      <c r="J242" s="4" t="s">
        <v>1471</v>
      </c>
      <c r="K242" t="s">
        <v>1471</v>
      </c>
      <c r="O242" s="5"/>
      <c r="P242" s="36">
        <v>19.327406262</v>
      </c>
      <c r="Q242" t="s">
        <v>1471</v>
      </c>
      <c r="R242" t="s">
        <v>1470</v>
      </c>
      <c r="S242" t="s">
        <v>1471</v>
      </c>
      <c r="T242" t="s">
        <v>1471</v>
      </c>
      <c r="U242" s="5"/>
      <c r="Z242">
        <f t="shared" si="48"/>
        <v>0</v>
      </c>
      <c r="AA242">
        <f t="shared" si="49"/>
        <v>1</v>
      </c>
      <c r="AB242">
        <f t="shared" si="50"/>
        <v>0</v>
      </c>
      <c r="AC242">
        <f t="shared" si="51"/>
        <v>0</v>
      </c>
      <c r="AD242">
        <f t="shared" si="52"/>
        <v>0</v>
      </c>
      <c r="AE242">
        <f t="shared" si="53"/>
        <v>0</v>
      </c>
      <c r="AF242" s="37">
        <f t="shared" si="54"/>
        <v>0</v>
      </c>
      <c r="AG242" s="37">
        <f t="shared" si="55"/>
        <v>0</v>
      </c>
      <c r="AH242" s="37">
        <f t="shared" si="56"/>
        <v>0</v>
      </c>
      <c r="AI242">
        <f t="shared" si="57"/>
        <v>0</v>
      </c>
      <c r="AJ242">
        <f t="shared" si="58"/>
        <v>0</v>
      </c>
      <c r="AK242">
        <f t="shared" si="59"/>
        <v>0</v>
      </c>
      <c r="AL242">
        <f t="shared" si="60"/>
        <v>0</v>
      </c>
      <c r="AM242">
        <f t="shared" si="61"/>
        <v>0</v>
      </c>
      <c r="AN242">
        <f t="shared" si="62"/>
        <v>0</v>
      </c>
      <c r="AO242">
        <f t="shared" si="63"/>
        <v>0</v>
      </c>
    </row>
    <row r="243" spans="1:41" ht="12.75">
      <c r="A243">
        <v>4211450</v>
      </c>
      <c r="B243">
        <v>112672803</v>
      </c>
      <c r="C243" t="s">
        <v>384</v>
      </c>
      <c r="D243" t="s">
        <v>385</v>
      </c>
      <c r="E243" t="s">
        <v>386</v>
      </c>
      <c r="F243" s="35">
        <v>17331</v>
      </c>
      <c r="G243" s="3">
        <v>1541</v>
      </c>
      <c r="H243">
        <v>7176379000</v>
      </c>
      <c r="I243" s="4">
        <v>4</v>
      </c>
      <c r="J243" s="4" t="s">
        <v>1471</v>
      </c>
      <c r="K243" t="s">
        <v>1471</v>
      </c>
      <c r="O243" s="5"/>
      <c r="P243" s="36">
        <v>8.0344332855</v>
      </c>
      <c r="Q243" t="s">
        <v>1471</v>
      </c>
      <c r="R243" t="s">
        <v>1471</v>
      </c>
      <c r="S243" t="s">
        <v>1471</v>
      </c>
      <c r="T243" t="s">
        <v>1471</v>
      </c>
      <c r="U243" s="5"/>
      <c r="Z243">
        <f t="shared" si="48"/>
        <v>0</v>
      </c>
      <c r="AA243">
        <f t="shared" si="49"/>
        <v>1</v>
      </c>
      <c r="AB243">
        <f t="shared" si="50"/>
        <v>0</v>
      </c>
      <c r="AC243">
        <f t="shared" si="51"/>
        <v>0</v>
      </c>
      <c r="AD243">
        <f t="shared" si="52"/>
        <v>0</v>
      </c>
      <c r="AE243">
        <f t="shared" si="53"/>
        <v>0</v>
      </c>
      <c r="AF243" s="37">
        <f t="shared" si="54"/>
        <v>0</v>
      </c>
      <c r="AG243" s="37">
        <f t="shared" si="55"/>
        <v>0</v>
      </c>
      <c r="AH243" s="37">
        <f t="shared" si="56"/>
        <v>0</v>
      </c>
      <c r="AI243">
        <f t="shared" si="57"/>
        <v>0</v>
      </c>
      <c r="AJ243">
        <f t="shared" si="58"/>
        <v>0</v>
      </c>
      <c r="AK243">
        <f t="shared" si="59"/>
        <v>0</v>
      </c>
      <c r="AL243">
        <f t="shared" si="60"/>
        <v>0</v>
      </c>
      <c r="AM243">
        <f t="shared" si="61"/>
        <v>0</v>
      </c>
      <c r="AN243">
        <f t="shared" si="62"/>
        <v>0</v>
      </c>
      <c r="AO243">
        <f t="shared" si="63"/>
        <v>0</v>
      </c>
    </row>
    <row r="244" spans="1:41" ht="12.75">
      <c r="A244">
        <v>4211490</v>
      </c>
      <c r="B244">
        <v>105254353</v>
      </c>
      <c r="C244" t="s">
        <v>387</v>
      </c>
      <c r="D244" t="s">
        <v>388</v>
      </c>
      <c r="E244" t="s">
        <v>389</v>
      </c>
      <c r="F244" s="35">
        <v>16421</v>
      </c>
      <c r="G244" s="3">
        <v>1632</v>
      </c>
      <c r="H244">
        <v>8148972100</v>
      </c>
      <c r="I244" s="4" t="s">
        <v>1764</v>
      </c>
      <c r="J244" s="4" t="s">
        <v>1471</v>
      </c>
      <c r="K244" t="s">
        <v>1471</v>
      </c>
      <c r="O244" s="5"/>
      <c r="P244" s="36">
        <v>3.4506556246</v>
      </c>
      <c r="Q244" t="s">
        <v>1471</v>
      </c>
      <c r="R244" t="s">
        <v>1471</v>
      </c>
      <c r="S244" t="s">
        <v>1471</v>
      </c>
      <c r="T244" t="s">
        <v>1471</v>
      </c>
      <c r="U244" s="5"/>
      <c r="Z244">
        <f t="shared" si="48"/>
        <v>0</v>
      </c>
      <c r="AA244">
        <f t="shared" si="49"/>
        <v>1</v>
      </c>
      <c r="AB244">
        <f t="shared" si="50"/>
        <v>0</v>
      </c>
      <c r="AC244">
        <f t="shared" si="51"/>
        <v>0</v>
      </c>
      <c r="AD244">
        <f t="shared" si="52"/>
        <v>0</v>
      </c>
      <c r="AE244">
        <f t="shared" si="53"/>
        <v>0</v>
      </c>
      <c r="AF244" s="37">
        <f t="shared" si="54"/>
        <v>0</v>
      </c>
      <c r="AG244" s="37">
        <f t="shared" si="55"/>
        <v>0</v>
      </c>
      <c r="AH244" s="37">
        <f t="shared" si="56"/>
        <v>0</v>
      </c>
      <c r="AI244">
        <f t="shared" si="57"/>
        <v>0</v>
      </c>
      <c r="AJ244">
        <f t="shared" si="58"/>
        <v>0</v>
      </c>
      <c r="AK244">
        <f t="shared" si="59"/>
        <v>0</v>
      </c>
      <c r="AL244">
        <f t="shared" si="60"/>
        <v>0</v>
      </c>
      <c r="AM244">
        <f t="shared" si="61"/>
        <v>0</v>
      </c>
      <c r="AN244">
        <f t="shared" si="62"/>
        <v>0</v>
      </c>
      <c r="AO244">
        <f t="shared" si="63"/>
        <v>0</v>
      </c>
    </row>
    <row r="245" spans="1:41" ht="12.75">
      <c r="A245">
        <v>4211520</v>
      </c>
      <c r="B245">
        <v>110173504</v>
      </c>
      <c r="C245" t="s">
        <v>390</v>
      </c>
      <c r="D245" t="s">
        <v>391</v>
      </c>
      <c r="E245" t="s">
        <v>392</v>
      </c>
      <c r="F245" s="35">
        <v>16692</v>
      </c>
      <c r="G245" s="3">
        <v>9619</v>
      </c>
      <c r="H245">
        <v>8148457918</v>
      </c>
      <c r="I245" s="4">
        <v>7</v>
      </c>
      <c r="J245" s="4" t="s">
        <v>1470</v>
      </c>
      <c r="K245" t="s">
        <v>1471</v>
      </c>
      <c r="L245" s="5" t="s">
        <v>1501</v>
      </c>
      <c r="M245" s="5">
        <v>438</v>
      </c>
      <c r="N245" s="5" t="s">
        <v>1472</v>
      </c>
      <c r="O245" s="5" t="s">
        <v>1502</v>
      </c>
      <c r="P245" s="36">
        <v>23.613963039</v>
      </c>
      <c r="Q245" t="s">
        <v>1470</v>
      </c>
      <c r="R245" t="s">
        <v>1471</v>
      </c>
      <c r="S245" t="s">
        <v>1470</v>
      </c>
      <c r="T245" t="s">
        <v>1471</v>
      </c>
      <c r="U245" s="5" t="s">
        <v>1472</v>
      </c>
      <c r="V245" s="5">
        <v>56713</v>
      </c>
      <c r="W245" s="5">
        <v>6171</v>
      </c>
      <c r="Y245" s="5">
        <v>2939</v>
      </c>
      <c r="Z245">
        <f t="shared" si="48"/>
        <v>1</v>
      </c>
      <c r="AA245">
        <f t="shared" si="49"/>
        <v>1</v>
      </c>
      <c r="AB245">
        <f t="shared" si="50"/>
        <v>0</v>
      </c>
      <c r="AC245">
        <f t="shared" si="51"/>
        <v>0</v>
      </c>
      <c r="AD245">
        <f t="shared" si="52"/>
        <v>0</v>
      </c>
      <c r="AE245">
        <f t="shared" si="53"/>
        <v>0</v>
      </c>
      <c r="AF245" s="37" t="str">
        <f t="shared" si="54"/>
        <v>SRSA</v>
      </c>
      <c r="AG245" s="37">
        <f t="shared" si="55"/>
        <v>0</v>
      </c>
      <c r="AH245" s="37">
        <f t="shared" si="56"/>
        <v>0</v>
      </c>
      <c r="AI245">
        <f t="shared" si="57"/>
        <v>1</v>
      </c>
      <c r="AJ245">
        <f t="shared" si="58"/>
        <v>1</v>
      </c>
      <c r="AK245" t="str">
        <f t="shared" si="59"/>
        <v>Initial</v>
      </c>
      <c r="AL245" t="str">
        <f t="shared" si="60"/>
        <v>SRSA</v>
      </c>
      <c r="AM245">
        <f t="shared" si="61"/>
        <v>0</v>
      </c>
      <c r="AN245">
        <f t="shared" si="62"/>
        <v>0</v>
      </c>
      <c r="AO245">
        <f t="shared" si="63"/>
        <v>0</v>
      </c>
    </row>
    <row r="246" spans="1:41" ht="12.75">
      <c r="A246">
        <v>4211580</v>
      </c>
      <c r="B246">
        <v>115222752</v>
      </c>
      <c r="C246" t="s">
        <v>393</v>
      </c>
      <c r="D246" t="s">
        <v>394</v>
      </c>
      <c r="E246" t="s">
        <v>1544</v>
      </c>
      <c r="F246" s="35">
        <v>17102</v>
      </c>
      <c r="G246" s="3">
        <v>1406</v>
      </c>
      <c r="H246">
        <v>7177034000</v>
      </c>
      <c r="I246" s="4" t="s">
        <v>395</v>
      </c>
      <c r="J246" s="4" t="s">
        <v>1471</v>
      </c>
      <c r="K246" t="s">
        <v>1471</v>
      </c>
      <c r="O246" s="5"/>
      <c r="P246" s="36">
        <v>30.687131531</v>
      </c>
      <c r="Q246" t="s">
        <v>1470</v>
      </c>
      <c r="R246" t="s">
        <v>1471</v>
      </c>
      <c r="S246" t="s">
        <v>1471</v>
      </c>
      <c r="T246" t="s">
        <v>1471</v>
      </c>
      <c r="U246" s="5"/>
      <c r="Z246">
        <f t="shared" si="48"/>
        <v>0</v>
      </c>
      <c r="AA246">
        <f t="shared" si="49"/>
        <v>1</v>
      </c>
      <c r="AB246">
        <f t="shared" si="50"/>
        <v>0</v>
      </c>
      <c r="AC246">
        <f t="shared" si="51"/>
        <v>0</v>
      </c>
      <c r="AD246">
        <f t="shared" si="52"/>
        <v>0</v>
      </c>
      <c r="AE246">
        <f t="shared" si="53"/>
        <v>0</v>
      </c>
      <c r="AF246" s="37">
        <f t="shared" si="54"/>
        <v>0</v>
      </c>
      <c r="AG246" s="37">
        <f t="shared" si="55"/>
        <v>0</v>
      </c>
      <c r="AH246" s="37">
        <f t="shared" si="56"/>
        <v>0</v>
      </c>
      <c r="AI246">
        <f t="shared" si="57"/>
        <v>0</v>
      </c>
      <c r="AJ246">
        <f t="shared" si="58"/>
        <v>1</v>
      </c>
      <c r="AK246">
        <f t="shared" si="59"/>
        <v>0</v>
      </c>
      <c r="AL246">
        <f t="shared" si="60"/>
        <v>0</v>
      </c>
      <c r="AM246">
        <f t="shared" si="61"/>
        <v>0</v>
      </c>
      <c r="AN246">
        <f t="shared" si="62"/>
        <v>0</v>
      </c>
      <c r="AO246">
        <f t="shared" si="63"/>
        <v>0</v>
      </c>
    </row>
    <row r="247" spans="1:41" ht="12.75">
      <c r="A247">
        <v>4211610</v>
      </c>
      <c r="B247">
        <v>123463603</v>
      </c>
      <c r="C247" t="s">
        <v>396</v>
      </c>
      <c r="D247" t="s">
        <v>397</v>
      </c>
      <c r="E247" t="s">
        <v>398</v>
      </c>
      <c r="F247" s="35">
        <v>19044</v>
      </c>
      <c r="G247" s="3">
        <v>2192</v>
      </c>
      <c r="H247">
        <v>2156725660</v>
      </c>
      <c r="I247" s="4" t="s">
        <v>1704</v>
      </c>
      <c r="J247" s="4" t="s">
        <v>1471</v>
      </c>
      <c r="K247" t="s">
        <v>1471</v>
      </c>
      <c r="O247" s="5"/>
      <c r="P247" s="36">
        <v>2.8738431564</v>
      </c>
      <c r="Q247" t="s">
        <v>1471</v>
      </c>
      <c r="R247" t="s">
        <v>1471</v>
      </c>
      <c r="S247" t="s">
        <v>1471</v>
      </c>
      <c r="T247" t="s">
        <v>1471</v>
      </c>
      <c r="U247" s="5"/>
      <c r="Z247">
        <f t="shared" si="48"/>
        <v>0</v>
      </c>
      <c r="AA247">
        <f t="shared" si="49"/>
        <v>1</v>
      </c>
      <c r="AB247">
        <f t="shared" si="50"/>
        <v>0</v>
      </c>
      <c r="AC247">
        <f t="shared" si="51"/>
        <v>0</v>
      </c>
      <c r="AD247">
        <f t="shared" si="52"/>
        <v>0</v>
      </c>
      <c r="AE247">
        <f t="shared" si="53"/>
        <v>0</v>
      </c>
      <c r="AF247" s="37">
        <f t="shared" si="54"/>
        <v>0</v>
      </c>
      <c r="AG247" s="37">
        <f t="shared" si="55"/>
        <v>0</v>
      </c>
      <c r="AH247" s="37">
        <f t="shared" si="56"/>
        <v>0</v>
      </c>
      <c r="AI247">
        <f t="shared" si="57"/>
        <v>0</v>
      </c>
      <c r="AJ247">
        <f t="shared" si="58"/>
        <v>0</v>
      </c>
      <c r="AK247">
        <f t="shared" si="59"/>
        <v>0</v>
      </c>
      <c r="AL247">
        <f t="shared" si="60"/>
        <v>0</v>
      </c>
      <c r="AM247">
        <f t="shared" si="61"/>
        <v>0</v>
      </c>
      <c r="AN247">
        <f t="shared" si="62"/>
        <v>0</v>
      </c>
      <c r="AO247">
        <f t="shared" si="63"/>
        <v>0</v>
      </c>
    </row>
    <row r="248" spans="1:41" ht="12.75">
      <c r="A248">
        <v>4211670</v>
      </c>
      <c r="B248">
        <v>125234502</v>
      </c>
      <c r="C248" t="s">
        <v>399</v>
      </c>
      <c r="D248" t="s">
        <v>400</v>
      </c>
      <c r="E248" t="s">
        <v>401</v>
      </c>
      <c r="F248" s="35">
        <v>19083</v>
      </c>
      <c r="G248" s="3">
        <v>3729</v>
      </c>
      <c r="H248">
        <v>6108535900</v>
      </c>
      <c r="I248" s="4">
        <v>3</v>
      </c>
      <c r="J248" s="4" t="s">
        <v>1471</v>
      </c>
      <c r="K248" t="s">
        <v>1471</v>
      </c>
      <c r="O248" s="5"/>
      <c r="P248" s="36">
        <v>2.3721191681</v>
      </c>
      <c r="Q248" t="s">
        <v>1471</v>
      </c>
      <c r="R248" t="s">
        <v>1471</v>
      </c>
      <c r="S248" t="s">
        <v>1471</v>
      </c>
      <c r="T248" t="s">
        <v>1471</v>
      </c>
      <c r="U248" s="5"/>
      <c r="Z248">
        <f t="shared" si="48"/>
        <v>0</v>
      </c>
      <c r="AA248">
        <f t="shared" si="49"/>
        <v>1</v>
      </c>
      <c r="AB248">
        <f t="shared" si="50"/>
        <v>0</v>
      </c>
      <c r="AC248">
        <f t="shared" si="51"/>
        <v>0</v>
      </c>
      <c r="AD248">
        <f t="shared" si="52"/>
        <v>0</v>
      </c>
      <c r="AE248">
        <f t="shared" si="53"/>
        <v>0</v>
      </c>
      <c r="AF248" s="37">
        <f t="shared" si="54"/>
        <v>0</v>
      </c>
      <c r="AG248" s="37">
        <f t="shared" si="55"/>
        <v>0</v>
      </c>
      <c r="AH248" s="37">
        <f t="shared" si="56"/>
        <v>0</v>
      </c>
      <c r="AI248">
        <f t="shared" si="57"/>
        <v>0</v>
      </c>
      <c r="AJ248">
        <f t="shared" si="58"/>
        <v>0</v>
      </c>
      <c r="AK248">
        <f t="shared" si="59"/>
        <v>0</v>
      </c>
      <c r="AL248">
        <f t="shared" si="60"/>
        <v>0</v>
      </c>
      <c r="AM248">
        <f t="shared" si="61"/>
        <v>0</v>
      </c>
      <c r="AN248">
        <f t="shared" si="62"/>
        <v>0</v>
      </c>
      <c r="AO248">
        <f t="shared" si="63"/>
        <v>0</v>
      </c>
    </row>
    <row r="249" spans="1:41" ht="12.75">
      <c r="A249">
        <v>4280570</v>
      </c>
      <c r="B249">
        <v>118403207</v>
      </c>
      <c r="C249" t="s">
        <v>1408</v>
      </c>
      <c r="D249" t="s">
        <v>1409</v>
      </c>
      <c r="E249" t="s">
        <v>404</v>
      </c>
      <c r="F249" s="35">
        <v>18201</v>
      </c>
      <c r="G249" s="3">
        <v>1542</v>
      </c>
      <c r="H249">
        <v>5704593172</v>
      </c>
      <c r="I249" s="4">
        <v>8</v>
      </c>
      <c r="J249" s="4" t="s">
        <v>1470</v>
      </c>
      <c r="K249" t="s">
        <v>1471</v>
      </c>
      <c r="O249" s="5" t="s">
        <v>1472</v>
      </c>
      <c r="P249" s="36" t="s">
        <v>1473</v>
      </c>
      <c r="Q249" t="s">
        <v>1473</v>
      </c>
      <c r="R249" t="s">
        <v>1471</v>
      </c>
      <c r="S249" t="s">
        <v>1470</v>
      </c>
      <c r="T249" t="s">
        <v>1471</v>
      </c>
      <c r="U249" s="5"/>
      <c r="Z249">
        <f t="shared" si="48"/>
        <v>1</v>
      </c>
      <c r="AA249">
        <f t="shared" si="49"/>
        <v>1</v>
      </c>
      <c r="AB249">
        <f t="shared" si="50"/>
        <v>0</v>
      </c>
      <c r="AC249">
        <f t="shared" si="51"/>
        <v>0</v>
      </c>
      <c r="AD249">
        <f t="shared" si="52"/>
        <v>0</v>
      </c>
      <c r="AE249">
        <f t="shared" si="53"/>
        <v>0</v>
      </c>
      <c r="AF249" s="37" t="str">
        <f t="shared" si="54"/>
        <v>SRSA</v>
      </c>
      <c r="AG249" s="37">
        <f t="shared" si="55"/>
        <v>0</v>
      </c>
      <c r="AH249" s="37" t="str">
        <f t="shared" si="56"/>
        <v>Trouble</v>
      </c>
      <c r="AI249">
        <f t="shared" si="57"/>
        <v>1</v>
      </c>
      <c r="AJ249">
        <f t="shared" si="58"/>
        <v>1</v>
      </c>
      <c r="AK249" t="str">
        <f t="shared" si="59"/>
        <v>Initial</v>
      </c>
      <c r="AL249" t="str">
        <f t="shared" si="60"/>
        <v>SRSA</v>
      </c>
      <c r="AM249">
        <f t="shared" si="61"/>
        <v>0</v>
      </c>
      <c r="AN249">
        <f t="shared" si="62"/>
        <v>0</v>
      </c>
      <c r="AO249">
        <f t="shared" si="63"/>
        <v>0</v>
      </c>
    </row>
    <row r="250" spans="1:41" ht="12.75">
      <c r="A250">
        <v>4211700</v>
      </c>
      <c r="B250">
        <v>118403302</v>
      </c>
      <c r="C250" t="s">
        <v>402</v>
      </c>
      <c r="D250" t="s">
        <v>403</v>
      </c>
      <c r="E250" t="s">
        <v>404</v>
      </c>
      <c r="F250" s="35">
        <v>18201</v>
      </c>
      <c r="G250" s="3">
        <v>1647</v>
      </c>
      <c r="H250">
        <v>5704593111</v>
      </c>
      <c r="I250" s="4" t="s">
        <v>142</v>
      </c>
      <c r="J250" s="4" t="s">
        <v>1471</v>
      </c>
      <c r="K250" t="s">
        <v>1471</v>
      </c>
      <c r="O250" s="5"/>
      <c r="P250" s="36">
        <v>11.284191006</v>
      </c>
      <c r="Q250" t="s">
        <v>1471</v>
      </c>
      <c r="R250" t="s">
        <v>1471</v>
      </c>
      <c r="S250" t="s">
        <v>1471</v>
      </c>
      <c r="T250" t="s">
        <v>1471</v>
      </c>
      <c r="U250" s="5"/>
      <c r="Z250">
        <f t="shared" si="48"/>
        <v>0</v>
      </c>
      <c r="AA250">
        <f t="shared" si="49"/>
        <v>1</v>
      </c>
      <c r="AB250">
        <f t="shared" si="50"/>
        <v>0</v>
      </c>
      <c r="AC250">
        <f t="shared" si="51"/>
        <v>0</v>
      </c>
      <c r="AD250">
        <f t="shared" si="52"/>
        <v>0</v>
      </c>
      <c r="AE250">
        <f t="shared" si="53"/>
        <v>0</v>
      </c>
      <c r="AF250" s="37">
        <f t="shared" si="54"/>
        <v>0</v>
      </c>
      <c r="AG250" s="37">
        <f t="shared" si="55"/>
        <v>0</v>
      </c>
      <c r="AH250" s="37">
        <f t="shared" si="56"/>
        <v>0</v>
      </c>
      <c r="AI250">
        <f t="shared" si="57"/>
        <v>0</v>
      </c>
      <c r="AJ250">
        <f t="shared" si="58"/>
        <v>0</v>
      </c>
      <c r="AK250">
        <f t="shared" si="59"/>
        <v>0</v>
      </c>
      <c r="AL250">
        <f t="shared" si="60"/>
        <v>0</v>
      </c>
      <c r="AM250">
        <f t="shared" si="61"/>
        <v>0</v>
      </c>
      <c r="AN250">
        <f t="shared" si="62"/>
        <v>0</v>
      </c>
      <c r="AO250">
        <f t="shared" si="63"/>
        <v>0</v>
      </c>
    </row>
    <row r="251" spans="1:41" ht="12.75">
      <c r="A251">
        <v>4211790</v>
      </c>
      <c r="B251">
        <v>113363103</v>
      </c>
      <c r="C251" t="s">
        <v>410</v>
      </c>
      <c r="D251" t="s">
        <v>411</v>
      </c>
      <c r="E251" t="s">
        <v>412</v>
      </c>
      <c r="F251" s="35">
        <v>17538</v>
      </c>
      <c r="G251" s="3">
        <v>1300</v>
      </c>
      <c r="H251">
        <v>7178985560</v>
      </c>
      <c r="I251" s="4">
        <v>4</v>
      </c>
      <c r="J251" s="4" t="s">
        <v>1471</v>
      </c>
      <c r="K251" t="s">
        <v>1471</v>
      </c>
      <c r="O251" s="5"/>
      <c r="P251" s="36">
        <v>4.4923736892</v>
      </c>
      <c r="Q251" t="s">
        <v>1471</v>
      </c>
      <c r="R251" t="s">
        <v>1471</v>
      </c>
      <c r="S251" t="s">
        <v>1471</v>
      </c>
      <c r="T251" t="s">
        <v>1471</v>
      </c>
      <c r="U251" s="5"/>
      <c r="Z251">
        <f t="shared" si="48"/>
        <v>0</v>
      </c>
      <c r="AA251">
        <f t="shared" si="49"/>
        <v>1</v>
      </c>
      <c r="AB251">
        <f t="shared" si="50"/>
        <v>0</v>
      </c>
      <c r="AC251">
        <f t="shared" si="51"/>
        <v>0</v>
      </c>
      <c r="AD251">
        <f t="shared" si="52"/>
        <v>0</v>
      </c>
      <c r="AE251">
        <f t="shared" si="53"/>
        <v>0</v>
      </c>
      <c r="AF251" s="37">
        <f t="shared" si="54"/>
        <v>0</v>
      </c>
      <c r="AG251" s="37">
        <f t="shared" si="55"/>
        <v>0</v>
      </c>
      <c r="AH251" s="37">
        <f t="shared" si="56"/>
        <v>0</v>
      </c>
      <c r="AI251">
        <f t="shared" si="57"/>
        <v>0</v>
      </c>
      <c r="AJ251">
        <f t="shared" si="58"/>
        <v>0</v>
      </c>
      <c r="AK251">
        <f t="shared" si="59"/>
        <v>0</v>
      </c>
      <c r="AL251">
        <f t="shared" si="60"/>
        <v>0</v>
      </c>
      <c r="AM251">
        <f t="shared" si="61"/>
        <v>0</v>
      </c>
      <c r="AN251">
        <f t="shared" si="62"/>
        <v>0</v>
      </c>
      <c r="AO251">
        <f t="shared" si="63"/>
        <v>0</v>
      </c>
    </row>
    <row r="252" spans="1:41" ht="12.75">
      <c r="A252">
        <v>4211760</v>
      </c>
      <c r="B252">
        <v>107653802</v>
      </c>
      <c r="C252" t="s">
        <v>408</v>
      </c>
      <c r="D252" t="s">
        <v>409</v>
      </c>
      <c r="E252" t="s">
        <v>357</v>
      </c>
      <c r="F252" s="35">
        <v>15601</v>
      </c>
      <c r="G252" s="3">
        <v>9315</v>
      </c>
      <c r="H252">
        <v>7248342590</v>
      </c>
      <c r="I252" s="4">
        <v>3</v>
      </c>
      <c r="J252" s="4" t="s">
        <v>1471</v>
      </c>
      <c r="K252" t="s">
        <v>1471</v>
      </c>
      <c r="O252" s="5"/>
      <c r="P252" s="36">
        <v>7.3869752422</v>
      </c>
      <c r="Q252" t="s">
        <v>1471</v>
      </c>
      <c r="R252" t="s">
        <v>1471</v>
      </c>
      <c r="S252" t="s">
        <v>1471</v>
      </c>
      <c r="T252" t="s">
        <v>1471</v>
      </c>
      <c r="U252" s="5"/>
      <c r="Z252">
        <f t="shared" si="48"/>
        <v>0</v>
      </c>
      <c r="AA252">
        <f t="shared" si="49"/>
        <v>1</v>
      </c>
      <c r="AB252">
        <f t="shared" si="50"/>
        <v>0</v>
      </c>
      <c r="AC252">
        <f t="shared" si="51"/>
        <v>0</v>
      </c>
      <c r="AD252">
        <f t="shared" si="52"/>
        <v>0</v>
      </c>
      <c r="AE252">
        <f t="shared" si="53"/>
        <v>0</v>
      </c>
      <c r="AF252" s="37">
        <f t="shared" si="54"/>
        <v>0</v>
      </c>
      <c r="AG252" s="37">
        <f t="shared" si="55"/>
        <v>0</v>
      </c>
      <c r="AH252" s="37">
        <f t="shared" si="56"/>
        <v>0</v>
      </c>
      <c r="AI252">
        <f t="shared" si="57"/>
        <v>0</v>
      </c>
      <c r="AJ252">
        <f t="shared" si="58"/>
        <v>0</v>
      </c>
      <c r="AK252">
        <f t="shared" si="59"/>
        <v>0</v>
      </c>
      <c r="AL252">
        <f t="shared" si="60"/>
        <v>0</v>
      </c>
      <c r="AM252">
        <f t="shared" si="61"/>
        <v>0</v>
      </c>
      <c r="AN252">
        <f t="shared" si="62"/>
        <v>0</v>
      </c>
      <c r="AO252">
        <f t="shared" si="63"/>
        <v>0</v>
      </c>
    </row>
    <row r="253" spans="1:41" ht="12.75">
      <c r="A253">
        <v>4211820</v>
      </c>
      <c r="B253">
        <v>104433303</v>
      </c>
      <c r="C253" t="s">
        <v>413</v>
      </c>
      <c r="D253" t="s">
        <v>414</v>
      </c>
      <c r="E253" t="s">
        <v>415</v>
      </c>
      <c r="F253" s="35">
        <v>16148</v>
      </c>
      <c r="G253" s="3">
        <v>3316</v>
      </c>
      <c r="H253">
        <v>7249818750</v>
      </c>
      <c r="I253" s="4">
        <v>4</v>
      </c>
      <c r="J253" s="4" t="s">
        <v>1471</v>
      </c>
      <c r="K253" t="s">
        <v>1471</v>
      </c>
      <c r="O253" s="5"/>
      <c r="P253" s="36">
        <v>9.1848026558</v>
      </c>
      <c r="Q253" t="s">
        <v>1471</v>
      </c>
      <c r="R253" t="s">
        <v>1471</v>
      </c>
      <c r="S253" t="s">
        <v>1471</v>
      </c>
      <c r="T253" t="s">
        <v>1471</v>
      </c>
      <c r="U253" s="5"/>
      <c r="Z253">
        <f t="shared" si="48"/>
        <v>0</v>
      </c>
      <c r="AA253">
        <f t="shared" si="49"/>
        <v>1</v>
      </c>
      <c r="AB253">
        <f t="shared" si="50"/>
        <v>0</v>
      </c>
      <c r="AC253">
        <f t="shared" si="51"/>
        <v>0</v>
      </c>
      <c r="AD253">
        <f t="shared" si="52"/>
        <v>0</v>
      </c>
      <c r="AE253">
        <f t="shared" si="53"/>
        <v>0</v>
      </c>
      <c r="AF253" s="37">
        <f t="shared" si="54"/>
        <v>0</v>
      </c>
      <c r="AG253" s="37">
        <f t="shared" si="55"/>
        <v>0</v>
      </c>
      <c r="AH253" s="37">
        <f t="shared" si="56"/>
        <v>0</v>
      </c>
      <c r="AI253">
        <f t="shared" si="57"/>
        <v>0</v>
      </c>
      <c r="AJ253">
        <f t="shared" si="58"/>
        <v>0</v>
      </c>
      <c r="AK253">
        <f t="shared" si="59"/>
        <v>0</v>
      </c>
      <c r="AL253">
        <f t="shared" si="60"/>
        <v>0</v>
      </c>
      <c r="AM253">
        <f t="shared" si="61"/>
        <v>0</v>
      </c>
      <c r="AN253">
        <f t="shared" si="62"/>
        <v>0</v>
      </c>
      <c r="AO253">
        <f t="shared" si="63"/>
        <v>0</v>
      </c>
    </row>
    <row r="254" spans="1:41" ht="12.75">
      <c r="A254">
        <v>4200084</v>
      </c>
      <c r="B254">
        <v>126510002</v>
      </c>
      <c r="C254" t="s">
        <v>1673</v>
      </c>
      <c r="D254" t="s">
        <v>1674</v>
      </c>
      <c r="E254" t="s">
        <v>1509</v>
      </c>
      <c r="F254" s="35">
        <v>19122</v>
      </c>
      <c r="G254" s="3" t="s">
        <v>1506</v>
      </c>
      <c r="H254">
        <v>2157693825</v>
      </c>
      <c r="I254" s="4">
        <v>1</v>
      </c>
      <c r="J254" s="4" t="s">
        <v>1471</v>
      </c>
      <c r="K254" t="s">
        <v>1625</v>
      </c>
      <c r="O254" s="5"/>
      <c r="P254" s="36" t="s">
        <v>1473</v>
      </c>
      <c r="Q254" t="s">
        <v>1473</v>
      </c>
      <c r="R254" t="s">
        <v>1625</v>
      </c>
      <c r="S254" t="s">
        <v>1471</v>
      </c>
      <c r="T254" t="s">
        <v>1625</v>
      </c>
      <c r="U254" s="5"/>
      <c r="Z254">
        <f t="shared" si="48"/>
        <v>0</v>
      </c>
      <c r="AA254">
        <f t="shared" si="49"/>
        <v>1</v>
      </c>
      <c r="AB254">
        <f t="shared" si="50"/>
        <v>0</v>
      </c>
      <c r="AC254">
        <f t="shared" si="51"/>
        <v>0</v>
      </c>
      <c r="AD254">
        <f t="shared" si="52"/>
        <v>0</v>
      </c>
      <c r="AE254">
        <f t="shared" si="53"/>
        <v>0</v>
      </c>
      <c r="AF254" s="37">
        <f t="shared" si="54"/>
        <v>0</v>
      </c>
      <c r="AG254" s="37">
        <f t="shared" si="55"/>
        <v>0</v>
      </c>
      <c r="AH254" s="37">
        <f t="shared" si="56"/>
        <v>0</v>
      </c>
      <c r="AI254">
        <f t="shared" si="57"/>
        <v>0</v>
      </c>
      <c r="AJ254">
        <f t="shared" si="58"/>
        <v>1</v>
      </c>
      <c r="AK254">
        <f t="shared" si="59"/>
        <v>0</v>
      </c>
      <c r="AL254">
        <f t="shared" si="60"/>
        <v>0</v>
      </c>
      <c r="AM254">
        <f t="shared" si="61"/>
        <v>0</v>
      </c>
      <c r="AN254">
        <f t="shared" si="62"/>
        <v>0</v>
      </c>
      <c r="AO254">
        <f t="shared" si="63"/>
        <v>0</v>
      </c>
    </row>
    <row r="255" spans="1:41" ht="12.75">
      <c r="A255">
        <v>4211880</v>
      </c>
      <c r="B255">
        <v>103024753</v>
      </c>
      <c r="C255" t="s">
        <v>416</v>
      </c>
      <c r="D255" t="s">
        <v>417</v>
      </c>
      <c r="E255" t="s">
        <v>418</v>
      </c>
      <c r="F255" s="35">
        <v>15065</v>
      </c>
      <c r="G255" s="3">
        <v>288</v>
      </c>
      <c r="H255">
        <v>7242262400</v>
      </c>
      <c r="I255" s="4" t="s">
        <v>1704</v>
      </c>
      <c r="J255" s="4" t="s">
        <v>1471</v>
      </c>
      <c r="K255" t="s">
        <v>1471</v>
      </c>
      <c r="O255" s="5"/>
      <c r="P255" s="36">
        <v>17.067516662</v>
      </c>
      <c r="Q255" t="s">
        <v>1471</v>
      </c>
      <c r="R255" t="s">
        <v>1470</v>
      </c>
      <c r="S255" t="s">
        <v>1471</v>
      </c>
      <c r="T255" t="s">
        <v>1471</v>
      </c>
      <c r="U255" s="5"/>
      <c r="Z255">
        <f t="shared" si="48"/>
        <v>0</v>
      </c>
      <c r="AA255">
        <f t="shared" si="49"/>
        <v>1</v>
      </c>
      <c r="AB255">
        <f t="shared" si="50"/>
        <v>0</v>
      </c>
      <c r="AC255">
        <f t="shared" si="51"/>
        <v>0</v>
      </c>
      <c r="AD255">
        <f t="shared" si="52"/>
        <v>0</v>
      </c>
      <c r="AE255">
        <f t="shared" si="53"/>
        <v>0</v>
      </c>
      <c r="AF255" s="37">
        <f t="shared" si="54"/>
        <v>0</v>
      </c>
      <c r="AG255" s="37">
        <f t="shared" si="55"/>
        <v>0</v>
      </c>
      <c r="AH255" s="37">
        <f t="shared" si="56"/>
        <v>0</v>
      </c>
      <c r="AI255">
        <f t="shared" si="57"/>
        <v>0</v>
      </c>
      <c r="AJ255">
        <f t="shared" si="58"/>
        <v>0</v>
      </c>
      <c r="AK255">
        <f t="shared" si="59"/>
        <v>0</v>
      </c>
      <c r="AL255">
        <f t="shared" si="60"/>
        <v>0</v>
      </c>
      <c r="AM255">
        <f t="shared" si="61"/>
        <v>0</v>
      </c>
      <c r="AN255">
        <f t="shared" si="62"/>
        <v>0</v>
      </c>
      <c r="AO255">
        <f t="shared" si="63"/>
        <v>0</v>
      </c>
    </row>
    <row r="256" spans="1:41" ht="12.75">
      <c r="A256">
        <v>4211940</v>
      </c>
      <c r="B256">
        <v>108073503</v>
      </c>
      <c r="C256" t="s">
        <v>419</v>
      </c>
      <c r="D256" t="s">
        <v>420</v>
      </c>
      <c r="E256" t="s">
        <v>421</v>
      </c>
      <c r="F256" s="35">
        <v>16648</v>
      </c>
      <c r="G256" s="3">
        <v>1615</v>
      </c>
      <c r="H256">
        <v>8146958702</v>
      </c>
      <c r="I256" s="4">
        <v>4</v>
      </c>
      <c r="J256" s="4" t="s">
        <v>1471</v>
      </c>
      <c r="K256" t="s">
        <v>1471</v>
      </c>
      <c r="O256" s="5"/>
      <c r="P256" s="36">
        <v>10.214939349</v>
      </c>
      <c r="Q256" t="s">
        <v>1471</v>
      </c>
      <c r="R256" t="s">
        <v>1471</v>
      </c>
      <c r="S256" t="s">
        <v>1471</v>
      </c>
      <c r="T256" t="s">
        <v>1471</v>
      </c>
      <c r="U256" s="5"/>
      <c r="Z256">
        <f t="shared" si="48"/>
        <v>0</v>
      </c>
      <c r="AA256">
        <f t="shared" si="49"/>
        <v>1</v>
      </c>
      <c r="AB256">
        <f t="shared" si="50"/>
        <v>0</v>
      </c>
      <c r="AC256">
        <f t="shared" si="51"/>
        <v>0</v>
      </c>
      <c r="AD256">
        <f t="shared" si="52"/>
        <v>0</v>
      </c>
      <c r="AE256">
        <f t="shared" si="53"/>
        <v>0</v>
      </c>
      <c r="AF256" s="37">
        <f t="shared" si="54"/>
        <v>0</v>
      </c>
      <c r="AG256" s="37">
        <f t="shared" si="55"/>
        <v>0</v>
      </c>
      <c r="AH256" s="37">
        <f t="shared" si="56"/>
        <v>0</v>
      </c>
      <c r="AI256">
        <f t="shared" si="57"/>
        <v>0</v>
      </c>
      <c r="AJ256">
        <f t="shared" si="58"/>
        <v>0</v>
      </c>
      <c r="AK256">
        <f t="shared" si="59"/>
        <v>0</v>
      </c>
      <c r="AL256">
        <f t="shared" si="60"/>
        <v>0</v>
      </c>
      <c r="AM256">
        <f t="shared" si="61"/>
        <v>0</v>
      </c>
      <c r="AN256">
        <f t="shared" si="62"/>
        <v>0</v>
      </c>
      <c r="AO256">
        <f t="shared" si="63"/>
        <v>0</v>
      </c>
    </row>
    <row r="257" spans="1:41" ht="12.75">
      <c r="A257">
        <v>4213290</v>
      </c>
      <c r="B257">
        <v>128323303</v>
      </c>
      <c r="C257" t="s">
        <v>502</v>
      </c>
      <c r="D257" t="s">
        <v>503</v>
      </c>
      <c r="E257" t="s">
        <v>504</v>
      </c>
      <c r="F257" s="35">
        <v>15748</v>
      </c>
      <c r="G257" s="3">
        <v>1602</v>
      </c>
      <c r="H257">
        <v>7244798080</v>
      </c>
      <c r="I257" s="4">
        <v>7</v>
      </c>
      <c r="J257" s="4" t="s">
        <v>1470</v>
      </c>
      <c r="K257" t="s">
        <v>1471</v>
      </c>
      <c r="O257" s="5" t="s">
        <v>1472</v>
      </c>
      <c r="P257" s="36">
        <v>13.594890511</v>
      </c>
      <c r="Q257" t="s">
        <v>1471</v>
      </c>
      <c r="R257" t="s">
        <v>1470</v>
      </c>
      <c r="S257" t="s">
        <v>1470</v>
      </c>
      <c r="T257" t="s">
        <v>1471</v>
      </c>
      <c r="U257" s="5"/>
      <c r="Z257">
        <f t="shared" si="48"/>
        <v>1</v>
      </c>
      <c r="AA257">
        <f t="shared" si="49"/>
        <v>1</v>
      </c>
      <c r="AB257">
        <f t="shared" si="50"/>
        <v>0</v>
      </c>
      <c r="AC257">
        <f t="shared" si="51"/>
        <v>0</v>
      </c>
      <c r="AD257">
        <f t="shared" si="52"/>
        <v>0</v>
      </c>
      <c r="AE257">
        <f t="shared" si="53"/>
        <v>0</v>
      </c>
      <c r="AF257" s="37" t="str">
        <f t="shared" si="54"/>
        <v>SRSA</v>
      </c>
      <c r="AG257" s="37">
        <f t="shared" si="55"/>
        <v>0</v>
      </c>
      <c r="AH257" s="37" t="str">
        <f t="shared" si="56"/>
        <v>Trouble</v>
      </c>
      <c r="AI257">
        <f t="shared" si="57"/>
        <v>1</v>
      </c>
      <c r="AJ257">
        <f t="shared" si="58"/>
        <v>0</v>
      </c>
      <c r="AK257">
        <f t="shared" si="59"/>
        <v>0</v>
      </c>
      <c r="AL257">
        <f t="shared" si="60"/>
        <v>0</v>
      </c>
      <c r="AM257">
        <f t="shared" si="61"/>
        <v>0</v>
      </c>
      <c r="AN257">
        <f t="shared" si="62"/>
        <v>0</v>
      </c>
      <c r="AO257">
        <f t="shared" si="63"/>
        <v>0</v>
      </c>
    </row>
    <row r="258" spans="1:41" ht="12.75">
      <c r="A258">
        <v>4212030</v>
      </c>
      <c r="B258">
        <v>127044103</v>
      </c>
      <c r="C258" t="s">
        <v>422</v>
      </c>
      <c r="D258" t="s">
        <v>423</v>
      </c>
      <c r="E258" t="s">
        <v>1707</v>
      </c>
      <c r="F258" s="35">
        <v>15001</v>
      </c>
      <c r="G258" s="3">
        <v>4501</v>
      </c>
      <c r="H258">
        <v>7243756691</v>
      </c>
      <c r="I258" s="4" t="s">
        <v>1704</v>
      </c>
      <c r="J258" s="4" t="s">
        <v>1471</v>
      </c>
      <c r="K258" t="s">
        <v>1471</v>
      </c>
      <c r="O258" s="5"/>
      <c r="P258" s="36">
        <v>6.8330025517</v>
      </c>
      <c r="Q258" t="s">
        <v>1471</v>
      </c>
      <c r="R258" t="s">
        <v>1471</v>
      </c>
      <c r="S258" t="s">
        <v>1471</v>
      </c>
      <c r="T258" t="s">
        <v>1471</v>
      </c>
      <c r="U258" s="5"/>
      <c r="Z258">
        <f t="shared" si="48"/>
        <v>0</v>
      </c>
      <c r="AA258">
        <f t="shared" si="49"/>
        <v>1</v>
      </c>
      <c r="AB258">
        <f t="shared" si="50"/>
        <v>0</v>
      </c>
      <c r="AC258">
        <f t="shared" si="51"/>
        <v>0</v>
      </c>
      <c r="AD258">
        <f t="shared" si="52"/>
        <v>0</v>
      </c>
      <c r="AE258">
        <f t="shared" si="53"/>
        <v>0</v>
      </c>
      <c r="AF258" s="37">
        <f t="shared" si="54"/>
        <v>0</v>
      </c>
      <c r="AG258" s="37">
        <f t="shared" si="55"/>
        <v>0</v>
      </c>
      <c r="AH258" s="37">
        <f t="shared" si="56"/>
        <v>0</v>
      </c>
      <c r="AI258">
        <f t="shared" si="57"/>
        <v>0</v>
      </c>
      <c r="AJ258">
        <f t="shared" si="58"/>
        <v>0</v>
      </c>
      <c r="AK258">
        <f t="shared" si="59"/>
        <v>0</v>
      </c>
      <c r="AL258">
        <f t="shared" si="60"/>
        <v>0</v>
      </c>
      <c r="AM258">
        <f t="shared" si="61"/>
        <v>0</v>
      </c>
      <c r="AN258">
        <f t="shared" si="62"/>
        <v>0</v>
      </c>
      <c r="AO258">
        <f t="shared" si="63"/>
        <v>0</v>
      </c>
    </row>
    <row r="259" spans="1:41" ht="12.75">
      <c r="A259">
        <v>4212090</v>
      </c>
      <c r="B259">
        <v>111312503</v>
      </c>
      <c r="C259" t="s">
        <v>424</v>
      </c>
      <c r="D259" t="s">
        <v>425</v>
      </c>
      <c r="E259" t="s">
        <v>426</v>
      </c>
      <c r="F259" s="35">
        <v>16652</v>
      </c>
      <c r="G259" s="3">
        <v>2618</v>
      </c>
      <c r="H259">
        <v>8146434140</v>
      </c>
      <c r="I259" s="4" t="s">
        <v>1736</v>
      </c>
      <c r="J259" s="4" t="s">
        <v>1471</v>
      </c>
      <c r="K259" t="s">
        <v>1471</v>
      </c>
      <c r="O259" s="5"/>
      <c r="P259" s="36">
        <v>11.622103387</v>
      </c>
      <c r="Q259" t="s">
        <v>1471</v>
      </c>
      <c r="R259" t="s">
        <v>1471</v>
      </c>
      <c r="S259" t="s">
        <v>1470</v>
      </c>
      <c r="T259" t="s">
        <v>1471</v>
      </c>
      <c r="U259" s="5"/>
      <c r="Z259">
        <f t="shared" si="48"/>
        <v>0</v>
      </c>
      <c r="AA259">
        <f t="shared" si="49"/>
        <v>1</v>
      </c>
      <c r="AB259">
        <f t="shared" si="50"/>
        <v>0</v>
      </c>
      <c r="AC259">
        <f t="shared" si="51"/>
        <v>0</v>
      </c>
      <c r="AD259">
        <f t="shared" si="52"/>
        <v>0</v>
      </c>
      <c r="AE259">
        <f t="shared" si="53"/>
        <v>0</v>
      </c>
      <c r="AF259" s="37">
        <f t="shared" si="54"/>
        <v>0</v>
      </c>
      <c r="AG259" s="37">
        <f t="shared" si="55"/>
        <v>0</v>
      </c>
      <c r="AH259" s="37">
        <f t="shared" si="56"/>
        <v>0</v>
      </c>
      <c r="AI259">
        <f t="shared" si="57"/>
        <v>1</v>
      </c>
      <c r="AJ259">
        <f t="shared" si="58"/>
        <v>0</v>
      </c>
      <c r="AK259">
        <f t="shared" si="59"/>
        <v>0</v>
      </c>
      <c r="AL259">
        <f t="shared" si="60"/>
        <v>0</v>
      </c>
      <c r="AM259">
        <f t="shared" si="61"/>
        <v>0</v>
      </c>
      <c r="AN259">
        <f t="shared" si="62"/>
        <v>0</v>
      </c>
      <c r="AO259">
        <f t="shared" si="63"/>
        <v>0</v>
      </c>
    </row>
    <row r="260" spans="1:41" ht="12.75">
      <c r="A260">
        <v>4280250</v>
      </c>
      <c r="B260">
        <v>111312607</v>
      </c>
      <c r="C260" t="s">
        <v>1344</v>
      </c>
      <c r="D260" t="s">
        <v>1345</v>
      </c>
      <c r="E260" t="s">
        <v>1346</v>
      </c>
      <c r="F260" s="35">
        <v>17060</v>
      </c>
      <c r="G260" s="3">
        <v>905</v>
      </c>
      <c r="H260">
        <v>8146430951</v>
      </c>
      <c r="I260" s="4">
        <v>7</v>
      </c>
      <c r="J260" s="4" t="s">
        <v>1470</v>
      </c>
      <c r="K260" t="s">
        <v>1471</v>
      </c>
      <c r="O260" s="5" t="s">
        <v>1472</v>
      </c>
      <c r="P260" s="36" t="s">
        <v>1473</v>
      </c>
      <c r="Q260" t="s">
        <v>1473</v>
      </c>
      <c r="R260" t="s">
        <v>1471</v>
      </c>
      <c r="S260" t="s">
        <v>1470</v>
      </c>
      <c r="T260" t="s">
        <v>1471</v>
      </c>
      <c r="U260" s="5"/>
      <c r="Z260">
        <f t="shared" si="48"/>
        <v>1</v>
      </c>
      <c r="AA260">
        <f t="shared" si="49"/>
        <v>1</v>
      </c>
      <c r="AB260">
        <f t="shared" si="50"/>
        <v>0</v>
      </c>
      <c r="AC260">
        <f t="shared" si="51"/>
        <v>0</v>
      </c>
      <c r="AD260">
        <f t="shared" si="52"/>
        <v>0</v>
      </c>
      <c r="AE260">
        <f t="shared" si="53"/>
        <v>0</v>
      </c>
      <c r="AF260" s="37" t="str">
        <f t="shared" si="54"/>
        <v>SRSA</v>
      </c>
      <c r="AG260" s="37">
        <f t="shared" si="55"/>
        <v>0</v>
      </c>
      <c r="AH260" s="37" t="str">
        <f t="shared" si="56"/>
        <v>Trouble</v>
      </c>
      <c r="AI260">
        <f t="shared" si="57"/>
        <v>1</v>
      </c>
      <c r="AJ260">
        <f t="shared" si="58"/>
        <v>1</v>
      </c>
      <c r="AK260" t="str">
        <f t="shared" si="59"/>
        <v>Initial</v>
      </c>
      <c r="AL260" t="str">
        <f t="shared" si="60"/>
        <v>SRSA</v>
      </c>
      <c r="AM260">
        <f t="shared" si="61"/>
        <v>0</v>
      </c>
      <c r="AN260">
        <f t="shared" si="62"/>
        <v>0</v>
      </c>
      <c r="AO260">
        <f t="shared" si="63"/>
        <v>0</v>
      </c>
    </row>
    <row r="261" spans="1:41" ht="12.75">
      <c r="A261">
        <v>4200054</v>
      </c>
      <c r="B261">
        <v>126513200</v>
      </c>
      <c r="C261" t="s">
        <v>1604</v>
      </c>
      <c r="D261" t="s">
        <v>1605</v>
      </c>
      <c r="E261" t="s">
        <v>1509</v>
      </c>
      <c r="F261" s="35">
        <v>19144</v>
      </c>
      <c r="G261" s="3" t="s">
        <v>1506</v>
      </c>
      <c r="H261">
        <v>2157139240</v>
      </c>
      <c r="I261" s="4">
        <v>1</v>
      </c>
      <c r="J261" s="4" t="s">
        <v>1471</v>
      </c>
      <c r="K261" t="s">
        <v>1471</v>
      </c>
      <c r="O261" s="5"/>
      <c r="P261" s="36" t="s">
        <v>1473</v>
      </c>
      <c r="Q261" t="s">
        <v>1473</v>
      </c>
      <c r="R261" t="s">
        <v>1471</v>
      </c>
      <c r="S261" t="s">
        <v>1471</v>
      </c>
      <c r="T261" t="s">
        <v>1471</v>
      </c>
      <c r="U261" s="5"/>
      <c r="Z261">
        <f t="shared" si="48"/>
        <v>0</v>
      </c>
      <c r="AA261">
        <f t="shared" si="49"/>
        <v>1</v>
      </c>
      <c r="AB261">
        <f t="shared" si="50"/>
        <v>0</v>
      </c>
      <c r="AC261">
        <f t="shared" si="51"/>
        <v>0</v>
      </c>
      <c r="AD261">
        <f t="shared" si="52"/>
        <v>0</v>
      </c>
      <c r="AE261">
        <f t="shared" si="53"/>
        <v>0</v>
      </c>
      <c r="AF261" s="37">
        <f t="shared" si="54"/>
        <v>0</v>
      </c>
      <c r="AG261" s="37">
        <f t="shared" si="55"/>
        <v>0</v>
      </c>
      <c r="AH261" s="37">
        <f t="shared" si="56"/>
        <v>0</v>
      </c>
      <c r="AI261">
        <f t="shared" si="57"/>
        <v>0</v>
      </c>
      <c r="AJ261">
        <f t="shared" si="58"/>
        <v>1</v>
      </c>
      <c r="AK261">
        <f t="shared" si="59"/>
        <v>0</v>
      </c>
      <c r="AL261">
        <f t="shared" si="60"/>
        <v>0</v>
      </c>
      <c r="AM261">
        <f t="shared" si="61"/>
        <v>0</v>
      </c>
      <c r="AN261">
        <f t="shared" si="62"/>
        <v>0</v>
      </c>
      <c r="AO261">
        <f t="shared" si="63"/>
        <v>0</v>
      </c>
    </row>
    <row r="262" spans="1:41" ht="12.75">
      <c r="A262">
        <v>4200038</v>
      </c>
      <c r="B262">
        <v>126512980</v>
      </c>
      <c r="C262" t="s">
        <v>1568</v>
      </c>
      <c r="D262" t="s">
        <v>1569</v>
      </c>
      <c r="E262" t="s">
        <v>1509</v>
      </c>
      <c r="F262" s="35">
        <v>19138</v>
      </c>
      <c r="G262" s="3">
        <v>2597</v>
      </c>
      <c r="H262">
        <v>2154384140</v>
      </c>
      <c r="I262" s="4">
        <v>1</v>
      </c>
      <c r="J262" s="4" t="s">
        <v>1471</v>
      </c>
      <c r="K262" t="s">
        <v>1471</v>
      </c>
      <c r="O262" s="5"/>
      <c r="P262" s="36" t="s">
        <v>1473</v>
      </c>
      <c r="Q262" t="s">
        <v>1473</v>
      </c>
      <c r="R262" t="s">
        <v>1471</v>
      </c>
      <c r="S262" t="s">
        <v>1471</v>
      </c>
      <c r="T262" t="s">
        <v>1471</v>
      </c>
      <c r="U262" s="5"/>
      <c r="Z262">
        <f aca="true" t="shared" si="64" ref="Z262:Z325">IF(OR(J262="YES",L262="YES"),1,0)</f>
        <v>0</v>
      </c>
      <c r="AA262">
        <f aca="true" t="shared" si="65" ref="AA262:AA325">IF(OR(M262&lt;600,N262="YES"),1,0)</f>
        <v>1</v>
      </c>
      <c r="AB262">
        <f aca="true" t="shared" si="66" ref="AB262:AB325">IF(AND(OR(J262="YES",L262="YES"),(Z262=0)),"Trouble",0)</f>
        <v>0</v>
      </c>
      <c r="AC262">
        <f aca="true" t="shared" si="67" ref="AC262:AC325">IF(AND(OR(M262&lt;600,N262="YES"),(AA262=0)),"Trouble",0)</f>
        <v>0</v>
      </c>
      <c r="AD262">
        <f aca="true" t="shared" si="68" ref="AD262:AD325">IF(AND(AND(J262="NO",L262="NO"),(O262="YES")),"Trouble",0)</f>
        <v>0</v>
      </c>
      <c r="AE262">
        <f aca="true" t="shared" si="69" ref="AE262:AE325">IF(AND(AND(M262&gt;=600,N262="NO"),(O262="YES")),"Trouble",0)</f>
        <v>0</v>
      </c>
      <c r="AF262" s="37">
        <f aca="true" t="shared" si="70" ref="AF262:AF325">IF(AND(Z262=1,AA262=1),"SRSA",0)</f>
        <v>0</v>
      </c>
      <c r="AG262" s="37">
        <f aca="true" t="shared" si="71" ref="AG262:AG325">IF(AND(AF262=0,O262="YES"),"Trouble",0)</f>
        <v>0</v>
      </c>
      <c r="AH262" s="37">
        <f aca="true" t="shared" si="72" ref="AH262:AH325">IF(AND(AF262="SRSA",O262="NO"),"Trouble",0)</f>
        <v>0</v>
      </c>
      <c r="AI262">
        <f aca="true" t="shared" si="73" ref="AI262:AI325">IF(S262="YES",1,0)</f>
        <v>0</v>
      </c>
      <c r="AJ262">
        <f aca="true" t="shared" si="74" ref="AJ262:AJ325">IF(P262&gt;=20,1,0)</f>
        <v>1</v>
      </c>
      <c r="AK262">
        <f aca="true" t="shared" si="75" ref="AK262:AK325">IF(AND(AI262=1,AJ262=1),"Initial",0)</f>
        <v>0</v>
      </c>
      <c r="AL262">
        <f aca="true" t="shared" si="76" ref="AL262:AL325">IF(AND(AF262="SRSA",AK262="Initial"),"SRSA",0)</f>
        <v>0</v>
      </c>
      <c r="AM262">
        <f aca="true" t="shared" si="77" ref="AM262:AM325">IF(AND(AK262="Initial",AL262=0),"RLIS",0)</f>
        <v>0</v>
      </c>
      <c r="AN262">
        <f aca="true" t="shared" si="78" ref="AN262:AN325">IF(AND(AM262=0,U262="YES"),"Trouble",0)</f>
        <v>0</v>
      </c>
      <c r="AO262">
        <f aca="true" t="shared" si="79" ref="AO262:AO325">IF(AND(U262="NO",AM262="RLIS"),"Trouble",0)</f>
        <v>0</v>
      </c>
    </row>
    <row r="263" spans="1:41" ht="12.75">
      <c r="A263">
        <v>4200087</v>
      </c>
      <c r="B263">
        <v>126513510</v>
      </c>
      <c r="C263" t="s">
        <v>1679</v>
      </c>
      <c r="D263" t="s">
        <v>1605</v>
      </c>
      <c r="E263" t="s">
        <v>1509</v>
      </c>
      <c r="F263" s="35">
        <v>19106</v>
      </c>
      <c r="G263" s="3" t="s">
        <v>1506</v>
      </c>
      <c r="H263">
        <v>2152388000</v>
      </c>
      <c r="I263" s="4">
        <v>1</v>
      </c>
      <c r="J263" s="4" t="s">
        <v>1471</v>
      </c>
      <c r="K263" t="s">
        <v>1625</v>
      </c>
      <c r="O263" s="5"/>
      <c r="P263" s="36" t="s">
        <v>1473</v>
      </c>
      <c r="Q263" t="s">
        <v>1473</v>
      </c>
      <c r="R263" t="s">
        <v>1625</v>
      </c>
      <c r="S263" t="s">
        <v>1471</v>
      </c>
      <c r="T263" t="s">
        <v>1625</v>
      </c>
      <c r="U263" s="5"/>
      <c r="Z263">
        <f t="shared" si="64"/>
        <v>0</v>
      </c>
      <c r="AA263">
        <f t="shared" si="65"/>
        <v>1</v>
      </c>
      <c r="AB263">
        <f t="shared" si="66"/>
        <v>0</v>
      </c>
      <c r="AC263">
        <f t="shared" si="67"/>
        <v>0</v>
      </c>
      <c r="AD263">
        <f t="shared" si="68"/>
        <v>0</v>
      </c>
      <c r="AE263">
        <f t="shared" si="69"/>
        <v>0</v>
      </c>
      <c r="AF263" s="37">
        <f t="shared" si="70"/>
        <v>0</v>
      </c>
      <c r="AG263" s="37">
        <f t="shared" si="71"/>
        <v>0</v>
      </c>
      <c r="AH263" s="37">
        <f t="shared" si="72"/>
        <v>0</v>
      </c>
      <c r="AI263">
        <f t="shared" si="73"/>
        <v>0</v>
      </c>
      <c r="AJ263">
        <f t="shared" si="74"/>
        <v>1</v>
      </c>
      <c r="AK263">
        <f t="shared" si="75"/>
        <v>0</v>
      </c>
      <c r="AL263">
        <f t="shared" si="76"/>
        <v>0</v>
      </c>
      <c r="AM263">
        <f t="shared" si="77"/>
        <v>0</v>
      </c>
      <c r="AN263">
        <f t="shared" si="78"/>
        <v>0</v>
      </c>
      <c r="AO263">
        <f t="shared" si="79"/>
        <v>0</v>
      </c>
    </row>
    <row r="264" spans="1:41" ht="12.75">
      <c r="A264">
        <v>4212150</v>
      </c>
      <c r="B264">
        <v>128323703</v>
      </c>
      <c r="C264" t="s">
        <v>427</v>
      </c>
      <c r="D264" t="s">
        <v>428</v>
      </c>
      <c r="E264" t="s">
        <v>429</v>
      </c>
      <c r="F264" s="35">
        <v>15701</v>
      </c>
      <c r="G264" s="3">
        <v>2234</v>
      </c>
      <c r="H264">
        <v>7244638713</v>
      </c>
      <c r="I264" s="4" t="s">
        <v>1736</v>
      </c>
      <c r="J264" s="4" t="s">
        <v>1471</v>
      </c>
      <c r="K264" t="s">
        <v>1471</v>
      </c>
      <c r="O264" s="5"/>
      <c r="P264" s="36">
        <v>11.709110003</v>
      </c>
      <c r="Q264" t="s">
        <v>1471</v>
      </c>
      <c r="R264" t="s">
        <v>1471</v>
      </c>
      <c r="S264" t="s">
        <v>1470</v>
      </c>
      <c r="T264" t="s">
        <v>1471</v>
      </c>
      <c r="U264" s="5"/>
      <c r="Z264">
        <f t="shared" si="64"/>
        <v>0</v>
      </c>
      <c r="AA264">
        <f t="shared" si="65"/>
        <v>1</v>
      </c>
      <c r="AB264">
        <f t="shared" si="66"/>
        <v>0</v>
      </c>
      <c r="AC264">
        <f t="shared" si="67"/>
        <v>0</v>
      </c>
      <c r="AD264">
        <f t="shared" si="68"/>
        <v>0</v>
      </c>
      <c r="AE264">
        <f t="shared" si="69"/>
        <v>0</v>
      </c>
      <c r="AF264" s="37">
        <f t="shared" si="70"/>
        <v>0</v>
      </c>
      <c r="AG264" s="37">
        <f t="shared" si="71"/>
        <v>0</v>
      </c>
      <c r="AH264" s="37">
        <f t="shared" si="72"/>
        <v>0</v>
      </c>
      <c r="AI264">
        <f t="shared" si="73"/>
        <v>1</v>
      </c>
      <c r="AJ264">
        <f t="shared" si="74"/>
        <v>0</v>
      </c>
      <c r="AK264">
        <f t="shared" si="75"/>
        <v>0</v>
      </c>
      <c r="AL264">
        <f t="shared" si="76"/>
        <v>0</v>
      </c>
      <c r="AM264">
        <f t="shared" si="77"/>
        <v>0</v>
      </c>
      <c r="AN264">
        <f t="shared" si="78"/>
        <v>0</v>
      </c>
      <c r="AO264">
        <f t="shared" si="79"/>
        <v>0</v>
      </c>
    </row>
    <row r="265" spans="1:41" ht="12.75">
      <c r="A265">
        <v>4280660</v>
      </c>
      <c r="B265">
        <v>128324207</v>
      </c>
      <c r="C265" t="s">
        <v>1419</v>
      </c>
      <c r="D265" t="s">
        <v>1420</v>
      </c>
      <c r="E265" t="s">
        <v>429</v>
      </c>
      <c r="F265" s="35">
        <v>15701</v>
      </c>
      <c r="G265" s="3">
        <v>1465</v>
      </c>
      <c r="H265">
        <v>7243496700</v>
      </c>
      <c r="I265" s="4">
        <v>6</v>
      </c>
      <c r="J265" s="4" t="s">
        <v>1471</v>
      </c>
      <c r="K265" t="s">
        <v>1471</v>
      </c>
      <c r="O265" s="5"/>
      <c r="P265" s="36" t="s">
        <v>1473</v>
      </c>
      <c r="Q265" t="s">
        <v>1473</v>
      </c>
      <c r="R265" t="s">
        <v>1471</v>
      </c>
      <c r="S265" t="s">
        <v>1470</v>
      </c>
      <c r="T265" t="s">
        <v>1471</v>
      </c>
      <c r="U265" s="5"/>
      <c r="Z265">
        <f t="shared" si="64"/>
        <v>0</v>
      </c>
      <c r="AA265">
        <f t="shared" si="65"/>
        <v>1</v>
      </c>
      <c r="AB265">
        <f t="shared" si="66"/>
        <v>0</v>
      </c>
      <c r="AC265">
        <f t="shared" si="67"/>
        <v>0</v>
      </c>
      <c r="AD265">
        <f t="shared" si="68"/>
        <v>0</v>
      </c>
      <c r="AE265">
        <f t="shared" si="69"/>
        <v>0</v>
      </c>
      <c r="AF265" s="37">
        <f t="shared" si="70"/>
        <v>0</v>
      </c>
      <c r="AG265" s="37">
        <f t="shared" si="71"/>
        <v>0</v>
      </c>
      <c r="AH265" s="37">
        <f t="shared" si="72"/>
        <v>0</v>
      </c>
      <c r="AI265">
        <f t="shared" si="73"/>
        <v>1</v>
      </c>
      <c r="AJ265">
        <f t="shared" si="74"/>
        <v>1</v>
      </c>
      <c r="AK265" t="str">
        <f t="shared" si="75"/>
        <v>Initial</v>
      </c>
      <c r="AL265">
        <f t="shared" si="76"/>
        <v>0</v>
      </c>
      <c r="AM265" t="str">
        <f t="shared" si="77"/>
        <v>RLIS</v>
      </c>
      <c r="AN265">
        <f t="shared" si="78"/>
        <v>0</v>
      </c>
      <c r="AO265">
        <f t="shared" si="79"/>
        <v>0</v>
      </c>
    </row>
    <row r="266" spans="1:41" ht="12.75">
      <c r="A266">
        <v>4212170</v>
      </c>
      <c r="B266">
        <v>125235103</v>
      </c>
      <c r="C266" t="s">
        <v>430</v>
      </c>
      <c r="D266" t="s">
        <v>431</v>
      </c>
      <c r="E266" t="s">
        <v>432</v>
      </c>
      <c r="F266" s="35">
        <v>19076</v>
      </c>
      <c r="G266" s="3">
        <v>1412</v>
      </c>
      <c r="H266">
        <v>6104616700</v>
      </c>
      <c r="I266" s="4">
        <v>3</v>
      </c>
      <c r="J266" s="4" t="s">
        <v>1471</v>
      </c>
      <c r="K266" t="s">
        <v>1471</v>
      </c>
      <c r="O266" s="5"/>
      <c r="P266" s="36">
        <v>6.0796192125</v>
      </c>
      <c r="Q266" t="s">
        <v>1471</v>
      </c>
      <c r="R266" t="s">
        <v>1471</v>
      </c>
      <c r="S266" t="s">
        <v>1471</v>
      </c>
      <c r="T266" t="s">
        <v>1471</v>
      </c>
      <c r="U266" s="5"/>
      <c r="Z266">
        <f t="shared" si="64"/>
        <v>0</v>
      </c>
      <c r="AA266">
        <f t="shared" si="65"/>
        <v>1</v>
      </c>
      <c r="AB266">
        <f t="shared" si="66"/>
        <v>0</v>
      </c>
      <c r="AC266">
        <f t="shared" si="67"/>
        <v>0</v>
      </c>
      <c r="AD266">
        <f t="shared" si="68"/>
        <v>0</v>
      </c>
      <c r="AE266">
        <f t="shared" si="69"/>
        <v>0</v>
      </c>
      <c r="AF266" s="37">
        <f t="shared" si="70"/>
        <v>0</v>
      </c>
      <c r="AG266" s="37">
        <f t="shared" si="71"/>
        <v>0</v>
      </c>
      <c r="AH266" s="37">
        <f t="shared" si="72"/>
        <v>0</v>
      </c>
      <c r="AI266">
        <f t="shared" si="73"/>
        <v>0</v>
      </c>
      <c r="AJ266">
        <f t="shared" si="74"/>
        <v>0</v>
      </c>
      <c r="AK266">
        <f t="shared" si="75"/>
        <v>0</v>
      </c>
      <c r="AL266">
        <f t="shared" si="76"/>
        <v>0</v>
      </c>
      <c r="AM266">
        <f t="shared" si="77"/>
        <v>0</v>
      </c>
      <c r="AN266">
        <f t="shared" si="78"/>
        <v>0</v>
      </c>
      <c r="AO266">
        <f t="shared" si="79"/>
        <v>0</v>
      </c>
    </row>
    <row r="267" spans="1:41" ht="12.75">
      <c r="A267">
        <v>4212210</v>
      </c>
      <c r="B267">
        <v>105256553</v>
      </c>
      <c r="C267" t="s">
        <v>433</v>
      </c>
      <c r="D267" t="s">
        <v>434</v>
      </c>
      <c r="E267" t="s">
        <v>1525</v>
      </c>
      <c r="F267" s="35">
        <v>16511</v>
      </c>
      <c r="G267" s="3">
        <v>2101</v>
      </c>
      <c r="H267">
        <v>8148997643</v>
      </c>
      <c r="I267" s="4">
        <v>4</v>
      </c>
      <c r="J267" s="4" t="s">
        <v>1471</v>
      </c>
      <c r="K267" t="s">
        <v>1471</v>
      </c>
      <c r="O267" s="5"/>
      <c r="P267" s="36">
        <v>10.580912863</v>
      </c>
      <c r="Q267" t="s">
        <v>1471</v>
      </c>
      <c r="R267" t="s">
        <v>1471</v>
      </c>
      <c r="S267" t="s">
        <v>1471</v>
      </c>
      <c r="T267" t="s">
        <v>1471</v>
      </c>
      <c r="U267" s="5"/>
      <c r="Z267">
        <f t="shared" si="64"/>
        <v>0</v>
      </c>
      <c r="AA267">
        <f t="shared" si="65"/>
        <v>1</v>
      </c>
      <c r="AB267">
        <f t="shared" si="66"/>
        <v>0</v>
      </c>
      <c r="AC267">
        <f t="shared" si="67"/>
        <v>0</v>
      </c>
      <c r="AD267">
        <f t="shared" si="68"/>
        <v>0</v>
      </c>
      <c r="AE267">
        <f t="shared" si="69"/>
        <v>0</v>
      </c>
      <c r="AF267" s="37">
        <f t="shared" si="70"/>
        <v>0</v>
      </c>
      <c r="AG267" s="37">
        <f t="shared" si="71"/>
        <v>0</v>
      </c>
      <c r="AH267" s="37">
        <f t="shared" si="72"/>
        <v>0</v>
      </c>
      <c r="AI267">
        <f t="shared" si="73"/>
        <v>0</v>
      </c>
      <c r="AJ267">
        <f t="shared" si="74"/>
        <v>0</v>
      </c>
      <c r="AK267">
        <f t="shared" si="75"/>
        <v>0</v>
      </c>
      <c r="AL267">
        <f t="shared" si="76"/>
        <v>0</v>
      </c>
      <c r="AM267">
        <f t="shared" si="77"/>
        <v>0</v>
      </c>
      <c r="AN267">
        <f t="shared" si="78"/>
        <v>0</v>
      </c>
      <c r="AO267">
        <f t="shared" si="79"/>
        <v>0</v>
      </c>
    </row>
    <row r="268" spans="1:41" ht="12.75">
      <c r="A268">
        <v>4212300</v>
      </c>
      <c r="B268">
        <v>104433604</v>
      </c>
      <c r="C268" t="s">
        <v>435</v>
      </c>
      <c r="D268" t="s">
        <v>436</v>
      </c>
      <c r="E268" t="s">
        <v>437</v>
      </c>
      <c r="F268" s="35">
        <v>16134</v>
      </c>
      <c r="G268" s="3">
        <v>217</v>
      </c>
      <c r="H268">
        <v>7249325557</v>
      </c>
      <c r="I268" s="4">
        <v>8</v>
      </c>
      <c r="J268" s="4" t="s">
        <v>1470</v>
      </c>
      <c r="K268" t="s">
        <v>1471</v>
      </c>
      <c r="O268" s="5" t="s">
        <v>1472</v>
      </c>
      <c r="P268" s="36">
        <v>13.844086022</v>
      </c>
      <c r="Q268" t="s">
        <v>1471</v>
      </c>
      <c r="R268" t="s">
        <v>1471</v>
      </c>
      <c r="S268" t="s">
        <v>1470</v>
      </c>
      <c r="T268" t="s">
        <v>1471</v>
      </c>
      <c r="U268" s="5"/>
      <c r="Z268">
        <f t="shared" si="64"/>
        <v>1</v>
      </c>
      <c r="AA268">
        <f t="shared" si="65"/>
        <v>1</v>
      </c>
      <c r="AB268">
        <f t="shared" si="66"/>
        <v>0</v>
      </c>
      <c r="AC268">
        <f t="shared" si="67"/>
        <v>0</v>
      </c>
      <c r="AD268">
        <f t="shared" si="68"/>
        <v>0</v>
      </c>
      <c r="AE268">
        <f t="shared" si="69"/>
        <v>0</v>
      </c>
      <c r="AF268" s="37" t="str">
        <f t="shared" si="70"/>
        <v>SRSA</v>
      </c>
      <c r="AG268" s="37">
        <f t="shared" si="71"/>
        <v>0</v>
      </c>
      <c r="AH268" s="37" t="str">
        <f t="shared" si="72"/>
        <v>Trouble</v>
      </c>
      <c r="AI268">
        <f t="shared" si="73"/>
        <v>1</v>
      </c>
      <c r="AJ268">
        <f t="shared" si="74"/>
        <v>0</v>
      </c>
      <c r="AK268">
        <f t="shared" si="75"/>
        <v>0</v>
      </c>
      <c r="AL268">
        <f t="shared" si="76"/>
        <v>0</v>
      </c>
      <c r="AM268">
        <f t="shared" si="77"/>
        <v>0</v>
      </c>
      <c r="AN268">
        <f t="shared" si="78"/>
        <v>0</v>
      </c>
      <c r="AO268">
        <f t="shared" si="79"/>
        <v>0</v>
      </c>
    </row>
    <row r="269" spans="1:41" ht="12.75">
      <c r="A269">
        <v>4212330</v>
      </c>
      <c r="B269">
        <v>107654103</v>
      </c>
      <c r="C269" t="s">
        <v>438</v>
      </c>
      <c r="D269" t="s">
        <v>439</v>
      </c>
      <c r="E269" t="s">
        <v>440</v>
      </c>
      <c r="F269" s="35">
        <v>15644</v>
      </c>
      <c r="G269" s="3">
        <v>418</v>
      </c>
      <c r="H269">
        <v>7245235497</v>
      </c>
      <c r="I269" s="4">
        <v>3</v>
      </c>
      <c r="J269" s="4" t="s">
        <v>1471</v>
      </c>
      <c r="K269" t="s">
        <v>1471</v>
      </c>
      <c r="O269" s="5"/>
      <c r="P269" s="36">
        <v>18.66137266</v>
      </c>
      <c r="Q269" t="s">
        <v>1471</v>
      </c>
      <c r="R269" t="s">
        <v>1470</v>
      </c>
      <c r="S269" t="s">
        <v>1471</v>
      </c>
      <c r="T269" t="s">
        <v>1471</v>
      </c>
      <c r="U269" s="5"/>
      <c r="Z269">
        <f t="shared" si="64"/>
        <v>0</v>
      </c>
      <c r="AA269">
        <f t="shared" si="65"/>
        <v>1</v>
      </c>
      <c r="AB269">
        <f t="shared" si="66"/>
        <v>0</v>
      </c>
      <c r="AC269">
        <f t="shared" si="67"/>
        <v>0</v>
      </c>
      <c r="AD269">
        <f t="shared" si="68"/>
        <v>0</v>
      </c>
      <c r="AE269">
        <f t="shared" si="69"/>
        <v>0</v>
      </c>
      <c r="AF269" s="37">
        <f t="shared" si="70"/>
        <v>0</v>
      </c>
      <c r="AG269" s="37">
        <f t="shared" si="71"/>
        <v>0</v>
      </c>
      <c r="AH269" s="37">
        <f t="shared" si="72"/>
        <v>0</v>
      </c>
      <c r="AI269">
        <f t="shared" si="73"/>
        <v>0</v>
      </c>
      <c r="AJ269">
        <f t="shared" si="74"/>
        <v>0</v>
      </c>
      <c r="AK269">
        <f t="shared" si="75"/>
        <v>0</v>
      </c>
      <c r="AL269">
        <f t="shared" si="76"/>
        <v>0</v>
      </c>
      <c r="AM269">
        <f t="shared" si="77"/>
        <v>0</v>
      </c>
      <c r="AN269">
        <f t="shared" si="78"/>
        <v>0</v>
      </c>
      <c r="AO269">
        <f t="shared" si="79"/>
        <v>0</v>
      </c>
    </row>
    <row r="270" spans="1:41" ht="12.75">
      <c r="A270">
        <v>4212335</v>
      </c>
      <c r="B270">
        <v>106333407</v>
      </c>
      <c r="C270" t="s">
        <v>441</v>
      </c>
      <c r="D270" t="s">
        <v>442</v>
      </c>
      <c r="E270" t="s">
        <v>443</v>
      </c>
      <c r="F270" s="35">
        <v>15851</v>
      </c>
      <c r="G270" s="3">
        <v>1111</v>
      </c>
      <c r="H270">
        <v>8146538265</v>
      </c>
      <c r="I270" s="4">
        <v>6</v>
      </c>
      <c r="J270" s="4" t="s">
        <v>1471</v>
      </c>
      <c r="K270" t="s">
        <v>1471</v>
      </c>
      <c r="O270" s="5"/>
      <c r="P270" s="36" t="s">
        <v>1473</v>
      </c>
      <c r="Q270" t="s">
        <v>1473</v>
      </c>
      <c r="R270" t="s">
        <v>1471</v>
      </c>
      <c r="S270" t="s">
        <v>1470</v>
      </c>
      <c r="T270" t="s">
        <v>1471</v>
      </c>
      <c r="U270" s="5"/>
      <c r="Z270">
        <f t="shared" si="64"/>
        <v>0</v>
      </c>
      <c r="AA270">
        <f t="shared" si="65"/>
        <v>1</v>
      </c>
      <c r="AB270">
        <f t="shared" si="66"/>
        <v>0</v>
      </c>
      <c r="AC270">
        <f t="shared" si="67"/>
        <v>0</v>
      </c>
      <c r="AD270">
        <f t="shared" si="68"/>
        <v>0</v>
      </c>
      <c r="AE270">
        <f t="shared" si="69"/>
        <v>0</v>
      </c>
      <c r="AF270" s="37">
        <f t="shared" si="70"/>
        <v>0</v>
      </c>
      <c r="AG270" s="37">
        <f t="shared" si="71"/>
        <v>0</v>
      </c>
      <c r="AH270" s="37">
        <f t="shared" si="72"/>
        <v>0</v>
      </c>
      <c r="AI270">
        <f t="shared" si="73"/>
        <v>1</v>
      </c>
      <c r="AJ270">
        <f t="shared" si="74"/>
        <v>1</v>
      </c>
      <c r="AK270" t="str">
        <f t="shared" si="75"/>
        <v>Initial</v>
      </c>
      <c r="AL270">
        <f t="shared" si="76"/>
        <v>0</v>
      </c>
      <c r="AM270" t="str">
        <f t="shared" si="77"/>
        <v>RLIS</v>
      </c>
      <c r="AN270">
        <f t="shared" si="78"/>
        <v>0</v>
      </c>
      <c r="AO270">
        <f t="shared" si="79"/>
        <v>0</v>
      </c>
    </row>
    <row r="271" spans="1:41" ht="12.75">
      <c r="A271">
        <v>4212390</v>
      </c>
      <c r="B271">
        <v>101303503</v>
      </c>
      <c r="C271" t="s">
        <v>444</v>
      </c>
      <c r="D271" t="s">
        <v>297</v>
      </c>
      <c r="E271" t="s">
        <v>445</v>
      </c>
      <c r="F271" s="35">
        <v>15344</v>
      </c>
      <c r="G271" s="3">
        <v>158</v>
      </c>
      <c r="H271">
        <v>7248832310</v>
      </c>
      <c r="I271" s="4">
        <v>6</v>
      </c>
      <c r="J271" s="4" t="s">
        <v>1471</v>
      </c>
      <c r="K271" t="s">
        <v>1471</v>
      </c>
      <c r="O271" s="5"/>
      <c r="P271" s="36">
        <v>13.405088063</v>
      </c>
      <c r="Q271" t="s">
        <v>1471</v>
      </c>
      <c r="R271" t="s">
        <v>1471</v>
      </c>
      <c r="S271" t="s">
        <v>1470</v>
      </c>
      <c r="T271" t="s">
        <v>1471</v>
      </c>
      <c r="U271" s="5"/>
      <c r="Z271">
        <f t="shared" si="64"/>
        <v>0</v>
      </c>
      <c r="AA271">
        <f t="shared" si="65"/>
        <v>1</v>
      </c>
      <c r="AB271">
        <f t="shared" si="66"/>
        <v>0</v>
      </c>
      <c r="AC271">
        <f t="shared" si="67"/>
        <v>0</v>
      </c>
      <c r="AD271">
        <f t="shared" si="68"/>
        <v>0</v>
      </c>
      <c r="AE271">
        <f t="shared" si="69"/>
        <v>0</v>
      </c>
      <c r="AF271" s="37">
        <f t="shared" si="70"/>
        <v>0</v>
      </c>
      <c r="AG271" s="37">
        <f t="shared" si="71"/>
        <v>0</v>
      </c>
      <c r="AH271" s="37">
        <f t="shared" si="72"/>
        <v>0</v>
      </c>
      <c r="AI271">
        <f t="shared" si="73"/>
        <v>1</v>
      </c>
      <c r="AJ271">
        <f t="shared" si="74"/>
        <v>0</v>
      </c>
      <c r="AK271">
        <f t="shared" si="75"/>
        <v>0</v>
      </c>
      <c r="AL271">
        <f t="shared" si="76"/>
        <v>0</v>
      </c>
      <c r="AM271">
        <f t="shared" si="77"/>
        <v>0</v>
      </c>
      <c r="AN271">
        <f t="shared" si="78"/>
        <v>0</v>
      </c>
      <c r="AO271">
        <f t="shared" si="79"/>
        <v>0</v>
      </c>
    </row>
    <row r="272" spans="1:41" ht="12.75">
      <c r="A272">
        <v>4212420</v>
      </c>
      <c r="B272">
        <v>123463803</v>
      </c>
      <c r="C272" t="s">
        <v>446</v>
      </c>
      <c r="D272" t="s">
        <v>447</v>
      </c>
      <c r="E272" t="s">
        <v>448</v>
      </c>
      <c r="F272" s="35">
        <v>19046</v>
      </c>
      <c r="G272" s="3">
        <v>2611</v>
      </c>
      <c r="H272">
        <v>2158853722</v>
      </c>
      <c r="I272" s="4">
        <v>3</v>
      </c>
      <c r="J272" s="4" t="s">
        <v>1471</v>
      </c>
      <c r="K272" t="s">
        <v>1471</v>
      </c>
      <c r="O272" s="5"/>
      <c r="P272" s="36">
        <v>4.5510455105</v>
      </c>
      <c r="Q272" t="s">
        <v>1471</v>
      </c>
      <c r="R272" t="s">
        <v>1471</v>
      </c>
      <c r="S272" t="s">
        <v>1471</v>
      </c>
      <c r="T272" t="s">
        <v>1471</v>
      </c>
      <c r="U272" s="5"/>
      <c r="Z272">
        <f t="shared" si="64"/>
        <v>0</v>
      </c>
      <c r="AA272">
        <f t="shared" si="65"/>
        <v>1</v>
      </c>
      <c r="AB272">
        <f t="shared" si="66"/>
        <v>0</v>
      </c>
      <c r="AC272">
        <f t="shared" si="67"/>
        <v>0</v>
      </c>
      <c r="AD272">
        <f t="shared" si="68"/>
        <v>0</v>
      </c>
      <c r="AE272">
        <f t="shared" si="69"/>
        <v>0</v>
      </c>
      <c r="AF272" s="37">
        <f t="shared" si="70"/>
        <v>0</v>
      </c>
      <c r="AG272" s="37">
        <f t="shared" si="71"/>
        <v>0</v>
      </c>
      <c r="AH272" s="37">
        <f t="shared" si="72"/>
        <v>0</v>
      </c>
      <c r="AI272">
        <f t="shared" si="73"/>
        <v>0</v>
      </c>
      <c r="AJ272">
        <f t="shared" si="74"/>
        <v>0</v>
      </c>
      <c r="AK272">
        <f t="shared" si="75"/>
        <v>0</v>
      </c>
      <c r="AL272">
        <f t="shared" si="76"/>
        <v>0</v>
      </c>
      <c r="AM272">
        <f t="shared" si="77"/>
        <v>0</v>
      </c>
      <c r="AN272">
        <f t="shared" si="78"/>
        <v>0</v>
      </c>
      <c r="AO272">
        <f t="shared" si="79"/>
        <v>0</v>
      </c>
    </row>
    <row r="273" spans="1:41" ht="12.75">
      <c r="A273">
        <v>4212480</v>
      </c>
      <c r="B273">
        <v>117414003</v>
      </c>
      <c r="C273" t="s">
        <v>449</v>
      </c>
      <c r="D273" t="s">
        <v>450</v>
      </c>
      <c r="E273" t="s">
        <v>451</v>
      </c>
      <c r="F273" s="35">
        <v>17740</v>
      </c>
      <c r="G273" s="3">
        <v>9268</v>
      </c>
      <c r="H273">
        <v>5703981561</v>
      </c>
      <c r="I273" s="4" t="s">
        <v>1764</v>
      </c>
      <c r="J273" s="4" t="s">
        <v>1471</v>
      </c>
      <c r="K273" t="s">
        <v>1471</v>
      </c>
      <c r="O273" s="5"/>
      <c r="P273" s="36">
        <v>9.7958057395</v>
      </c>
      <c r="Q273" t="s">
        <v>1471</v>
      </c>
      <c r="R273" t="s">
        <v>1471</v>
      </c>
      <c r="S273" t="s">
        <v>1471</v>
      </c>
      <c r="T273" t="s">
        <v>1471</v>
      </c>
      <c r="U273" s="5"/>
      <c r="Z273">
        <f t="shared" si="64"/>
        <v>0</v>
      </c>
      <c r="AA273">
        <f t="shared" si="65"/>
        <v>1</v>
      </c>
      <c r="AB273">
        <f t="shared" si="66"/>
        <v>0</v>
      </c>
      <c r="AC273">
        <f t="shared" si="67"/>
        <v>0</v>
      </c>
      <c r="AD273">
        <f t="shared" si="68"/>
        <v>0</v>
      </c>
      <c r="AE273">
        <f t="shared" si="69"/>
        <v>0</v>
      </c>
      <c r="AF273" s="37">
        <f t="shared" si="70"/>
        <v>0</v>
      </c>
      <c r="AG273" s="37">
        <f t="shared" si="71"/>
        <v>0</v>
      </c>
      <c r="AH273" s="37">
        <f t="shared" si="72"/>
        <v>0</v>
      </c>
      <c r="AI273">
        <f t="shared" si="73"/>
        <v>0</v>
      </c>
      <c r="AJ273">
        <f t="shared" si="74"/>
        <v>0</v>
      </c>
      <c r="AK273">
        <f t="shared" si="75"/>
        <v>0</v>
      </c>
      <c r="AL273">
        <f t="shared" si="76"/>
        <v>0</v>
      </c>
      <c r="AM273">
        <f t="shared" si="77"/>
        <v>0</v>
      </c>
      <c r="AN273">
        <f t="shared" si="78"/>
        <v>0</v>
      </c>
      <c r="AO273">
        <f t="shared" si="79"/>
        <v>0</v>
      </c>
    </row>
    <row r="274" spans="1:41" ht="12.75">
      <c r="A274">
        <v>4212540</v>
      </c>
      <c r="B274">
        <v>121135003</v>
      </c>
      <c r="C274" t="s">
        <v>452</v>
      </c>
      <c r="D274" t="s">
        <v>453</v>
      </c>
      <c r="E274" t="s">
        <v>454</v>
      </c>
      <c r="F274" s="35">
        <v>18229</v>
      </c>
      <c r="G274" s="3">
        <v>1702</v>
      </c>
      <c r="H274">
        <v>5703253691</v>
      </c>
      <c r="I274" s="4">
        <v>4</v>
      </c>
      <c r="J274" s="4" t="s">
        <v>1471</v>
      </c>
      <c r="K274" t="s">
        <v>1471</v>
      </c>
      <c r="O274" s="5"/>
      <c r="P274" s="36">
        <v>13.559322034</v>
      </c>
      <c r="Q274" t="s">
        <v>1471</v>
      </c>
      <c r="R274" t="s">
        <v>1471</v>
      </c>
      <c r="S274" t="s">
        <v>1471</v>
      </c>
      <c r="T274" t="s">
        <v>1471</v>
      </c>
      <c r="U274" s="5"/>
      <c r="Z274">
        <f t="shared" si="64"/>
        <v>0</v>
      </c>
      <c r="AA274">
        <f t="shared" si="65"/>
        <v>1</v>
      </c>
      <c r="AB274">
        <f t="shared" si="66"/>
        <v>0</v>
      </c>
      <c r="AC274">
        <f t="shared" si="67"/>
        <v>0</v>
      </c>
      <c r="AD274">
        <f t="shared" si="68"/>
        <v>0</v>
      </c>
      <c r="AE274">
        <f t="shared" si="69"/>
        <v>0</v>
      </c>
      <c r="AF274" s="37">
        <f t="shared" si="70"/>
        <v>0</v>
      </c>
      <c r="AG274" s="37">
        <f t="shared" si="71"/>
        <v>0</v>
      </c>
      <c r="AH274" s="37">
        <f t="shared" si="72"/>
        <v>0</v>
      </c>
      <c r="AI274">
        <f t="shared" si="73"/>
        <v>0</v>
      </c>
      <c r="AJ274">
        <f t="shared" si="74"/>
        <v>0</v>
      </c>
      <c r="AK274">
        <f t="shared" si="75"/>
        <v>0</v>
      </c>
      <c r="AL274">
        <f t="shared" si="76"/>
        <v>0</v>
      </c>
      <c r="AM274">
        <f t="shared" si="77"/>
        <v>0</v>
      </c>
      <c r="AN274">
        <f t="shared" si="78"/>
        <v>0</v>
      </c>
      <c r="AO274">
        <f t="shared" si="79"/>
        <v>0</v>
      </c>
    </row>
    <row r="275" spans="1:41" ht="12.75">
      <c r="A275">
        <v>4212570</v>
      </c>
      <c r="B275">
        <v>109243503</v>
      </c>
      <c r="C275" t="s">
        <v>455</v>
      </c>
      <c r="D275" t="s">
        <v>456</v>
      </c>
      <c r="E275" t="s">
        <v>457</v>
      </c>
      <c r="F275" s="35">
        <v>15845</v>
      </c>
      <c r="G275" s="3">
        <v>1617</v>
      </c>
      <c r="H275">
        <v>8149652536</v>
      </c>
      <c r="I275" s="4">
        <v>6</v>
      </c>
      <c r="J275" s="4" t="s">
        <v>1471</v>
      </c>
      <c r="K275" t="s">
        <v>1471</v>
      </c>
      <c r="O275" s="5"/>
      <c r="P275" s="36">
        <v>17.426545086</v>
      </c>
      <c r="Q275" t="s">
        <v>1471</v>
      </c>
      <c r="R275" t="s">
        <v>1471</v>
      </c>
      <c r="S275" t="s">
        <v>1470</v>
      </c>
      <c r="T275" t="s">
        <v>1471</v>
      </c>
      <c r="U275" s="5"/>
      <c r="Z275">
        <f t="shared" si="64"/>
        <v>0</v>
      </c>
      <c r="AA275">
        <f t="shared" si="65"/>
        <v>1</v>
      </c>
      <c r="AB275">
        <f t="shared" si="66"/>
        <v>0</v>
      </c>
      <c r="AC275">
        <f t="shared" si="67"/>
        <v>0</v>
      </c>
      <c r="AD275">
        <f t="shared" si="68"/>
        <v>0</v>
      </c>
      <c r="AE275">
        <f t="shared" si="69"/>
        <v>0</v>
      </c>
      <c r="AF275" s="37">
        <f t="shared" si="70"/>
        <v>0</v>
      </c>
      <c r="AG275" s="37">
        <f t="shared" si="71"/>
        <v>0</v>
      </c>
      <c r="AH275" s="37">
        <f t="shared" si="72"/>
        <v>0</v>
      </c>
      <c r="AI275">
        <f t="shared" si="73"/>
        <v>1</v>
      </c>
      <c r="AJ275">
        <f t="shared" si="74"/>
        <v>0</v>
      </c>
      <c r="AK275">
        <f t="shared" si="75"/>
        <v>0</v>
      </c>
      <c r="AL275">
        <f t="shared" si="76"/>
        <v>0</v>
      </c>
      <c r="AM275">
        <f t="shared" si="77"/>
        <v>0</v>
      </c>
      <c r="AN275">
        <f t="shared" si="78"/>
        <v>0</v>
      </c>
      <c r="AO275">
        <f t="shared" si="79"/>
        <v>0</v>
      </c>
    </row>
    <row r="276" spans="1:41" ht="12.75">
      <c r="A276">
        <v>4212600</v>
      </c>
      <c r="B276">
        <v>111343603</v>
      </c>
      <c r="C276" t="s">
        <v>458</v>
      </c>
      <c r="D276" t="s">
        <v>459</v>
      </c>
      <c r="E276" t="s">
        <v>460</v>
      </c>
      <c r="F276" s="35">
        <v>17059</v>
      </c>
      <c r="G276" s="3">
        <v>9806</v>
      </c>
      <c r="H276">
        <v>7174362111</v>
      </c>
      <c r="I276" s="4" t="s">
        <v>316</v>
      </c>
      <c r="J276" s="4" t="s">
        <v>1471</v>
      </c>
      <c r="K276" t="s">
        <v>1471</v>
      </c>
      <c r="O276" s="5"/>
      <c r="P276" s="36">
        <v>11.455032903</v>
      </c>
      <c r="Q276" t="s">
        <v>1471</v>
      </c>
      <c r="R276" t="s">
        <v>1471</v>
      </c>
      <c r="S276" t="s">
        <v>1470</v>
      </c>
      <c r="T276" t="s">
        <v>1471</v>
      </c>
      <c r="U276" s="5"/>
      <c r="Z276">
        <f t="shared" si="64"/>
        <v>0</v>
      </c>
      <c r="AA276">
        <f t="shared" si="65"/>
        <v>1</v>
      </c>
      <c r="AB276">
        <f t="shared" si="66"/>
        <v>0</v>
      </c>
      <c r="AC276">
        <f t="shared" si="67"/>
        <v>0</v>
      </c>
      <c r="AD276">
        <f t="shared" si="68"/>
        <v>0</v>
      </c>
      <c r="AE276">
        <f t="shared" si="69"/>
        <v>0</v>
      </c>
      <c r="AF276" s="37">
        <f t="shared" si="70"/>
        <v>0</v>
      </c>
      <c r="AG276" s="37">
        <f t="shared" si="71"/>
        <v>0</v>
      </c>
      <c r="AH276" s="37">
        <f t="shared" si="72"/>
        <v>0</v>
      </c>
      <c r="AI276">
        <f t="shared" si="73"/>
        <v>1</v>
      </c>
      <c r="AJ276">
        <f t="shared" si="74"/>
        <v>0</v>
      </c>
      <c r="AK276">
        <f t="shared" si="75"/>
        <v>0</v>
      </c>
      <c r="AL276">
        <f t="shared" si="76"/>
        <v>0</v>
      </c>
      <c r="AM276">
        <f t="shared" si="77"/>
        <v>0</v>
      </c>
      <c r="AN276">
        <f t="shared" si="78"/>
        <v>0</v>
      </c>
      <c r="AO276">
        <f t="shared" si="79"/>
        <v>0</v>
      </c>
    </row>
    <row r="277" spans="1:41" ht="12.75">
      <c r="A277">
        <v>4212630</v>
      </c>
      <c r="B277">
        <v>111312804</v>
      </c>
      <c r="C277" t="s">
        <v>461</v>
      </c>
      <c r="D277" t="s">
        <v>462</v>
      </c>
      <c r="E277" t="s">
        <v>463</v>
      </c>
      <c r="F277" s="35">
        <v>16611</v>
      </c>
      <c r="G277" s="3">
        <v>318</v>
      </c>
      <c r="H277">
        <v>8146699150</v>
      </c>
      <c r="I277" s="4">
        <v>7</v>
      </c>
      <c r="J277" s="4" t="s">
        <v>1470</v>
      </c>
      <c r="K277" t="s">
        <v>1471</v>
      </c>
      <c r="O277" s="5" t="s">
        <v>1472</v>
      </c>
      <c r="P277" s="36">
        <v>10.123966942</v>
      </c>
      <c r="Q277" t="s">
        <v>1471</v>
      </c>
      <c r="R277" t="s">
        <v>1471</v>
      </c>
      <c r="S277" t="s">
        <v>1470</v>
      </c>
      <c r="T277" t="s">
        <v>1471</v>
      </c>
      <c r="U277" s="5"/>
      <c r="Z277">
        <f t="shared" si="64"/>
        <v>1</v>
      </c>
      <c r="AA277">
        <f t="shared" si="65"/>
        <v>1</v>
      </c>
      <c r="AB277">
        <f t="shared" si="66"/>
        <v>0</v>
      </c>
      <c r="AC277">
        <f t="shared" si="67"/>
        <v>0</v>
      </c>
      <c r="AD277">
        <f t="shared" si="68"/>
        <v>0</v>
      </c>
      <c r="AE277">
        <f t="shared" si="69"/>
        <v>0</v>
      </c>
      <c r="AF277" s="37" t="str">
        <f t="shared" si="70"/>
        <v>SRSA</v>
      </c>
      <c r="AG277" s="37">
        <f t="shared" si="71"/>
        <v>0</v>
      </c>
      <c r="AH277" s="37" t="str">
        <f t="shared" si="72"/>
        <v>Trouble</v>
      </c>
      <c r="AI277">
        <f t="shared" si="73"/>
        <v>1</v>
      </c>
      <c r="AJ277">
        <f t="shared" si="74"/>
        <v>0</v>
      </c>
      <c r="AK277">
        <f t="shared" si="75"/>
        <v>0</v>
      </c>
      <c r="AL277">
        <f t="shared" si="76"/>
        <v>0</v>
      </c>
      <c r="AM277">
        <f t="shared" si="77"/>
        <v>0</v>
      </c>
      <c r="AN277">
        <f t="shared" si="78"/>
        <v>0</v>
      </c>
      <c r="AO277">
        <f t="shared" si="79"/>
        <v>0</v>
      </c>
    </row>
    <row r="278" spans="1:41" ht="12.75">
      <c r="A278">
        <v>4280580</v>
      </c>
      <c r="B278">
        <v>111444207</v>
      </c>
      <c r="C278" t="s">
        <v>1410</v>
      </c>
      <c r="D278" t="s">
        <v>1411</v>
      </c>
      <c r="E278" t="s">
        <v>595</v>
      </c>
      <c r="F278" s="35">
        <v>17044</v>
      </c>
      <c r="G278" s="3">
        <v>1675</v>
      </c>
      <c r="H278">
        <v>7172483933</v>
      </c>
      <c r="I278" s="4">
        <v>6</v>
      </c>
      <c r="J278" s="4" t="s">
        <v>1471</v>
      </c>
      <c r="K278" t="s">
        <v>1471</v>
      </c>
      <c r="O278" s="5"/>
      <c r="P278" s="36" t="s">
        <v>1473</v>
      </c>
      <c r="Q278" t="s">
        <v>1473</v>
      </c>
      <c r="R278" t="s">
        <v>1471</v>
      </c>
      <c r="S278" t="s">
        <v>1470</v>
      </c>
      <c r="T278" t="s">
        <v>1471</v>
      </c>
      <c r="U278" s="5"/>
      <c r="Z278">
        <f t="shared" si="64"/>
        <v>0</v>
      </c>
      <c r="AA278">
        <f t="shared" si="65"/>
        <v>1</v>
      </c>
      <c r="AB278">
        <f t="shared" si="66"/>
        <v>0</v>
      </c>
      <c r="AC278">
        <f t="shared" si="67"/>
        <v>0</v>
      </c>
      <c r="AD278">
        <f t="shared" si="68"/>
        <v>0</v>
      </c>
      <c r="AE278">
        <f t="shared" si="69"/>
        <v>0</v>
      </c>
      <c r="AF278" s="37">
        <f t="shared" si="70"/>
        <v>0</v>
      </c>
      <c r="AG278" s="37">
        <f t="shared" si="71"/>
        <v>0</v>
      </c>
      <c r="AH278" s="37">
        <f t="shared" si="72"/>
        <v>0</v>
      </c>
      <c r="AI278">
        <f t="shared" si="73"/>
        <v>1</v>
      </c>
      <c r="AJ278">
        <f t="shared" si="74"/>
        <v>1</v>
      </c>
      <c r="AK278" t="str">
        <f t="shared" si="75"/>
        <v>Initial</v>
      </c>
      <c r="AL278">
        <f t="shared" si="76"/>
        <v>0</v>
      </c>
      <c r="AM278" t="str">
        <f t="shared" si="77"/>
        <v>RLIS</v>
      </c>
      <c r="AN278">
        <f t="shared" si="78"/>
        <v>0</v>
      </c>
      <c r="AO278">
        <f t="shared" si="79"/>
        <v>0</v>
      </c>
    </row>
    <row r="279" spans="1:41" ht="12.75">
      <c r="A279">
        <v>4212660</v>
      </c>
      <c r="B279">
        <v>109422303</v>
      </c>
      <c r="C279" t="s">
        <v>464</v>
      </c>
      <c r="D279" t="s">
        <v>465</v>
      </c>
      <c r="E279" t="s">
        <v>466</v>
      </c>
      <c r="F279" s="35">
        <v>16735</v>
      </c>
      <c r="G279" s="3">
        <v>1696</v>
      </c>
      <c r="H279">
        <v>8148379570</v>
      </c>
      <c r="I279" s="4" t="s">
        <v>1736</v>
      </c>
      <c r="J279" s="4" t="s">
        <v>1471</v>
      </c>
      <c r="K279" t="s">
        <v>1471</v>
      </c>
      <c r="O279" s="5"/>
      <c r="P279" s="36">
        <v>16.303583978</v>
      </c>
      <c r="Q279" t="s">
        <v>1471</v>
      </c>
      <c r="R279" t="s">
        <v>1471</v>
      </c>
      <c r="S279" t="s">
        <v>1470</v>
      </c>
      <c r="T279" t="s">
        <v>1471</v>
      </c>
      <c r="U279" s="5"/>
      <c r="Z279">
        <f t="shared" si="64"/>
        <v>0</v>
      </c>
      <c r="AA279">
        <f t="shared" si="65"/>
        <v>1</v>
      </c>
      <c r="AB279">
        <f t="shared" si="66"/>
        <v>0</v>
      </c>
      <c r="AC279">
        <f t="shared" si="67"/>
        <v>0</v>
      </c>
      <c r="AD279">
        <f t="shared" si="68"/>
        <v>0</v>
      </c>
      <c r="AE279">
        <f t="shared" si="69"/>
        <v>0</v>
      </c>
      <c r="AF279" s="37">
        <f t="shared" si="70"/>
        <v>0</v>
      </c>
      <c r="AG279" s="37">
        <f t="shared" si="71"/>
        <v>0</v>
      </c>
      <c r="AH279" s="37">
        <f t="shared" si="72"/>
        <v>0</v>
      </c>
      <c r="AI279">
        <f t="shared" si="73"/>
        <v>1</v>
      </c>
      <c r="AJ279">
        <f t="shared" si="74"/>
        <v>0</v>
      </c>
      <c r="AK279">
        <f t="shared" si="75"/>
        <v>0</v>
      </c>
      <c r="AL279">
        <f t="shared" si="76"/>
        <v>0</v>
      </c>
      <c r="AM279">
        <f t="shared" si="77"/>
        <v>0</v>
      </c>
      <c r="AN279">
        <f t="shared" si="78"/>
        <v>0</v>
      </c>
      <c r="AO279">
        <f t="shared" si="79"/>
        <v>0</v>
      </c>
    </row>
    <row r="280" spans="1:41" ht="12.75">
      <c r="A280">
        <v>4209600</v>
      </c>
      <c r="B280">
        <v>104103603</v>
      </c>
      <c r="C280" t="s">
        <v>260</v>
      </c>
      <c r="D280" t="s">
        <v>261</v>
      </c>
      <c r="E280" t="s">
        <v>262</v>
      </c>
      <c r="F280" s="35">
        <v>16041</v>
      </c>
      <c r="G280" s="3">
        <v>1818</v>
      </c>
      <c r="H280">
        <v>7247562030</v>
      </c>
      <c r="I280" s="4" t="s">
        <v>225</v>
      </c>
      <c r="J280" s="4" t="s">
        <v>1471</v>
      </c>
      <c r="K280" t="s">
        <v>1471</v>
      </c>
      <c r="O280" s="5"/>
      <c r="P280" s="36">
        <v>13.480885312</v>
      </c>
      <c r="Q280" t="s">
        <v>1471</v>
      </c>
      <c r="R280" t="s">
        <v>1471</v>
      </c>
      <c r="S280" t="s">
        <v>1470</v>
      </c>
      <c r="T280" t="s">
        <v>1471</v>
      </c>
      <c r="U280" s="5"/>
      <c r="Z280">
        <f t="shared" si="64"/>
        <v>0</v>
      </c>
      <c r="AA280">
        <f t="shared" si="65"/>
        <v>1</v>
      </c>
      <c r="AB280">
        <f t="shared" si="66"/>
        <v>0</v>
      </c>
      <c r="AC280">
        <f t="shared" si="67"/>
        <v>0</v>
      </c>
      <c r="AD280">
        <f t="shared" si="68"/>
        <v>0</v>
      </c>
      <c r="AE280">
        <f t="shared" si="69"/>
        <v>0</v>
      </c>
      <c r="AF280" s="37">
        <f t="shared" si="70"/>
        <v>0</v>
      </c>
      <c r="AG280" s="37">
        <f t="shared" si="71"/>
        <v>0</v>
      </c>
      <c r="AH280" s="37">
        <f t="shared" si="72"/>
        <v>0</v>
      </c>
      <c r="AI280">
        <f t="shared" si="73"/>
        <v>1</v>
      </c>
      <c r="AJ280">
        <f t="shared" si="74"/>
        <v>0</v>
      </c>
      <c r="AK280">
        <f t="shared" si="75"/>
        <v>0</v>
      </c>
      <c r="AL280">
        <f t="shared" si="76"/>
        <v>0</v>
      </c>
      <c r="AM280">
        <f t="shared" si="77"/>
        <v>0</v>
      </c>
      <c r="AN280">
        <f t="shared" si="78"/>
        <v>0</v>
      </c>
      <c r="AO280">
        <f t="shared" si="79"/>
        <v>0</v>
      </c>
    </row>
    <row r="281" spans="1:41" ht="12.75">
      <c r="A281">
        <v>4212690</v>
      </c>
      <c r="B281">
        <v>124154003</v>
      </c>
      <c r="C281" t="s">
        <v>467</v>
      </c>
      <c r="D281" t="s">
        <v>468</v>
      </c>
      <c r="E281" t="s">
        <v>469</v>
      </c>
      <c r="F281" s="35">
        <v>19348</v>
      </c>
      <c r="G281" s="3">
        <v>3655</v>
      </c>
      <c r="H281">
        <v>6104446600</v>
      </c>
      <c r="I281" s="4" t="s">
        <v>1704</v>
      </c>
      <c r="J281" s="4" t="s">
        <v>1471</v>
      </c>
      <c r="K281" t="s">
        <v>1471</v>
      </c>
      <c r="O281" s="5"/>
      <c r="P281" s="36">
        <v>5.7492495959</v>
      </c>
      <c r="Q281" t="s">
        <v>1471</v>
      </c>
      <c r="R281" t="s">
        <v>1471</v>
      </c>
      <c r="S281" t="s">
        <v>1471</v>
      </c>
      <c r="T281" t="s">
        <v>1471</v>
      </c>
      <c r="U281" s="5"/>
      <c r="Z281">
        <f t="shared" si="64"/>
        <v>0</v>
      </c>
      <c r="AA281">
        <f t="shared" si="65"/>
        <v>1</v>
      </c>
      <c r="AB281">
        <f t="shared" si="66"/>
        <v>0</v>
      </c>
      <c r="AC281">
        <f t="shared" si="67"/>
        <v>0</v>
      </c>
      <c r="AD281">
        <f t="shared" si="68"/>
        <v>0</v>
      </c>
      <c r="AE281">
        <f t="shared" si="69"/>
        <v>0</v>
      </c>
      <c r="AF281" s="37">
        <f t="shared" si="70"/>
        <v>0</v>
      </c>
      <c r="AG281" s="37">
        <f t="shared" si="71"/>
        <v>0</v>
      </c>
      <c r="AH281" s="37">
        <f t="shared" si="72"/>
        <v>0</v>
      </c>
      <c r="AI281">
        <f t="shared" si="73"/>
        <v>0</v>
      </c>
      <c r="AJ281">
        <f t="shared" si="74"/>
        <v>0</v>
      </c>
      <c r="AK281">
        <f t="shared" si="75"/>
        <v>0</v>
      </c>
      <c r="AL281">
        <f t="shared" si="76"/>
        <v>0</v>
      </c>
      <c r="AM281">
        <f t="shared" si="77"/>
        <v>0</v>
      </c>
      <c r="AN281">
        <f t="shared" si="78"/>
        <v>0</v>
      </c>
      <c r="AO281">
        <f t="shared" si="79"/>
        <v>0</v>
      </c>
    </row>
    <row r="282" spans="1:41" ht="12.75">
      <c r="A282">
        <v>4212720</v>
      </c>
      <c r="B282">
        <v>106166503</v>
      </c>
      <c r="C282" t="s">
        <v>470</v>
      </c>
      <c r="D282" t="s">
        <v>471</v>
      </c>
      <c r="E282" t="s">
        <v>472</v>
      </c>
      <c r="F282" s="35">
        <v>16232</v>
      </c>
      <c r="G282" s="3">
        <v>9390</v>
      </c>
      <c r="H282">
        <v>8147975921</v>
      </c>
      <c r="I282" s="4">
        <v>7</v>
      </c>
      <c r="J282" s="4" t="s">
        <v>1470</v>
      </c>
      <c r="K282" t="s">
        <v>1471</v>
      </c>
      <c r="O282" s="5" t="s">
        <v>1472</v>
      </c>
      <c r="P282" s="36">
        <v>14.97829233</v>
      </c>
      <c r="Q282" t="s">
        <v>1471</v>
      </c>
      <c r="R282" t="s">
        <v>1471</v>
      </c>
      <c r="S282" t="s">
        <v>1470</v>
      </c>
      <c r="T282" t="s">
        <v>1471</v>
      </c>
      <c r="U282" s="5"/>
      <c r="Z282">
        <f t="shared" si="64"/>
        <v>1</v>
      </c>
      <c r="AA282">
        <f t="shared" si="65"/>
        <v>1</v>
      </c>
      <c r="AB282">
        <f t="shared" si="66"/>
        <v>0</v>
      </c>
      <c r="AC282">
        <f t="shared" si="67"/>
        <v>0</v>
      </c>
      <c r="AD282">
        <f t="shared" si="68"/>
        <v>0</v>
      </c>
      <c r="AE282">
        <f t="shared" si="69"/>
        <v>0</v>
      </c>
      <c r="AF282" s="37" t="str">
        <f t="shared" si="70"/>
        <v>SRSA</v>
      </c>
      <c r="AG282" s="37">
        <f t="shared" si="71"/>
        <v>0</v>
      </c>
      <c r="AH282" s="37" t="str">
        <f t="shared" si="72"/>
        <v>Trouble</v>
      </c>
      <c r="AI282">
        <f t="shared" si="73"/>
        <v>1</v>
      </c>
      <c r="AJ282">
        <f t="shared" si="74"/>
        <v>0</v>
      </c>
      <c r="AK282">
        <f t="shared" si="75"/>
        <v>0</v>
      </c>
      <c r="AL282">
        <f t="shared" si="76"/>
        <v>0</v>
      </c>
      <c r="AM282">
        <f t="shared" si="77"/>
        <v>0</v>
      </c>
      <c r="AN282">
        <f t="shared" si="78"/>
        <v>0</v>
      </c>
      <c r="AO282">
        <f t="shared" si="79"/>
        <v>0</v>
      </c>
    </row>
    <row r="283" spans="1:41" ht="12.75">
      <c r="A283">
        <v>4280670</v>
      </c>
      <c r="B283">
        <v>110183707</v>
      </c>
      <c r="C283" t="s">
        <v>1421</v>
      </c>
      <c r="D283" t="s">
        <v>1422</v>
      </c>
      <c r="E283" t="s">
        <v>475</v>
      </c>
      <c r="F283" s="35">
        <v>17745</v>
      </c>
      <c r="G283" s="3">
        <v>1138</v>
      </c>
      <c r="H283">
        <v>5707486584</v>
      </c>
      <c r="I283" s="4">
        <v>6</v>
      </c>
      <c r="J283" s="4" t="s">
        <v>1471</v>
      </c>
      <c r="K283" t="s">
        <v>1471</v>
      </c>
      <c r="O283" s="5"/>
      <c r="P283" s="36" t="s">
        <v>1473</v>
      </c>
      <c r="Q283" t="s">
        <v>1473</v>
      </c>
      <c r="R283" t="s">
        <v>1471</v>
      </c>
      <c r="S283" t="s">
        <v>1470</v>
      </c>
      <c r="T283" t="s">
        <v>1471</v>
      </c>
      <c r="U283" s="5"/>
      <c r="Z283">
        <f t="shared" si="64"/>
        <v>0</v>
      </c>
      <c r="AA283">
        <f t="shared" si="65"/>
        <v>1</v>
      </c>
      <c r="AB283">
        <f t="shared" si="66"/>
        <v>0</v>
      </c>
      <c r="AC283">
        <f t="shared" si="67"/>
        <v>0</v>
      </c>
      <c r="AD283">
        <f t="shared" si="68"/>
        <v>0</v>
      </c>
      <c r="AE283">
        <f t="shared" si="69"/>
        <v>0</v>
      </c>
      <c r="AF283" s="37">
        <f t="shared" si="70"/>
        <v>0</v>
      </c>
      <c r="AG283" s="37">
        <f t="shared" si="71"/>
        <v>0</v>
      </c>
      <c r="AH283" s="37">
        <f t="shared" si="72"/>
        <v>0</v>
      </c>
      <c r="AI283">
        <f t="shared" si="73"/>
        <v>1</v>
      </c>
      <c r="AJ283">
        <f t="shared" si="74"/>
        <v>1</v>
      </c>
      <c r="AK283" t="str">
        <f t="shared" si="75"/>
        <v>Initial</v>
      </c>
      <c r="AL283">
        <f t="shared" si="76"/>
        <v>0</v>
      </c>
      <c r="AM283" t="str">
        <f t="shared" si="77"/>
        <v>RLIS</v>
      </c>
      <c r="AN283">
        <f t="shared" si="78"/>
        <v>0</v>
      </c>
      <c r="AO283">
        <f t="shared" si="79"/>
        <v>0</v>
      </c>
    </row>
    <row r="284" spans="1:41" ht="12.75">
      <c r="A284">
        <v>4212725</v>
      </c>
      <c r="B284">
        <v>110183602</v>
      </c>
      <c r="C284" t="s">
        <v>473</v>
      </c>
      <c r="D284" t="s">
        <v>474</v>
      </c>
      <c r="E284" t="s">
        <v>475</v>
      </c>
      <c r="F284" s="35">
        <v>17745</v>
      </c>
      <c r="G284" s="3">
        <v>1100</v>
      </c>
      <c r="H284">
        <v>5708934900</v>
      </c>
      <c r="I284" s="4" t="s">
        <v>316</v>
      </c>
      <c r="J284" s="4" t="s">
        <v>1471</v>
      </c>
      <c r="K284" t="s">
        <v>1471</v>
      </c>
      <c r="O284" s="5"/>
      <c r="P284" s="36">
        <v>16.466492602</v>
      </c>
      <c r="Q284" t="s">
        <v>1471</v>
      </c>
      <c r="R284" t="s">
        <v>1471</v>
      </c>
      <c r="S284" t="s">
        <v>1470</v>
      </c>
      <c r="T284" t="s">
        <v>1471</v>
      </c>
      <c r="U284" s="5"/>
      <c r="Z284">
        <f t="shared" si="64"/>
        <v>0</v>
      </c>
      <c r="AA284">
        <f t="shared" si="65"/>
        <v>1</v>
      </c>
      <c r="AB284">
        <f t="shared" si="66"/>
        <v>0</v>
      </c>
      <c r="AC284">
        <f t="shared" si="67"/>
        <v>0</v>
      </c>
      <c r="AD284">
        <f t="shared" si="68"/>
        <v>0</v>
      </c>
      <c r="AE284">
        <f t="shared" si="69"/>
        <v>0</v>
      </c>
      <c r="AF284" s="37">
        <f t="shared" si="70"/>
        <v>0</v>
      </c>
      <c r="AG284" s="37">
        <f t="shared" si="71"/>
        <v>0</v>
      </c>
      <c r="AH284" s="37">
        <f t="shared" si="72"/>
        <v>0</v>
      </c>
      <c r="AI284">
        <f t="shared" si="73"/>
        <v>1</v>
      </c>
      <c r="AJ284">
        <f t="shared" si="74"/>
        <v>0</v>
      </c>
      <c r="AK284">
        <f t="shared" si="75"/>
        <v>0</v>
      </c>
      <c r="AL284">
        <f t="shared" si="76"/>
        <v>0</v>
      </c>
      <c r="AM284">
        <f t="shared" si="77"/>
        <v>0</v>
      </c>
      <c r="AN284">
        <f t="shared" si="78"/>
        <v>0</v>
      </c>
      <c r="AO284">
        <f t="shared" si="79"/>
        <v>0</v>
      </c>
    </row>
    <row r="285" spans="1:41" ht="12.75">
      <c r="A285">
        <v>4200011</v>
      </c>
      <c r="B285">
        <v>104432830</v>
      </c>
      <c r="C285" t="s">
        <v>1498</v>
      </c>
      <c r="D285" t="s">
        <v>1499</v>
      </c>
      <c r="E285" t="s">
        <v>1500</v>
      </c>
      <c r="F285" s="35">
        <v>16125</v>
      </c>
      <c r="G285" s="3">
        <v>8603</v>
      </c>
      <c r="H285">
        <v>7245882511</v>
      </c>
      <c r="I285" s="4">
        <v>8</v>
      </c>
      <c r="J285" s="4" t="s">
        <v>1470</v>
      </c>
      <c r="K285" t="s">
        <v>1471</v>
      </c>
      <c r="L285" s="5" t="s">
        <v>1501</v>
      </c>
      <c r="M285" s="5">
        <v>200</v>
      </c>
      <c r="N285" s="5" t="s">
        <v>1472</v>
      </c>
      <c r="O285" s="5" t="s">
        <v>1502</v>
      </c>
      <c r="P285" s="36" t="s">
        <v>1473</v>
      </c>
      <c r="Q285" t="s">
        <v>1473</v>
      </c>
      <c r="R285" t="s">
        <v>1471</v>
      </c>
      <c r="S285" t="s">
        <v>1470</v>
      </c>
      <c r="T285" t="s">
        <v>1471</v>
      </c>
      <c r="U285" s="5" t="s">
        <v>1472</v>
      </c>
      <c r="V285" s="5">
        <v>11136</v>
      </c>
      <c r="W285" s="5">
        <v>993</v>
      </c>
      <c r="Y285" s="5">
        <v>879</v>
      </c>
      <c r="Z285">
        <f t="shared" si="64"/>
        <v>1</v>
      </c>
      <c r="AA285">
        <f t="shared" si="65"/>
        <v>1</v>
      </c>
      <c r="AB285">
        <f t="shared" si="66"/>
        <v>0</v>
      </c>
      <c r="AC285">
        <f t="shared" si="67"/>
        <v>0</v>
      </c>
      <c r="AD285">
        <f t="shared" si="68"/>
        <v>0</v>
      </c>
      <c r="AE285">
        <f t="shared" si="69"/>
        <v>0</v>
      </c>
      <c r="AF285" s="37" t="str">
        <f t="shared" si="70"/>
        <v>SRSA</v>
      </c>
      <c r="AG285" s="37">
        <f t="shared" si="71"/>
        <v>0</v>
      </c>
      <c r="AH285" s="37">
        <f t="shared" si="72"/>
        <v>0</v>
      </c>
      <c r="AI285">
        <f t="shared" si="73"/>
        <v>1</v>
      </c>
      <c r="AJ285">
        <f t="shared" si="74"/>
        <v>1</v>
      </c>
      <c r="AK285" t="str">
        <f t="shared" si="75"/>
        <v>Initial</v>
      </c>
      <c r="AL285" t="str">
        <f t="shared" si="76"/>
        <v>SRSA</v>
      </c>
      <c r="AM285">
        <f t="shared" si="77"/>
        <v>0</v>
      </c>
      <c r="AN285">
        <f t="shared" si="78"/>
        <v>0</v>
      </c>
      <c r="AO285">
        <f t="shared" si="79"/>
        <v>0</v>
      </c>
    </row>
    <row r="286" spans="1:41" ht="12.75">
      <c r="A286">
        <v>4212750</v>
      </c>
      <c r="B286">
        <v>103025002</v>
      </c>
      <c r="C286" t="s">
        <v>476</v>
      </c>
      <c r="D286" t="s">
        <v>477</v>
      </c>
      <c r="E286" t="s">
        <v>1518</v>
      </c>
      <c r="F286" s="35">
        <v>15216</v>
      </c>
      <c r="G286" s="3">
        <v>2421</v>
      </c>
      <c r="H286">
        <v>4125716000</v>
      </c>
      <c r="I286" s="4">
        <v>3</v>
      </c>
      <c r="J286" s="4" t="s">
        <v>1471</v>
      </c>
      <c r="K286" t="s">
        <v>1471</v>
      </c>
      <c r="O286" s="5"/>
      <c r="P286" s="36">
        <v>8.4073416223</v>
      </c>
      <c r="Q286" t="s">
        <v>1471</v>
      </c>
      <c r="R286" t="s">
        <v>1471</v>
      </c>
      <c r="S286" t="s">
        <v>1471</v>
      </c>
      <c r="T286" t="s">
        <v>1471</v>
      </c>
      <c r="U286" s="5"/>
      <c r="Z286">
        <f t="shared" si="64"/>
        <v>0</v>
      </c>
      <c r="AA286">
        <f t="shared" si="65"/>
        <v>1</v>
      </c>
      <c r="AB286">
        <f t="shared" si="66"/>
        <v>0</v>
      </c>
      <c r="AC286">
        <f t="shared" si="67"/>
        <v>0</v>
      </c>
      <c r="AD286">
        <f t="shared" si="68"/>
        <v>0</v>
      </c>
      <c r="AE286">
        <f t="shared" si="69"/>
        <v>0</v>
      </c>
      <c r="AF286" s="37">
        <f t="shared" si="70"/>
        <v>0</v>
      </c>
      <c r="AG286" s="37">
        <f t="shared" si="71"/>
        <v>0</v>
      </c>
      <c r="AH286" s="37">
        <f t="shared" si="72"/>
        <v>0</v>
      </c>
      <c r="AI286">
        <f t="shared" si="73"/>
        <v>0</v>
      </c>
      <c r="AJ286">
        <f t="shared" si="74"/>
        <v>0</v>
      </c>
      <c r="AK286">
        <f t="shared" si="75"/>
        <v>0</v>
      </c>
      <c r="AL286">
        <f t="shared" si="76"/>
        <v>0</v>
      </c>
      <c r="AM286">
        <f t="shared" si="77"/>
        <v>0</v>
      </c>
      <c r="AN286">
        <f t="shared" si="78"/>
        <v>0</v>
      </c>
      <c r="AO286">
        <f t="shared" si="79"/>
        <v>0</v>
      </c>
    </row>
    <row r="287" spans="1:41" ht="12.75">
      <c r="A287">
        <v>4212840</v>
      </c>
      <c r="B287">
        <v>107654403</v>
      </c>
      <c r="C287" t="s">
        <v>478</v>
      </c>
      <c r="D287" t="s">
        <v>479</v>
      </c>
      <c r="E287" t="s">
        <v>480</v>
      </c>
      <c r="F287" s="35">
        <v>15690</v>
      </c>
      <c r="G287" s="3">
        <v>1466</v>
      </c>
      <c r="H287">
        <v>7248452022</v>
      </c>
      <c r="I287" s="4" t="s">
        <v>481</v>
      </c>
      <c r="J287" s="4" t="s">
        <v>1471</v>
      </c>
      <c r="K287" t="s">
        <v>1471</v>
      </c>
      <c r="O287" s="5"/>
      <c r="P287" s="36">
        <v>14.023668639</v>
      </c>
      <c r="Q287" t="s">
        <v>1471</v>
      </c>
      <c r="R287" t="s">
        <v>1471</v>
      </c>
      <c r="S287" t="s">
        <v>1471</v>
      </c>
      <c r="T287" t="s">
        <v>1471</v>
      </c>
      <c r="U287" s="5"/>
      <c r="Z287">
        <f t="shared" si="64"/>
        <v>0</v>
      </c>
      <c r="AA287">
        <f t="shared" si="65"/>
        <v>1</v>
      </c>
      <c r="AB287">
        <f t="shared" si="66"/>
        <v>0</v>
      </c>
      <c r="AC287">
        <f t="shared" si="67"/>
        <v>0</v>
      </c>
      <c r="AD287">
        <f t="shared" si="68"/>
        <v>0</v>
      </c>
      <c r="AE287">
        <f t="shared" si="69"/>
        <v>0</v>
      </c>
      <c r="AF287" s="37">
        <f t="shared" si="70"/>
        <v>0</v>
      </c>
      <c r="AG287" s="37">
        <f t="shared" si="71"/>
        <v>0</v>
      </c>
      <c r="AH287" s="37">
        <f t="shared" si="72"/>
        <v>0</v>
      </c>
      <c r="AI287">
        <f t="shared" si="73"/>
        <v>0</v>
      </c>
      <c r="AJ287">
        <f t="shared" si="74"/>
        <v>0</v>
      </c>
      <c r="AK287">
        <f t="shared" si="75"/>
        <v>0</v>
      </c>
      <c r="AL287">
        <f t="shared" si="76"/>
        <v>0</v>
      </c>
      <c r="AM287">
        <f t="shared" si="77"/>
        <v>0</v>
      </c>
      <c r="AN287">
        <f t="shared" si="78"/>
        <v>0</v>
      </c>
      <c r="AO287">
        <f t="shared" si="79"/>
        <v>0</v>
      </c>
    </row>
    <row r="288" spans="1:41" ht="12.75">
      <c r="A288">
        <v>4212930</v>
      </c>
      <c r="B288">
        <v>114064003</v>
      </c>
      <c r="C288" t="s">
        <v>482</v>
      </c>
      <c r="D288" t="s">
        <v>483</v>
      </c>
      <c r="E288" t="s">
        <v>484</v>
      </c>
      <c r="F288" s="35">
        <v>19530</v>
      </c>
      <c r="G288" s="3">
        <v>9722</v>
      </c>
      <c r="H288">
        <v>6106837361</v>
      </c>
      <c r="I288" s="4" t="s">
        <v>1764</v>
      </c>
      <c r="J288" s="4" t="s">
        <v>1471</v>
      </c>
      <c r="K288" t="s">
        <v>1471</v>
      </c>
      <c r="O288" s="5"/>
      <c r="P288" s="36">
        <v>4.6563192905</v>
      </c>
      <c r="Q288" t="s">
        <v>1471</v>
      </c>
      <c r="R288" t="s">
        <v>1471</v>
      </c>
      <c r="S288" t="s">
        <v>1471</v>
      </c>
      <c r="T288" t="s">
        <v>1471</v>
      </c>
      <c r="U288" s="5"/>
      <c r="Z288">
        <f t="shared" si="64"/>
        <v>0</v>
      </c>
      <c r="AA288">
        <f t="shared" si="65"/>
        <v>1</v>
      </c>
      <c r="AB288">
        <f t="shared" si="66"/>
        <v>0</v>
      </c>
      <c r="AC288">
        <f t="shared" si="67"/>
        <v>0</v>
      </c>
      <c r="AD288">
        <f t="shared" si="68"/>
        <v>0</v>
      </c>
      <c r="AE288">
        <f t="shared" si="69"/>
        <v>0</v>
      </c>
      <c r="AF288" s="37">
        <f t="shared" si="70"/>
        <v>0</v>
      </c>
      <c r="AG288" s="37">
        <f t="shared" si="71"/>
        <v>0</v>
      </c>
      <c r="AH288" s="37">
        <f t="shared" si="72"/>
        <v>0</v>
      </c>
      <c r="AI288">
        <f t="shared" si="73"/>
        <v>0</v>
      </c>
      <c r="AJ288">
        <f t="shared" si="74"/>
        <v>0</v>
      </c>
      <c r="AK288">
        <f t="shared" si="75"/>
        <v>0</v>
      </c>
      <c r="AL288">
        <f t="shared" si="76"/>
        <v>0</v>
      </c>
      <c r="AM288">
        <f t="shared" si="77"/>
        <v>0</v>
      </c>
      <c r="AN288">
        <f t="shared" si="78"/>
        <v>0</v>
      </c>
      <c r="AO288">
        <f t="shared" si="79"/>
        <v>0</v>
      </c>
    </row>
    <row r="289" spans="1:41" ht="12.75">
      <c r="A289">
        <v>4200026</v>
      </c>
      <c r="B289">
        <v>113362940</v>
      </c>
      <c r="C289" t="s">
        <v>1540</v>
      </c>
      <c r="D289" t="s">
        <v>1541</v>
      </c>
      <c r="E289" t="s">
        <v>1476</v>
      </c>
      <c r="F289" s="35">
        <v>17602</v>
      </c>
      <c r="G289" s="3" t="s">
        <v>1506</v>
      </c>
      <c r="H289">
        <v>7172957763</v>
      </c>
      <c r="I289" s="4">
        <v>2</v>
      </c>
      <c r="J289" s="4" t="s">
        <v>1471</v>
      </c>
      <c r="K289" t="s">
        <v>1471</v>
      </c>
      <c r="O289" s="5"/>
      <c r="P289" s="36" t="s">
        <v>1473</v>
      </c>
      <c r="Q289" t="s">
        <v>1473</v>
      </c>
      <c r="R289" t="s">
        <v>1471</v>
      </c>
      <c r="S289" t="s">
        <v>1471</v>
      </c>
      <c r="T289" t="s">
        <v>1471</v>
      </c>
      <c r="U289" s="5"/>
      <c r="Z289">
        <f t="shared" si="64"/>
        <v>0</v>
      </c>
      <c r="AA289">
        <f t="shared" si="65"/>
        <v>1</v>
      </c>
      <c r="AB289">
        <f t="shared" si="66"/>
        <v>0</v>
      </c>
      <c r="AC289">
        <f t="shared" si="67"/>
        <v>0</v>
      </c>
      <c r="AD289">
        <f t="shared" si="68"/>
        <v>0</v>
      </c>
      <c r="AE289">
        <f t="shared" si="69"/>
        <v>0</v>
      </c>
      <c r="AF289" s="37">
        <f t="shared" si="70"/>
        <v>0</v>
      </c>
      <c r="AG289" s="37">
        <f t="shared" si="71"/>
        <v>0</v>
      </c>
      <c r="AH289" s="37">
        <f t="shared" si="72"/>
        <v>0</v>
      </c>
      <c r="AI289">
        <f t="shared" si="73"/>
        <v>0</v>
      </c>
      <c r="AJ289">
        <f t="shared" si="74"/>
        <v>1</v>
      </c>
      <c r="AK289">
        <f t="shared" si="75"/>
        <v>0</v>
      </c>
      <c r="AL289">
        <f t="shared" si="76"/>
        <v>0</v>
      </c>
      <c r="AM289">
        <f t="shared" si="77"/>
        <v>0</v>
      </c>
      <c r="AN289">
        <f t="shared" si="78"/>
        <v>0</v>
      </c>
      <c r="AO289">
        <f t="shared" si="79"/>
        <v>0</v>
      </c>
    </row>
    <row r="290" spans="1:41" ht="12.75">
      <c r="A290">
        <v>4200044</v>
      </c>
      <c r="B290">
        <v>126513110</v>
      </c>
      <c r="C290" t="s">
        <v>1580</v>
      </c>
      <c r="D290" t="s">
        <v>1581</v>
      </c>
      <c r="E290" t="s">
        <v>1582</v>
      </c>
      <c r="F290" s="35">
        <v>19004</v>
      </c>
      <c r="G290" s="3" t="s">
        <v>1506</v>
      </c>
      <c r="H290">
        <v>6106179121</v>
      </c>
      <c r="I290" s="4">
        <v>3</v>
      </c>
      <c r="J290" s="4" t="s">
        <v>1471</v>
      </c>
      <c r="K290" t="s">
        <v>1471</v>
      </c>
      <c r="O290" s="5"/>
      <c r="P290" s="36" t="s">
        <v>1473</v>
      </c>
      <c r="Q290" t="s">
        <v>1473</v>
      </c>
      <c r="R290" t="s">
        <v>1471</v>
      </c>
      <c r="S290" t="s">
        <v>1471</v>
      </c>
      <c r="T290" t="s">
        <v>1471</v>
      </c>
      <c r="U290" s="5"/>
      <c r="Z290">
        <f t="shared" si="64"/>
        <v>0</v>
      </c>
      <c r="AA290">
        <f t="shared" si="65"/>
        <v>1</v>
      </c>
      <c r="AB290">
        <f t="shared" si="66"/>
        <v>0</v>
      </c>
      <c r="AC290">
        <f t="shared" si="67"/>
        <v>0</v>
      </c>
      <c r="AD290">
        <f t="shared" si="68"/>
        <v>0</v>
      </c>
      <c r="AE290">
        <f t="shared" si="69"/>
        <v>0</v>
      </c>
      <c r="AF290" s="37">
        <f t="shared" si="70"/>
        <v>0</v>
      </c>
      <c r="AG290" s="37">
        <f t="shared" si="71"/>
        <v>0</v>
      </c>
      <c r="AH290" s="37">
        <f t="shared" si="72"/>
        <v>0</v>
      </c>
      <c r="AI290">
        <f t="shared" si="73"/>
        <v>0</v>
      </c>
      <c r="AJ290">
        <f t="shared" si="74"/>
        <v>1</v>
      </c>
      <c r="AK290">
        <f t="shared" si="75"/>
        <v>0</v>
      </c>
      <c r="AL290">
        <f t="shared" si="76"/>
        <v>0</v>
      </c>
      <c r="AM290">
        <f t="shared" si="77"/>
        <v>0</v>
      </c>
      <c r="AN290">
        <f t="shared" si="78"/>
        <v>0</v>
      </c>
      <c r="AO290">
        <f t="shared" si="79"/>
        <v>0</v>
      </c>
    </row>
    <row r="291" spans="1:41" ht="12.75">
      <c r="A291">
        <v>4212990</v>
      </c>
      <c r="B291">
        <v>119665003</v>
      </c>
      <c r="C291" t="s">
        <v>485</v>
      </c>
      <c r="D291" t="s">
        <v>486</v>
      </c>
      <c r="E291" t="s">
        <v>487</v>
      </c>
      <c r="F291" s="35">
        <v>18419</v>
      </c>
      <c r="G291" s="3">
        <v>85</v>
      </c>
      <c r="H291">
        <v>5709455184</v>
      </c>
      <c r="I291" s="4">
        <v>8</v>
      </c>
      <c r="J291" s="4" t="s">
        <v>1470</v>
      </c>
      <c r="K291" t="s">
        <v>1471</v>
      </c>
      <c r="O291" s="5" t="s">
        <v>1472</v>
      </c>
      <c r="P291" s="36">
        <v>13.985594238</v>
      </c>
      <c r="Q291" t="s">
        <v>1471</v>
      </c>
      <c r="R291" t="s">
        <v>1471</v>
      </c>
      <c r="S291" t="s">
        <v>1470</v>
      </c>
      <c r="T291" t="s">
        <v>1471</v>
      </c>
      <c r="U291" s="5"/>
      <c r="Z291">
        <f t="shared" si="64"/>
        <v>1</v>
      </c>
      <c r="AA291">
        <f t="shared" si="65"/>
        <v>1</v>
      </c>
      <c r="AB291">
        <f t="shared" si="66"/>
        <v>0</v>
      </c>
      <c r="AC291">
        <f t="shared" si="67"/>
        <v>0</v>
      </c>
      <c r="AD291">
        <f t="shared" si="68"/>
        <v>0</v>
      </c>
      <c r="AE291">
        <f t="shared" si="69"/>
        <v>0</v>
      </c>
      <c r="AF291" s="37" t="str">
        <f t="shared" si="70"/>
        <v>SRSA</v>
      </c>
      <c r="AG291" s="37">
        <f t="shared" si="71"/>
        <v>0</v>
      </c>
      <c r="AH291" s="37" t="str">
        <f t="shared" si="72"/>
        <v>Trouble</v>
      </c>
      <c r="AI291">
        <f t="shared" si="73"/>
        <v>1</v>
      </c>
      <c r="AJ291">
        <f t="shared" si="74"/>
        <v>0</v>
      </c>
      <c r="AK291">
        <f t="shared" si="75"/>
        <v>0</v>
      </c>
      <c r="AL291">
        <f t="shared" si="76"/>
        <v>0</v>
      </c>
      <c r="AM291">
        <f t="shared" si="77"/>
        <v>0</v>
      </c>
      <c r="AN291">
        <f t="shared" si="78"/>
        <v>0</v>
      </c>
      <c r="AO291">
        <f t="shared" si="79"/>
        <v>0</v>
      </c>
    </row>
    <row r="292" spans="1:41" ht="12.75">
      <c r="A292">
        <v>4213050</v>
      </c>
      <c r="B292">
        <v>119354603</v>
      </c>
      <c r="C292" t="s">
        <v>491</v>
      </c>
      <c r="D292" t="s">
        <v>492</v>
      </c>
      <c r="E292" t="s">
        <v>493</v>
      </c>
      <c r="F292" s="35">
        <v>18433</v>
      </c>
      <c r="G292" s="3">
        <v>9801</v>
      </c>
      <c r="H292">
        <v>5702549485</v>
      </c>
      <c r="I292" s="4">
        <v>4</v>
      </c>
      <c r="J292" s="4" t="s">
        <v>1471</v>
      </c>
      <c r="K292" t="s">
        <v>1471</v>
      </c>
      <c r="O292" s="5"/>
      <c r="P292" s="36">
        <v>9.8321342926</v>
      </c>
      <c r="Q292" t="s">
        <v>1471</v>
      </c>
      <c r="R292" t="s">
        <v>1471</v>
      </c>
      <c r="S292" t="s">
        <v>1471</v>
      </c>
      <c r="T292" t="s">
        <v>1471</v>
      </c>
      <c r="U292" s="5"/>
      <c r="Z292">
        <f t="shared" si="64"/>
        <v>0</v>
      </c>
      <c r="AA292">
        <f t="shared" si="65"/>
        <v>1</v>
      </c>
      <c r="AB292">
        <f t="shared" si="66"/>
        <v>0</v>
      </c>
      <c r="AC292">
        <f t="shared" si="67"/>
        <v>0</v>
      </c>
      <c r="AD292">
        <f t="shared" si="68"/>
        <v>0</v>
      </c>
      <c r="AE292">
        <f t="shared" si="69"/>
        <v>0</v>
      </c>
      <c r="AF292" s="37">
        <f t="shared" si="70"/>
        <v>0</v>
      </c>
      <c r="AG292" s="37">
        <f t="shared" si="71"/>
        <v>0</v>
      </c>
      <c r="AH292" s="37">
        <f t="shared" si="72"/>
        <v>0</v>
      </c>
      <c r="AI292">
        <f t="shared" si="73"/>
        <v>0</v>
      </c>
      <c r="AJ292">
        <f t="shared" si="74"/>
        <v>0</v>
      </c>
      <c r="AK292">
        <f t="shared" si="75"/>
        <v>0</v>
      </c>
      <c r="AL292">
        <f t="shared" si="76"/>
        <v>0</v>
      </c>
      <c r="AM292">
        <f t="shared" si="77"/>
        <v>0</v>
      </c>
      <c r="AN292">
        <f t="shared" si="78"/>
        <v>0</v>
      </c>
      <c r="AO292">
        <f t="shared" si="79"/>
        <v>0</v>
      </c>
    </row>
    <row r="293" spans="1:41" ht="12.75">
      <c r="A293">
        <v>4213020</v>
      </c>
      <c r="B293">
        <v>118403903</v>
      </c>
      <c r="C293" t="s">
        <v>488</v>
      </c>
      <c r="D293" t="s">
        <v>489</v>
      </c>
      <c r="E293" t="s">
        <v>490</v>
      </c>
      <c r="F293" s="35">
        <v>18627</v>
      </c>
      <c r="G293" s="3">
        <v>38</v>
      </c>
      <c r="H293">
        <v>5706752165</v>
      </c>
      <c r="I293" s="4" t="s">
        <v>1764</v>
      </c>
      <c r="J293" s="4" t="s">
        <v>1471</v>
      </c>
      <c r="K293" t="s">
        <v>1471</v>
      </c>
      <c r="O293" s="5"/>
      <c r="P293" s="36">
        <v>10.367892977</v>
      </c>
      <c r="Q293" t="s">
        <v>1471</v>
      </c>
      <c r="R293" t="s">
        <v>1471</v>
      </c>
      <c r="S293" t="s">
        <v>1471</v>
      </c>
      <c r="T293" t="s">
        <v>1471</v>
      </c>
      <c r="U293" s="5"/>
      <c r="Z293">
        <f t="shared" si="64"/>
        <v>0</v>
      </c>
      <c r="AA293">
        <f t="shared" si="65"/>
        <v>1</v>
      </c>
      <c r="AB293">
        <f t="shared" si="66"/>
        <v>0</v>
      </c>
      <c r="AC293">
        <f t="shared" si="67"/>
        <v>0</v>
      </c>
      <c r="AD293">
        <f t="shared" si="68"/>
        <v>0</v>
      </c>
      <c r="AE293">
        <f t="shared" si="69"/>
        <v>0</v>
      </c>
      <c r="AF293" s="37">
        <f t="shared" si="70"/>
        <v>0</v>
      </c>
      <c r="AG293" s="37">
        <f t="shared" si="71"/>
        <v>0</v>
      </c>
      <c r="AH293" s="37">
        <f t="shared" si="72"/>
        <v>0</v>
      </c>
      <c r="AI293">
        <f t="shared" si="73"/>
        <v>0</v>
      </c>
      <c r="AJ293">
        <f t="shared" si="74"/>
        <v>0</v>
      </c>
      <c r="AK293">
        <f t="shared" si="75"/>
        <v>0</v>
      </c>
      <c r="AL293">
        <f t="shared" si="76"/>
        <v>0</v>
      </c>
      <c r="AM293">
        <f t="shared" si="77"/>
        <v>0</v>
      </c>
      <c r="AN293">
        <f t="shared" si="78"/>
        <v>0</v>
      </c>
      <c r="AO293">
        <f t="shared" si="79"/>
        <v>0</v>
      </c>
    </row>
    <row r="294" spans="1:41" ht="12.75">
      <c r="A294">
        <v>4213080</v>
      </c>
      <c r="B294">
        <v>104433903</v>
      </c>
      <c r="C294" t="s">
        <v>494</v>
      </c>
      <c r="D294" t="s">
        <v>495</v>
      </c>
      <c r="E294" t="s">
        <v>496</v>
      </c>
      <c r="F294" s="35">
        <v>16153</v>
      </c>
      <c r="G294" s="3">
        <v>2799</v>
      </c>
      <c r="H294">
        <v>7243767911</v>
      </c>
      <c r="I294" s="4">
        <v>8</v>
      </c>
      <c r="J294" s="4" t="s">
        <v>1470</v>
      </c>
      <c r="K294" t="s">
        <v>1471</v>
      </c>
      <c r="O294" s="5" t="s">
        <v>1472</v>
      </c>
      <c r="P294" s="36">
        <v>14.42193087</v>
      </c>
      <c r="Q294" t="s">
        <v>1471</v>
      </c>
      <c r="R294" t="s">
        <v>1471</v>
      </c>
      <c r="S294" t="s">
        <v>1470</v>
      </c>
      <c r="T294" t="s">
        <v>1471</v>
      </c>
      <c r="U294" s="5"/>
      <c r="Z294">
        <f t="shared" si="64"/>
        <v>1</v>
      </c>
      <c r="AA294">
        <f t="shared" si="65"/>
        <v>1</v>
      </c>
      <c r="AB294">
        <f t="shared" si="66"/>
        <v>0</v>
      </c>
      <c r="AC294">
        <f t="shared" si="67"/>
        <v>0</v>
      </c>
      <c r="AD294">
        <f t="shared" si="68"/>
        <v>0</v>
      </c>
      <c r="AE294">
        <f t="shared" si="69"/>
        <v>0</v>
      </c>
      <c r="AF294" s="37" t="str">
        <f t="shared" si="70"/>
        <v>SRSA</v>
      </c>
      <c r="AG294" s="37">
        <f t="shared" si="71"/>
        <v>0</v>
      </c>
      <c r="AH294" s="37" t="str">
        <f t="shared" si="72"/>
        <v>Trouble</v>
      </c>
      <c r="AI294">
        <f t="shared" si="73"/>
        <v>1</v>
      </c>
      <c r="AJ294">
        <f t="shared" si="74"/>
        <v>0</v>
      </c>
      <c r="AK294">
        <f t="shared" si="75"/>
        <v>0</v>
      </c>
      <c r="AL294">
        <f t="shared" si="76"/>
        <v>0</v>
      </c>
      <c r="AM294">
        <f t="shared" si="77"/>
        <v>0</v>
      </c>
      <c r="AN294">
        <f t="shared" si="78"/>
        <v>0</v>
      </c>
      <c r="AO294">
        <f t="shared" si="79"/>
        <v>0</v>
      </c>
    </row>
    <row r="295" spans="1:41" ht="12.75">
      <c r="A295">
        <v>4213110</v>
      </c>
      <c r="B295">
        <v>113363603</v>
      </c>
      <c r="C295" t="s">
        <v>497</v>
      </c>
      <c r="D295" t="s">
        <v>498</v>
      </c>
      <c r="E295" t="s">
        <v>499</v>
      </c>
      <c r="F295" s="35">
        <v>17537</v>
      </c>
      <c r="G295" s="3">
        <v>428</v>
      </c>
      <c r="H295">
        <v>7174643311</v>
      </c>
      <c r="I295" s="4">
        <v>4</v>
      </c>
      <c r="J295" s="4" t="s">
        <v>1471</v>
      </c>
      <c r="K295" t="s">
        <v>1471</v>
      </c>
      <c r="O295" s="5"/>
      <c r="P295" s="36">
        <v>3.6036036036</v>
      </c>
      <c r="Q295" t="s">
        <v>1471</v>
      </c>
      <c r="R295" t="s">
        <v>1471</v>
      </c>
      <c r="S295" t="s">
        <v>1471</v>
      </c>
      <c r="T295" t="s">
        <v>1471</v>
      </c>
      <c r="U295" s="5"/>
      <c r="Z295">
        <f t="shared" si="64"/>
        <v>0</v>
      </c>
      <c r="AA295">
        <f t="shared" si="65"/>
        <v>1</v>
      </c>
      <c r="AB295">
        <f t="shared" si="66"/>
        <v>0</v>
      </c>
      <c r="AC295">
        <f t="shared" si="67"/>
        <v>0</v>
      </c>
      <c r="AD295">
        <f t="shared" si="68"/>
        <v>0</v>
      </c>
      <c r="AE295">
        <f t="shared" si="69"/>
        <v>0</v>
      </c>
      <c r="AF295" s="37">
        <f t="shared" si="70"/>
        <v>0</v>
      </c>
      <c r="AG295" s="37">
        <f t="shared" si="71"/>
        <v>0</v>
      </c>
      <c r="AH295" s="37">
        <f t="shared" si="72"/>
        <v>0</v>
      </c>
      <c r="AI295">
        <f t="shared" si="73"/>
        <v>0</v>
      </c>
      <c r="AJ295">
        <f t="shared" si="74"/>
        <v>0</v>
      </c>
      <c r="AK295">
        <f t="shared" si="75"/>
        <v>0</v>
      </c>
      <c r="AL295">
        <f t="shared" si="76"/>
        <v>0</v>
      </c>
      <c r="AM295">
        <f t="shared" si="77"/>
        <v>0</v>
      </c>
      <c r="AN295">
        <f t="shared" si="78"/>
        <v>0</v>
      </c>
      <c r="AO295">
        <f t="shared" si="79"/>
        <v>0</v>
      </c>
    </row>
    <row r="296" spans="1:41" ht="12.75">
      <c r="A296">
        <v>4280270</v>
      </c>
      <c r="B296">
        <v>113363807</v>
      </c>
      <c r="C296" t="s">
        <v>1349</v>
      </c>
      <c r="D296" t="s">
        <v>1350</v>
      </c>
      <c r="E296" t="s">
        <v>1351</v>
      </c>
      <c r="F296" s="35">
        <v>17584</v>
      </c>
      <c r="G296" s="3">
        <v>527</v>
      </c>
      <c r="H296">
        <v>7174647052</v>
      </c>
      <c r="I296" s="4" t="s">
        <v>1764</v>
      </c>
      <c r="J296" s="4" t="s">
        <v>1471</v>
      </c>
      <c r="K296" t="s">
        <v>1471</v>
      </c>
      <c r="O296" s="5"/>
      <c r="P296" s="36" t="s">
        <v>1473</v>
      </c>
      <c r="Q296" t="s">
        <v>1473</v>
      </c>
      <c r="R296" t="s">
        <v>1471</v>
      </c>
      <c r="S296" t="s">
        <v>1471</v>
      </c>
      <c r="T296" t="s">
        <v>1471</v>
      </c>
      <c r="U296" s="5"/>
      <c r="Z296">
        <f t="shared" si="64"/>
        <v>0</v>
      </c>
      <c r="AA296">
        <f t="shared" si="65"/>
        <v>1</v>
      </c>
      <c r="AB296">
        <f t="shared" si="66"/>
        <v>0</v>
      </c>
      <c r="AC296">
        <f t="shared" si="67"/>
        <v>0</v>
      </c>
      <c r="AD296">
        <f t="shared" si="68"/>
        <v>0</v>
      </c>
      <c r="AE296">
        <f t="shared" si="69"/>
        <v>0</v>
      </c>
      <c r="AF296" s="37">
        <f t="shared" si="70"/>
        <v>0</v>
      </c>
      <c r="AG296" s="37">
        <f t="shared" si="71"/>
        <v>0</v>
      </c>
      <c r="AH296" s="37">
        <f t="shared" si="72"/>
        <v>0</v>
      </c>
      <c r="AI296">
        <f t="shared" si="73"/>
        <v>0</v>
      </c>
      <c r="AJ296">
        <f t="shared" si="74"/>
        <v>1</v>
      </c>
      <c r="AK296">
        <f t="shared" si="75"/>
        <v>0</v>
      </c>
      <c r="AL296">
        <f t="shared" si="76"/>
        <v>0</v>
      </c>
      <c r="AM296">
        <f t="shared" si="77"/>
        <v>0</v>
      </c>
      <c r="AN296">
        <f t="shared" si="78"/>
        <v>0</v>
      </c>
      <c r="AO296">
        <f t="shared" si="79"/>
        <v>0</v>
      </c>
    </row>
    <row r="297" spans="1:41" ht="12.75">
      <c r="A297">
        <v>4200002</v>
      </c>
      <c r="B297">
        <v>113363705</v>
      </c>
      <c r="C297" t="s">
        <v>1474</v>
      </c>
      <c r="D297" t="s">
        <v>1475</v>
      </c>
      <c r="E297" t="s">
        <v>1476</v>
      </c>
      <c r="F297" s="35">
        <v>17601</v>
      </c>
      <c r="G297" s="3">
        <v>2724</v>
      </c>
      <c r="H297">
        <v>7172952499</v>
      </c>
      <c r="I297" s="4">
        <v>2</v>
      </c>
      <c r="J297" s="4" t="s">
        <v>1471</v>
      </c>
      <c r="K297" t="s">
        <v>1471</v>
      </c>
      <c r="O297" s="5"/>
      <c r="P297" s="36" t="s">
        <v>1473</v>
      </c>
      <c r="Q297" t="s">
        <v>1473</v>
      </c>
      <c r="R297" t="s">
        <v>1471</v>
      </c>
      <c r="S297" t="s">
        <v>1471</v>
      </c>
      <c r="T297" t="s">
        <v>1471</v>
      </c>
      <c r="U297" s="5"/>
      <c r="Z297">
        <f t="shared" si="64"/>
        <v>0</v>
      </c>
      <c r="AA297">
        <f t="shared" si="65"/>
        <v>1</v>
      </c>
      <c r="AB297">
        <f t="shared" si="66"/>
        <v>0</v>
      </c>
      <c r="AC297">
        <f t="shared" si="67"/>
        <v>0</v>
      </c>
      <c r="AD297">
        <f t="shared" si="68"/>
        <v>0</v>
      </c>
      <c r="AE297">
        <f t="shared" si="69"/>
        <v>0</v>
      </c>
      <c r="AF297" s="37">
        <f t="shared" si="70"/>
        <v>0</v>
      </c>
      <c r="AG297" s="37">
        <f t="shared" si="71"/>
        <v>0</v>
      </c>
      <c r="AH297" s="37">
        <f t="shared" si="72"/>
        <v>0</v>
      </c>
      <c r="AI297">
        <f t="shared" si="73"/>
        <v>0</v>
      </c>
      <c r="AJ297">
        <f t="shared" si="74"/>
        <v>1</v>
      </c>
      <c r="AK297">
        <f t="shared" si="75"/>
        <v>0</v>
      </c>
      <c r="AL297">
        <f t="shared" si="76"/>
        <v>0</v>
      </c>
      <c r="AM297">
        <f t="shared" si="77"/>
        <v>0</v>
      </c>
      <c r="AN297">
        <f t="shared" si="78"/>
        <v>0</v>
      </c>
      <c r="AO297">
        <f t="shared" si="79"/>
        <v>0</v>
      </c>
    </row>
    <row r="298" spans="1:41" ht="12.75">
      <c r="A298">
        <v>4213140</v>
      </c>
      <c r="B298">
        <v>113364002</v>
      </c>
      <c r="C298" t="s">
        <v>500</v>
      </c>
      <c r="D298" t="s">
        <v>501</v>
      </c>
      <c r="E298" t="s">
        <v>1476</v>
      </c>
      <c r="F298" s="35">
        <v>17602</v>
      </c>
      <c r="G298" s="3">
        <v>2452</v>
      </c>
      <c r="H298">
        <v>7172916121</v>
      </c>
      <c r="I298" s="4" t="s">
        <v>1718</v>
      </c>
      <c r="J298" s="4" t="s">
        <v>1471</v>
      </c>
      <c r="K298" t="s">
        <v>1471</v>
      </c>
      <c r="O298" s="5"/>
      <c r="P298" s="36">
        <v>24.085554867</v>
      </c>
      <c r="Q298" t="s">
        <v>1470</v>
      </c>
      <c r="R298" t="s">
        <v>1471</v>
      </c>
      <c r="S298" t="s">
        <v>1471</v>
      </c>
      <c r="T298" t="s">
        <v>1471</v>
      </c>
      <c r="U298" s="5"/>
      <c r="Z298">
        <f t="shared" si="64"/>
        <v>0</v>
      </c>
      <c r="AA298">
        <f t="shared" si="65"/>
        <v>1</v>
      </c>
      <c r="AB298">
        <f t="shared" si="66"/>
        <v>0</v>
      </c>
      <c r="AC298">
        <f t="shared" si="67"/>
        <v>0</v>
      </c>
      <c r="AD298">
        <f t="shared" si="68"/>
        <v>0</v>
      </c>
      <c r="AE298">
        <f t="shared" si="69"/>
        <v>0</v>
      </c>
      <c r="AF298" s="37">
        <f t="shared" si="70"/>
        <v>0</v>
      </c>
      <c r="AG298" s="37">
        <f t="shared" si="71"/>
        <v>0</v>
      </c>
      <c r="AH298" s="37">
        <f t="shared" si="72"/>
        <v>0</v>
      </c>
      <c r="AI298">
        <f t="shared" si="73"/>
        <v>0</v>
      </c>
      <c r="AJ298">
        <f t="shared" si="74"/>
        <v>1</v>
      </c>
      <c r="AK298">
        <f t="shared" si="75"/>
        <v>0</v>
      </c>
      <c r="AL298">
        <f t="shared" si="76"/>
        <v>0</v>
      </c>
      <c r="AM298">
        <f t="shared" si="77"/>
        <v>0</v>
      </c>
      <c r="AN298">
        <f t="shared" si="78"/>
        <v>0</v>
      </c>
      <c r="AO298">
        <f t="shared" si="79"/>
        <v>0</v>
      </c>
    </row>
    <row r="299" spans="1:41" ht="12.75">
      <c r="A299">
        <v>4213380</v>
      </c>
      <c r="B299">
        <v>104374003</v>
      </c>
      <c r="C299" t="s">
        <v>507</v>
      </c>
      <c r="D299" t="s">
        <v>508</v>
      </c>
      <c r="E299" t="s">
        <v>509</v>
      </c>
      <c r="F299" s="35">
        <v>16101</v>
      </c>
      <c r="G299" s="3">
        <v>9705</v>
      </c>
      <c r="H299">
        <v>7246588940</v>
      </c>
      <c r="I299" s="4">
        <v>6</v>
      </c>
      <c r="J299" s="4" t="s">
        <v>1471</v>
      </c>
      <c r="K299" t="s">
        <v>1471</v>
      </c>
      <c r="O299" s="5"/>
      <c r="P299" s="36">
        <v>6.0828877005</v>
      </c>
      <c r="Q299" t="s">
        <v>1471</v>
      </c>
      <c r="R299" t="s">
        <v>1471</v>
      </c>
      <c r="S299" t="s">
        <v>1470</v>
      </c>
      <c r="T299" t="s">
        <v>1470</v>
      </c>
      <c r="U299" s="5"/>
      <c r="Z299">
        <f t="shared" si="64"/>
        <v>0</v>
      </c>
      <c r="AA299">
        <f t="shared" si="65"/>
        <v>1</v>
      </c>
      <c r="AB299">
        <f t="shared" si="66"/>
        <v>0</v>
      </c>
      <c r="AC299">
        <f t="shared" si="67"/>
        <v>0</v>
      </c>
      <c r="AD299">
        <f t="shared" si="68"/>
        <v>0</v>
      </c>
      <c r="AE299">
        <f t="shared" si="69"/>
        <v>0</v>
      </c>
      <c r="AF299" s="37">
        <f t="shared" si="70"/>
        <v>0</v>
      </c>
      <c r="AG299" s="37">
        <f t="shared" si="71"/>
        <v>0</v>
      </c>
      <c r="AH299" s="37">
        <f t="shared" si="72"/>
        <v>0</v>
      </c>
      <c r="AI299">
        <f t="shared" si="73"/>
        <v>1</v>
      </c>
      <c r="AJ299">
        <f t="shared" si="74"/>
        <v>0</v>
      </c>
      <c r="AK299">
        <f t="shared" si="75"/>
        <v>0</v>
      </c>
      <c r="AL299">
        <f t="shared" si="76"/>
        <v>0</v>
      </c>
      <c r="AM299">
        <f t="shared" si="77"/>
        <v>0</v>
      </c>
      <c r="AN299">
        <f t="shared" si="78"/>
        <v>0</v>
      </c>
      <c r="AO299">
        <f t="shared" si="79"/>
        <v>0</v>
      </c>
    </row>
    <row r="300" spans="1:41" ht="12.75">
      <c r="A300">
        <v>4213320</v>
      </c>
      <c r="B300">
        <v>101264003</v>
      </c>
      <c r="C300" t="s">
        <v>505</v>
      </c>
      <c r="D300" t="s">
        <v>506</v>
      </c>
      <c r="E300" t="s">
        <v>1703</v>
      </c>
      <c r="F300" s="35">
        <v>15401</v>
      </c>
      <c r="G300" s="3">
        <v>2461</v>
      </c>
      <c r="H300">
        <v>7244372821</v>
      </c>
      <c r="I300" s="4" t="s">
        <v>1704</v>
      </c>
      <c r="J300" s="4" t="s">
        <v>1471</v>
      </c>
      <c r="K300" t="s">
        <v>1471</v>
      </c>
      <c r="O300" s="5"/>
      <c r="P300" s="36">
        <v>20.024154589</v>
      </c>
      <c r="Q300" t="s">
        <v>1470</v>
      </c>
      <c r="R300" t="s">
        <v>1471</v>
      </c>
      <c r="S300" t="s">
        <v>1471</v>
      </c>
      <c r="T300" t="s">
        <v>1471</v>
      </c>
      <c r="U300" s="5"/>
      <c r="Z300">
        <f t="shared" si="64"/>
        <v>0</v>
      </c>
      <c r="AA300">
        <f t="shared" si="65"/>
        <v>1</v>
      </c>
      <c r="AB300">
        <f t="shared" si="66"/>
        <v>0</v>
      </c>
      <c r="AC300">
        <f t="shared" si="67"/>
        <v>0</v>
      </c>
      <c r="AD300">
        <f t="shared" si="68"/>
        <v>0</v>
      </c>
      <c r="AE300">
        <f t="shared" si="69"/>
        <v>0</v>
      </c>
      <c r="AF300" s="37">
        <f t="shared" si="70"/>
        <v>0</v>
      </c>
      <c r="AG300" s="37">
        <f t="shared" si="71"/>
        <v>0</v>
      </c>
      <c r="AH300" s="37">
        <f t="shared" si="72"/>
        <v>0</v>
      </c>
      <c r="AI300">
        <f t="shared" si="73"/>
        <v>0</v>
      </c>
      <c r="AJ300">
        <f t="shared" si="74"/>
        <v>1</v>
      </c>
      <c r="AK300">
        <f t="shared" si="75"/>
        <v>0</v>
      </c>
      <c r="AL300">
        <f t="shared" si="76"/>
        <v>0</v>
      </c>
      <c r="AM300">
        <f t="shared" si="77"/>
        <v>0</v>
      </c>
      <c r="AN300">
        <f t="shared" si="78"/>
        <v>0</v>
      </c>
      <c r="AO300">
        <f t="shared" si="79"/>
        <v>0</v>
      </c>
    </row>
    <row r="301" spans="1:41" ht="12.75">
      <c r="A301">
        <v>4213390</v>
      </c>
      <c r="B301">
        <v>104374207</v>
      </c>
      <c r="C301" t="s">
        <v>510</v>
      </c>
      <c r="D301" t="s">
        <v>511</v>
      </c>
      <c r="E301" t="s">
        <v>509</v>
      </c>
      <c r="F301" s="35">
        <v>16101</v>
      </c>
      <c r="G301" s="3">
        <v>5008</v>
      </c>
      <c r="H301">
        <v>7246583583</v>
      </c>
      <c r="I301" s="4">
        <v>6</v>
      </c>
      <c r="J301" s="4" t="s">
        <v>1471</v>
      </c>
      <c r="K301" t="s">
        <v>1471</v>
      </c>
      <c r="O301" s="5"/>
      <c r="P301" s="36" t="s">
        <v>1473</v>
      </c>
      <c r="Q301" t="s">
        <v>1473</v>
      </c>
      <c r="R301" t="s">
        <v>1471</v>
      </c>
      <c r="S301" t="s">
        <v>1470</v>
      </c>
      <c r="T301" t="s">
        <v>1471</v>
      </c>
      <c r="U301" s="5"/>
      <c r="Z301">
        <f t="shared" si="64"/>
        <v>0</v>
      </c>
      <c r="AA301">
        <f t="shared" si="65"/>
        <v>1</v>
      </c>
      <c r="AB301">
        <f t="shared" si="66"/>
        <v>0</v>
      </c>
      <c r="AC301">
        <f t="shared" si="67"/>
        <v>0</v>
      </c>
      <c r="AD301">
        <f t="shared" si="68"/>
        <v>0</v>
      </c>
      <c r="AE301">
        <f t="shared" si="69"/>
        <v>0</v>
      </c>
      <c r="AF301" s="37">
        <f t="shared" si="70"/>
        <v>0</v>
      </c>
      <c r="AG301" s="37">
        <f t="shared" si="71"/>
        <v>0</v>
      </c>
      <c r="AH301" s="37">
        <f t="shared" si="72"/>
        <v>0</v>
      </c>
      <c r="AI301">
        <f t="shared" si="73"/>
        <v>1</v>
      </c>
      <c r="AJ301">
        <f t="shared" si="74"/>
        <v>1</v>
      </c>
      <c r="AK301" t="str">
        <f t="shared" si="75"/>
        <v>Initial</v>
      </c>
      <c r="AL301">
        <f t="shared" si="76"/>
        <v>0</v>
      </c>
      <c r="AM301" t="str">
        <f t="shared" si="77"/>
        <v>RLIS</v>
      </c>
      <c r="AN301">
        <f t="shared" si="78"/>
        <v>0</v>
      </c>
      <c r="AO301">
        <f t="shared" si="79"/>
        <v>0</v>
      </c>
    </row>
    <row r="302" spans="1:41" ht="12.75">
      <c r="A302">
        <v>4200080</v>
      </c>
      <c r="B302">
        <v>126513490</v>
      </c>
      <c r="C302" t="s">
        <v>1663</v>
      </c>
      <c r="D302" t="s">
        <v>1664</v>
      </c>
      <c r="E302" t="s">
        <v>1509</v>
      </c>
      <c r="F302" s="35">
        <v>19122</v>
      </c>
      <c r="G302" s="3">
        <v>3801</v>
      </c>
      <c r="H302">
        <v>2157392007</v>
      </c>
      <c r="I302" s="4">
        <v>1</v>
      </c>
      <c r="J302" s="4" t="s">
        <v>1471</v>
      </c>
      <c r="K302" t="s">
        <v>1625</v>
      </c>
      <c r="O302" s="5"/>
      <c r="P302" s="36" t="s">
        <v>1473</v>
      </c>
      <c r="Q302" t="s">
        <v>1473</v>
      </c>
      <c r="R302" t="s">
        <v>1625</v>
      </c>
      <c r="S302" t="s">
        <v>1471</v>
      </c>
      <c r="T302" t="s">
        <v>1625</v>
      </c>
      <c r="U302" s="5"/>
      <c r="Z302">
        <f t="shared" si="64"/>
        <v>0</v>
      </c>
      <c r="AA302">
        <f t="shared" si="65"/>
        <v>1</v>
      </c>
      <c r="AB302">
        <f t="shared" si="66"/>
        <v>0</v>
      </c>
      <c r="AC302">
        <f t="shared" si="67"/>
        <v>0</v>
      </c>
      <c r="AD302">
        <f t="shared" si="68"/>
        <v>0</v>
      </c>
      <c r="AE302">
        <f t="shared" si="69"/>
        <v>0</v>
      </c>
      <c r="AF302" s="37">
        <f t="shared" si="70"/>
        <v>0</v>
      </c>
      <c r="AG302" s="37">
        <f t="shared" si="71"/>
        <v>0</v>
      </c>
      <c r="AH302" s="37">
        <f t="shared" si="72"/>
        <v>0</v>
      </c>
      <c r="AI302">
        <f t="shared" si="73"/>
        <v>0</v>
      </c>
      <c r="AJ302">
        <f t="shared" si="74"/>
        <v>1</v>
      </c>
      <c r="AK302">
        <f t="shared" si="75"/>
        <v>0</v>
      </c>
      <c r="AL302">
        <f t="shared" si="76"/>
        <v>0</v>
      </c>
      <c r="AM302">
        <f t="shared" si="77"/>
        <v>0</v>
      </c>
      <c r="AN302">
        <f t="shared" si="78"/>
        <v>0</v>
      </c>
      <c r="AO302">
        <f t="shared" si="79"/>
        <v>0</v>
      </c>
    </row>
    <row r="303" spans="1:41" ht="12.75">
      <c r="A303">
        <v>4280280</v>
      </c>
      <c r="B303">
        <v>113384307</v>
      </c>
      <c r="C303" t="s">
        <v>1352</v>
      </c>
      <c r="D303" t="s">
        <v>1353</v>
      </c>
      <c r="E303" t="s">
        <v>138</v>
      </c>
      <c r="F303" s="35">
        <v>17042</v>
      </c>
      <c r="G303" s="3">
        <v>9159</v>
      </c>
      <c r="H303">
        <v>7172738551</v>
      </c>
      <c r="I303" s="4">
        <v>4</v>
      </c>
      <c r="J303" s="4" t="s">
        <v>1471</v>
      </c>
      <c r="K303" t="s">
        <v>1471</v>
      </c>
      <c r="O303" s="5"/>
      <c r="P303" s="36" t="s">
        <v>1473</v>
      </c>
      <c r="Q303" t="s">
        <v>1473</v>
      </c>
      <c r="R303" t="s">
        <v>1471</v>
      </c>
      <c r="S303" t="s">
        <v>1471</v>
      </c>
      <c r="T303" t="s">
        <v>1471</v>
      </c>
      <c r="U303" s="5"/>
      <c r="Z303">
        <f t="shared" si="64"/>
        <v>0</v>
      </c>
      <c r="AA303">
        <f t="shared" si="65"/>
        <v>1</v>
      </c>
      <c r="AB303">
        <f t="shared" si="66"/>
        <v>0</v>
      </c>
      <c r="AC303">
        <f t="shared" si="67"/>
        <v>0</v>
      </c>
      <c r="AD303">
        <f t="shared" si="68"/>
        <v>0</v>
      </c>
      <c r="AE303">
        <f t="shared" si="69"/>
        <v>0</v>
      </c>
      <c r="AF303" s="37">
        <f t="shared" si="70"/>
        <v>0</v>
      </c>
      <c r="AG303" s="37">
        <f t="shared" si="71"/>
        <v>0</v>
      </c>
      <c r="AH303" s="37">
        <f t="shared" si="72"/>
        <v>0</v>
      </c>
      <c r="AI303">
        <f t="shared" si="73"/>
        <v>0</v>
      </c>
      <c r="AJ303">
        <f t="shared" si="74"/>
        <v>1</v>
      </c>
      <c r="AK303">
        <f t="shared" si="75"/>
        <v>0</v>
      </c>
      <c r="AL303">
        <f t="shared" si="76"/>
        <v>0</v>
      </c>
      <c r="AM303">
        <f t="shared" si="77"/>
        <v>0</v>
      </c>
      <c r="AN303">
        <f t="shared" si="78"/>
        <v>0</v>
      </c>
      <c r="AO303">
        <f t="shared" si="79"/>
        <v>0</v>
      </c>
    </row>
    <row r="304" spans="1:41" ht="12.75">
      <c r="A304">
        <v>4213440</v>
      </c>
      <c r="B304">
        <v>113384603</v>
      </c>
      <c r="C304" t="s">
        <v>512</v>
      </c>
      <c r="D304" t="s">
        <v>513</v>
      </c>
      <c r="E304" t="s">
        <v>138</v>
      </c>
      <c r="F304" s="35">
        <v>17042</v>
      </c>
      <c r="G304" s="3">
        <v>6726</v>
      </c>
      <c r="H304">
        <v>7172739391</v>
      </c>
      <c r="I304" s="4">
        <v>2</v>
      </c>
      <c r="J304" s="4" t="s">
        <v>1471</v>
      </c>
      <c r="K304" t="s">
        <v>1471</v>
      </c>
      <c r="O304" s="5"/>
      <c r="P304" s="36">
        <v>23.216689098</v>
      </c>
      <c r="Q304" t="s">
        <v>1470</v>
      </c>
      <c r="R304" t="s">
        <v>1471</v>
      </c>
      <c r="S304" t="s">
        <v>1471</v>
      </c>
      <c r="T304" t="s">
        <v>1471</v>
      </c>
      <c r="U304" s="5"/>
      <c r="Z304">
        <f t="shared" si="64"/>
        <v>0</v>
      </c>
      <c r="AA304">
        <f t="shared" si="65"/>
        <v>1</v>
      </c>
      <c r="AB304">
        <f t="shared" si="66"/>
        <v>0</v>
      </c>
      <c r="AC304">
        <f t="shared" si="67"/>
        <v>0</v>
      </c>
      <c r="AD304">
        <f t="shared" si="68"/>
        <v>0</v>
      </c>
      <c r="AE304">
        <f t="shared" si="69"/>
        <v>0</v>
      </c>
      <c r="AF304" s="37">
        <f t="shared" si="70"/>
        <v>0</v>
      </c>
      <c r="AG304" s="37">
        <f t="shared" si="71"/>
        <v>0</v>
      </c>
      <c r="AH304" s="37">
        <f t="shared" si="72"/>
        <v>0</v>
      </c>
      <c r="AI304">
        <f t="shared" si="73"/>
        <v>0</v>
      </c>
      <c r="AJ304">
        <f t="shared" si="74"/>
        <v>1</v>
      </c>
      <c r="AK304">
        <f t="shared" si="75"/>
        <v>0</v>
      </c>
      <c r="AL304">
        <f t="shared" si="76"/>
        <v>0</v>
      </c>
      <c r="AM304">
        <f t="shared" si="77"/>
        <v>0</v>
      </c>
      <c r="AN304">
        <f t="shared" si="78"/>
        <v>0</v>
      </c>
      <c r="AO304">
        <f t="shared" si="79"/>
        <v>0</v>
      </c>
    </row>
    <row r="305" spans="1:41" ht="12.75">
      <c r="A305">
        <v>4213470</v>
      </c>
      <c r="B305">
        <v>128034503</v>
      </c>
      <c r="C305" t="s">
        <v>514</v>
      </c>
      <c r="D305" t="s">
        <v>515</v>
      </c>
      <c r="E305" t="s">
        <v>516</v>
      </c>
      <c r="F305" s="35">
        <v>15656</v>
      </c>
      <c r="G305" s="3">
        <v>1278</v>
      </c>
      <c r="H305">
        <v>7248457701</v>
      </c>
      <c r="I305" s="4">
        <v>6</v>
      </c>
      <c r="J305" s="4" t="s">
        <v>1471</v>
      </c>
      <c r="K305" t="s">
        <v>1471</v>
      </c>
      <c r="O305" s="5"/>
      <c r="P305" s="36">
        <v>9.9898063201</v>
      </c>
      <c r="Q305" t="s">
        <v>1471</v>
      </c>
      <c r="R305" t="s">
        <v>1471</v>
      </c>
      <c r="S305" t="s">
        <v>1470</v>
      </c>
      <c r="T305" t="s">
        <v>1471</v>
      </c>
      <c r="U305" s="5"/>
      <c r="Z305">
        <f t="shared" si="64"/>
        <v>0</v>
      </c>
      <c r="AA305">
        <f t="shared" si="65"/>
        <v>1</v>
      </c>
      <c r="AB305">
        <f t="shared" si="66"/>
        <v>0</v>
      </c>
      <c r="AC305">
        <f t="shared" si="67"/>
        <v>0</v>
      </c>
      <c r="AD305">
        <f t="shared" si="68"/>
        <v>0</v>
      </c>
      <c r="AE305">
        <f t="shared" si="69"/>
        <v>0</v>
      </c>
      <c r="AF305" s="37">
        <f t="shared" si="70"/>
        <v>0</v>
      </c>
      <c r="AG305" s="37">
        <f t="shared" si="71"/>
        <v>0</v>
      </c>
      <c r="AH305" s="37">
        <f t="shared" si="72"/>
        <v>0</v>
      </c>
      <c r="AI305">
        <f t="shared" si="73"/>
        <v>1</v>
      </c>
      <c r="AJ305">
        <f t="shared" si="74"/>
        <v>0</v>
      </c>
      <c r="AK305">
        <f t="shared" si="75"/>
        <v>0</v>
      </c>
      <c r="AL305">
        <f t="shared" si="76"/>
        <v>0</v>
      </c>
      <c r="AM305">
        <f t="shared" si="77"/>
        <v>0</v>
      </c>
      <c r="AN305">
        <f t="shared" si="78"/>
        <v>0</v>
      </c>
      <c r="AO305">
        <f t="shared" si="79"/>
        <v>0</v>
      </c>
    </row>
    <row r="306" spans="1:41" ht="12.75">
      <c r="A306">
        <v>4280290</v>
      </c>
      <c r="B306">
        <v>121393007</v>
      </c>
      <c r="C306" t="s">
        <v>1354</v>
      </c>
      <c r="D306" t="s">
        <v>1355</v>
      </c>
      <c r="E306" t="s">
        <v>1356</v>
      </c>
      <c r="F306" s="35">
        <v>18078</v>
      </c>
      <c r="G306" s="3">
        <v>2501</v>
      </c>
      <c r="H306">
        <v>6107991322</v>
      </c>
      <c r="I306" s="4">
        <v>8</v>
      </c>
      <c r="J306" s="4" t="s">
        <v>1470</v>
      </c>
      <c r="K306" t="s">
        <v>1471</v>
      </c>
      <c r="O306" s="5" t="s">
        <v>1472</v>
      </c>
      <c r="P306" s="36" t="s">
        <v>1473</v>
      </c>
      <c r="Q306" t="s">
        <v>1473</v>
      </c>
      <c r="R306" t="s">
        <v>1471</v>
      </c>
      <c r="S306" t="s">
        <v>1470</v>
      </c>
      <c r="T306" t="s">
        <v>1471</v>
      </c>
      <c r="U306" s="5"/>
      <c r="Z306">
        <f t="shared" si="64"/>
        <v>1</v>
      </c>
      <c r="AA306">
        <f t="shared" si="65"/>
        <v>1</v>
      </c>
      <c r="AB306">
        <f t="shared" si="66"/>
        <v>0</v>
      </c>
      <c r="AC306">
        <f t="shared" si="67"/>
        <v>0</v>
      </c>
      <c r="AD306">
        <f t="shared" si="68"/>
        <v>0</v>
      </c>
      <c r="AE306">
        <f t="shared" si="69"/>
        <v>0</v>
      </c>
      <c r="AF306" s="37" t="str">
        <f t="shared" si="70"/>
        <v>SRSA</v>
      </c>
      <c r="AG306" s="37">
        <f t="shared" si="71"/>
        <v>0</v>
      </c>
      <c r="AH306" s="37" t="str">
        <f t="shared" si="72"/>
        <v>Trouble</v>
      </c>
      <c r="AI306">
        <f t="shared" si="73"/>
        <v>1</v>
      </c>
      <c r="AJ306">
        <f t="shared" si="74"/>
        <v>1</v>
      </c>
      <c r="AK306" t="str">
        <f t="shared" si="75"/>
        <v>Initial</v>
      </c>
      <c r="AL306" t="str">
        <f t="shared" si="76"/>
        <v>SRSA</v>
      </c>
      <c r="AM306">
        <f t="shared" si="77"/>
        <v>0</v>
      </c>
      <c r="AN306">
        <f t="shared" si="78"/>
        <v>0</v>
      </c>
      <c r="AO306">
        <f t="shared" si="79"/>
        <v>0</v>
      </c>
    </row>
    <row r="307" spans="1:41" ht="12.75">
      <c r="A307">
        <v>4213500</v>
      </c>
      <c r="B307">
        <v>121135503</v>
      </c>
      <c r="C307" t="s">
        <v>517</v>
      </c>
      <c r="D307" t="s">
        <v>518</v>
      </c>
      <c r="E307" t="s">
        <v>519</v>
      </c>
      <c r="F307" s="35">
        <v>18235</v>
      </c>
      <c r="G307" s="3">
        <v>1700</v>
      </c>
      <c r="H307">
        <v>6103774490</v>
      </c>
      <c r="I307" s="4" t="s">
        <v>1764</v>
      </c>
      <c r="J307" s="4" t="s">
        <v>1471</v>
      </c>
      <c r="K307" t="s">
        <v>1471</v>
      </c>
      <c r="O307" s="5"/>
      <c r="P307" s="36">
        <v>12.172351885</v>
      </c>
      <c r="Q307" t="s">
        <v>1471</v>
      </c>
      <c r="R307" t="s">
        <v>1471</v>
      </c>
      <c r="S307" t="s">
        <v>1471</v>
      </c>
      <c r="T307" t="s">
        <v>1471</v>
      </c>
      <c r="U307" s="5"/>
      <c r="Z307">
        <f t="shared" si="64"/>
        <v>0</v>
      </c>
      <c r="AA307">
        <f t="shared" si="65"/>
        <v>1</v>
      </c>
      <c r="AB307">
        <f t="shared" si="66"/>
        <v>0</v>
      </c>
      <c r="AC307">
        <f t="shared" si="67"/>
        <v>0</v>
      </c>
      <c r="AD307">
        <f t="shared" si="68"/>
        <v>0</v>
      </c>
      <c r="AE307">
        <f t="shared" si="69"/>
        <v>0</v>
      </c>
      <c r="AF307" s="37">
        <f t="shared" si="70"/>
        <v>0</v>
      </c>
      <c r="AG307" s="37">
        <f t="shared" si="71"/>
        <v>0</v>
      </c>
      <c r="AH307" s="37">
        <f t="shared" si="72"/>
        <v>0</v>
      </c>
      <c r="AI307">
        <f t="shared" si="73"/>
        <v>0</v>
      </c>
      <c r="AJ307">
        <f t="shared" si="74"/>
        <v>0</v>
      </c>
      <c r="AK307">
        <f t="shared" si="75"/>
        <v>0</v>
      </c>
      <c r="AL307">
        <f t="shared" si="76"/>
        <v>0</v>
      </c>
      <c r="AM307">
        <f t="shared" si="77"/>
        <v>0</v>
      </c>
      <c r="AN307">
        <f t="shared" si="78"/>
        <v>0</v>
      </c>
      <c r="AO307">
        <f t="shared" si="79"/>
        <v>0</v>
      </c>
    </row>
    <row r="308" spans="1:41" ht="12.75">
      <c r="A308">
        <v>4202600</v>
      </c>
      <c r="B308">
        <v>128034607</v>
      </c>
      <c r="C308" t="s">
        <v>1740</v>
      </c>
      <c r="D308" t="s">
        <v>1741</v>
      </c>
      <c r="E308" t="s">
        <v>1739</v>
      </c>
      <c r="F308" s="35">
        <v>16226</v>
      </c>
      <c r="G308" s="3">
        <v>1608</v>
      </c>
      <c r="H308">
        <v>7247637116</v>
      </c>
      <c r="I308" s="4">
        <v>7</v>
      </c>
      <c r="J308" s="4" t="s">
        <v>1470</v>
      </c>
      <c r="K308" t="s">
        <v>1471</v>
      </c>
      <c r="O308" s="5" t="s">
        <v>1472</v>
      </c>
      <c r="P308" s="36" t="s">
        <v>1473</v>
      </c>
      <c r="Q308" t="s">
        <v>1473</v>
      </c>
      <c r="R308" t="s">
        <v>1471</v>
      </c>
      <c r="S308" t="s">
        <v>1470</v>
      </c>
      <c r="T308" t="s">
        <v>1471</v>
      </c>
      <c r="U308" s="5"/>
      <c r="Z308">
        <f t="shared" si="64"/>
        <v>1</v>
      </c>
      <c r="AA308">
        <f t="shared" si="65"/>
        <v>1</v>
      </c>
      <c r="AB308">
        <f t="shared" si="66"/>
        <v>0</v>
      </c>
      <c r="AC308">
        <f t="shared" si="67"/>
        <v>0</v>
      </c>
      <c r="AD308">
        <f t="shared" si="68"/>
        <v>0</v>
      </c>
      <c r="AE308">
        <f t="shared" si="69"/>
        <v>0</v>
      </c>
      <c r="AF308" s="37" t="str">
        <f t="shared" si="70"/>
        <v>SRSA</v>
      </c>
      <c r="AG308" s="37">
        <f t="shared" si="71"/>
        <v>0</v>
      </c>
      <c r="AH308" s="37" t="str">
        <f t="shared" si="72"/>
        <v>Trouble</v>
      </c>
      <c r="AI308">
        <f t="shared" si="73"/>
        <v>1</v>
      </c>
      <c r="AJ308">
        <f t="shared" si="74"/>
        <v>1</v>
      </c>
      <c r="AK308" t="str">
        <f t="shared" si="75"/>
        <v>Initial</v>
      </c>
      <c r="AL308" t="str">
        <f t="shared" si="76"/>
        <v>SRSA</v>
      </c>
      <c r="AM308">
        <f t="shared" si="77"/>
        <v>0</v>
      </c>
      <c r="AN308">
        <f t="shared" si="78"/>
        <v>0</v>
      </c>
      <c r="AO308">
        <f t="shared" si="79"/>
        <v>0</v>
      </c>
    </row>
    <row r="309" spans="1:41" ht="12.75">
      <c r="A309">
        <v>4213590</v>
      </c>
      <c r="B309">
        <v>116604003</v>
      </c>
      <c r="C309" t="s">
        <v>520</v>
      </c>
      <c r="D309" t="s">
        <v>521</v>
      </c>
      <c r="E309" t="s">
        <v>522</v>
      </c>
      <c r="F309" s="35">
        <v>17837</v>
      </c>
      <c r="G309" s="3">
        <v>351</v>
      </c>
      <c r="H309">
        <v>5705233220</v>
      </c>
      <c r="I309" s="4" t="s">
        <v>1736</v>
      </c>
      <c r="J309" s="4" t="s">
        <v>1471</v>
      </c>
      <c r="K309" t="s">
        <v>1471</v>
      </c>
      <c r="O309" s="5"/>
      <c r="P309" s="36">
        <v>7.696007696</v>
      </c>
      <c r="Q309" t="s">
        <v>1471</v>
      </c>
      <c r="R309" t="s">
        <v>1471</v>
      </c>
      <c r="S309" t="s">
        <v>1470</v>
      </c>
      <c r="T309" t="s">
        <v>1471</v>
      </c>
      <c r="U309" s="5"/>
      <c r="Z309">
        <f t="shared" si="64"/>
        <v>0</v>
      </c>
      <c r="AA309">
        <f t="shared" si="65"/>
        <v>1</v>
      </c>
      <c r="AB309">
        <f t="shared" si="66"/>
        <v>0</v>
      </c>
      <c r="AC309">
        <f t="shared" si="67"/>
        <v>0</v>
      </c>
      <c r="AD309">
        <f t="shared" si="68"/>
        <v>0</v>
      </c>
      <c r="AE309">
        <f t="shared" si="69"/>
        <v>0</v>
      </c>
      <c r="AF309" s="37">
        <f t="shared" si="70"/>
        <v>0</v>
      </c>
      <c r="AG309" s="37">
        <f t="shared" si="71"/>
        <v>0</v>
      </c>
      <c r="AH309" s="37">
        <f t="shared" si="72"/>
        <v>0</v>
      </c>
      <c r="AI309">
        <f t="shared" si="73"/>
        <v>1</v>
      </c>
      <c r="AJ309">
        <f t="shared" si="74"/>
        <v>0</v>
      </c>
      <c r="AK309">
        <f t="shared" si="75"/>
        <v>0</v>
      </c>
      <c r="AL309">
        <f t="shared" si="76"/>
        <v>0</v>
      </c>
      <c r="AM309">
        <f t="shared" si="77"/>
        <v>0</v>
      </c>
      <c r="AN309">
        <f t="shared" si="78"/>
        <v>0</v>
      </c>
      <c r="AO309">
        <f t="shared" si="79"/>
        <v>0</v>
      </c>
    </row>
    <row r="310" spans="1:41" ht="12.75">
      <c r="A310">
        <v>4213710</v>
      </c>
      <c r="B310">
        <v>107654903</v>
      </c>
      <c r="C310" t="s">
        <v>523</v>
      </c>
      <c r="D310" t="s">
        <v>524</v>
      </c>
      <c r="E310" t="s">
        <v>525</v>
      </c>
      <c r="F310" s="35">
        <v>15658</v>
      </c>
      <c r="G310" s="3">
        <v>1248</v>
      </c>
      <c r="H310">
        <v>7242385696</v>
      </c>
      <c r="I310" s="4">
        <v>8</v>
      </c>
      <c r="J310" s="4" t="s">
        <v>1470</v>
      </c>
      <c r="K310" t="s">
        <v>1471</v>
      </c>
      <c r="O310" s="5" t="s">
        <v>1472</v>
      </c>
      <c r="P310" s="36">
        <v>14.285714286</v>
      </c>
      <c r="Q310" t="s">
        <v>1471</v>
      </c>
      <c r="R310" t="s">
        <v>1471</v>
      </c>
      <c r="S310" t="s">
        <v>1470</v>
      </c>
      <c r="T310" t="s">
        <v>1471</v>
      </c>
      <c r="U310" s="5"/>
      <c r="Z310">
        <f t="shared" si="64"/>
        <v>1</v>
      </c>
      <c r="AA310">
        <f t="shared" si="65"/>
        <v>1</v>
      </c>
      <c r="AB310">
        <f t="shared" si="66"/>
        <v>0</v>
      </c>
      <c r="AC310">
        <f t="shared" si="67"/>
        <v>0</v>
      </c>
      <c r="AD310">
        <f t="shared" si="68"/>
        <v>0</v>
      </c>
      <c r="AE310">
        <f t="shared" si="69"/>
        <v>0</v>
      </c>
      <c r="AF310" s="37" t="str">
        <f t="shared" si="70"/>
        <v>SRSA</v>
      </c>
      <c r="AG310" s="37">
        <f t="shared" si="71"/>
        <v>0</v>
      </c>
      <c r="AH310" s="37" t="str">
        <f t="shared" si="72"/>
        <v>Trouble</v>
      </c>
      <c r="AI310">
        <f t="shared" si="73"/>
        <v>1</v>
      </c>
      <c r="AJ310">
        <f t="shared" si="74"/>
        <v>0</v>
      </c>
      <c r="AK310">
        <f t="shared" si="75"/>
        <v>0</v>
      </c>
      <c r="AL310">
        <f t="shared" si="76"/>
        <v>0</v>
      </c>
      <c r="AM310">
        <f t="shared" si="77"/>
        <v>0</v>
      </c>
      <c r="AN310">
        <f t="shared" si="78"/>
        <v>0</v>
      </c>
      <c r="AO310">
        <f t="shared" si="79"/>
        <v>0</v>
      </c>
    </row>
    <row r="311" spans="1:41" ht="12.75">
      <c r="A311">
        <v>4200065</v>
      </c>
      <c r="B311">
        <v>112673500</v>
      </c>
      <c r="C311" t="s">
        <v>1629</v>
      </c>
      <c r="D311" t="s">
        <v>1630</v>
      </c>
      <c r="E311" t="s">
        <v>1592</v>
      </c>
      <c r="F311" s="35">
        <v>17404</v>
      </c>
      <c r="G311" s="3">
        <v>3706</v>
      </c>
      <c r="H311">
        <v>7176991573</v>
      </c>
      <c r="I311" s="4">
        <v>2</v>
      </c>
      <c r="J311" s="4" t="s">
        <v>1471</v>
      </c>
      <c r="K311" t="s">
        <v>1625</v>
      </c>
      <c r="O311" s="5"/>
      <c r="P311" s="36" t="s">
        <v>1473</v>
      </c>
      <c r="Q311" t="s">
        <v>1473</v>
      </c>
      <c r="R311" t="s">
        <v>1625</v>
      </c>
      <c r="S311" t="s">
        <v>1471</v>
      </c>
      <c r="T311" t="s">
        <v>1625</v>
      </c>
      <c r="U311" s="5"/>
      <c r="Z311">
        <f t="shared" si="64"/>
        <v>0</v>
      </c>
      <c r="AA311">
        <f t="shared" si="65"/>
        <v>1</v>
      </c>
      <c r="AB311">
        <f t="shared" si="66"/>
        <v>0</v>
      </c>
      <c r="AC311">
        <f t="shared" si="67"/>
        <v>0</v>
      </c>
      <c r="AD311">
        <f t="shared" si="68"/>
        <v>0</v>
      </c>
      <c r="AE311">
        <f t="shared" si="69"/>
        <v>0</v>
      </c>
      <c r="AF311" s="37">
        <f t="shared" si="70"/>
        <v>0</v>
      </c>
      <c r="AG311" s="37">
        <f t="shared" si="71"/>
        <v>0</v>
      </c>
      <c r="AH311" s="37">
        <f t="shared" si="72"/>
        <v>0</v>
      </c>
      <c r="AI311">
        <f t="shared" si="73"/>
        <v>0</v>
      </c>
      <c r="AJ311">
        <f t="shared" si="74"/>
        <v>1</v>
      </c>
      <c r="AK311">
        <f t="shared" si="75"/>
        <v>0</v>
      </c>
      <c r="AL311">
        <f t="shared" si="76"/>
        <v>0</v>
      </c>
      <c r="AM311">
        <f t="shared" si="77"/>
        <v>0</v>
      </c>
      <c r="AN311">
        <f t="shared" si="78"/>
        <v>0</v>
      </c>
      <c r="AO311">
        <f t="shared" si="79"/>
        <v>0</v>
      </c>
    </row>
    <row r="312" spans="1:41" ht="12.75">
      <c r="A312">
        <v>4214460</v>
      </c>
      <c r="B312">
        <v>116493503</v>
      </c>
      <c r="C312" t="s">
        <v>548</v>
      </c>
      <c r="D312" t="s">
        <v>549</v>
      </c>
      <c r="E312" t="s">
        <v>550</v>
      </c>
      <c r="F312" s="35">
        <v>17830</v>
      </c>
      <c r="G312" s="3">
        <v>9798</v>
      </c>
      <c r="H312">
        <v>5707586511</v>
      </c>
      <c r="I312" s="4" t="s">
        <v>1736</v>
      </c>
      <c r="J312" s="4" t="s">
        <v>1471</v>
      </c>
      <c r="K312" t="s">
        <v>1471</v>
      </c>
      <c r="O312" s="5"/>
      <c r="P312" s="36">
        <v>9.0006207325</v>
      </c>
      <c r="Q312" t="s">
        <v>1471</v>
      </c>
      <c r="R312" t="s">
        <v>1471</v>
      </c>
      <c r="S312" t="s">
        <v>1470</v>
      </c>
      <c r="T312" t="s">
        <v>1471</v>
      </c>
      <c r="U312" s="5"/>
      <c r="Z312">
        <f t="shared" si="64"/>
        <v>0</v>
      </c>
      <c r="AA312">
        <f t="shared" si="65"/>
        <v>1</v>
      </c>
      <c r="AB312">
        <f t="shared" si="66"/>
        <v>0</v>
      </c>
      <c r="AC312">
        <f t="shared" si="67"/>
        <v>0</v>
      </c>
      <c r="AD312">
        <f t="shared" si="68"/>
        <v>0</v>
      </c>
      <c r="AE312">
        <f t="shared" si="69"/>
        <v>0</v>
      </c>
      <c r="AF312" s="37">
        <f t="shared" si="70"/>
        <v>0</v>
      </c>
      <c r="AG312" s="37">
        <f t="shared" si="71"/>
        <v>0</v>
      </c>
      <c r="AH312" s="37">
        <f t="shared" si="72"/>
        <v>0</v>
      </c>
      <c r="AI312">
        <f t="shared" si="73"/>
        <v>1</v>
      </c>
      <c r="AJ312">
        <f t="shared" si="74"/>
        <v>0</v>
      </c>
      <c r="AK312">
        <f t="shared" si="75"/>
        <v>0</v>
      </c>
      <c r="AL312">
        <f t="shared" si="76"/>
        <v>0</v>
      </c>
      <c r="AM312">
        <f t="shared" si="77"/>
        <v>0</v>
      </c>
      <c r="AN312">
        <f t="shared" si="78"/>
        <v>0</v>
      </c>
      <c r="AO312">
        <f t="shared" si="79"/>
        <v>0</v>
      </c>
    </row>
    <row r="313" spans="1:41" ht="12.75">
      <c r="A313">
        <v>4213980</v>
      </c>
      <c r="B313">
        <v>112015203</v>
      </c>
      <c r="C313" t="s">
        <v>528</v>
      </c>
      <c r="D313" t="s">
        <v>529</v>
      </c>
      <c r="E313" t="s">
        <v>530</v>
      </c>
      <c r="F313" s="35">
        <v>17340</v>
      </c>
      <c r="G313" s="3">
        <v>1343</v>
      </c>
      <c r="H313">
        <v>7173594146</v>
      </c>
      <c r="I313" s="4">
        <v>6</v>
      </c>
      <c r="J313" s="4" t="s">
        <v>1471</v>
      </c>
      <c r="K313" t="s">
        <v>1471</v>
      </c>
      <c r="O313" s="5"/>
      <c r="P313" s="36">
        <v>9.5203488372</v>
      </c>
      <c r="Q313" t="s">
        <v>1471</v>
      </c>
      <c r="R313" t="s">
        <v>1471</v>
      </c>
      <c r="S313" t="s">
        <v>1470</v>
      </c>
      <c r="T313" t="s">
        <v>1471</v>
      </c>
      <c r="U313" s="5"/>
      <c r="Z313">
        <f t="shared" si="64"/>
        <v>0</v>
      </c>
      <c r="AA313">
        <f t="shared" si="65"/>
        <v>1</v>
      </c>
      <c r="AB313">
        <f t="shared" si="66"/>
        <v>0</v>
      </c>
      <c r="AC313">
        <f t="shared" si="67"/>
        <v>0</v>
      </c>
      <c r="AD313">
        <f t="shared" si="68"/>
        <v>0</v>
      </c>
      <c r="AE313">
        <f t="shared" si="69"/>
        <v>0</v>
      </c>
      <c r="AF313" s="37">
        <f t="shared" si="70"/>
        <v>0</v>
      </c>
      <c r="AG313" s="37">
        <f t="shared" si="71"/>
        <v>0</v>
      </c>
      <c r="AH313" s="37">
        <f t="shared" si="72"/>
        <v>0</v>
      </c>
      <c r="AI313">
        <f t="shared" si="73"/>
        <v>1</v>
      </c>
      <c r="AJ313">
        <f t="shared" si="74"/>
        <v>0</v>
      </c>
      <c r="AK313">
        <f t="shared" si="75"/>
        <v>0</v>
      </c>
      <c r="AL313">
        <f t="shared" si="76"/>
        <v>0</v>
      </c>
      <c r="AM313">
        <f t="shared" si="77"/>
        <v>0</v>
      </c>
      <c r="AN313">
        <f t="shared" si="78"/>
        <v>0</v>
      </c>
      <c r="AO313">
        <f t="shared" si="79"/>
        <v>0</v>
      </c>
    </row>
    <row r="314" spans="1:41" ht="12.75">
      <c r="A314">
        <v>4214100</v>
      </c>
      <c r="B314">
        <v>115224003</v>
      </c>
      <c r="C314" t="s">
        <v>531</v>
      </c>
      <c r="D314" t="s">
        <v>532</v>
      </c>
      <c r="E314" t="s">
        <v>533</v>
      </c>
      <c r="F314" s="35">
        <v>17036</v>
      </c>
      <c r="G314" s="3">
        <v>1799</v>
      </c>
      <c r="H314">
        <v>7175665300</v>
      </c>
      <c r="I314" s="4" t="s">
        <v>1764</v>
      </c>
      <c r="J314" s="4" t="s">
        <v>1471</v>
      </c>
      <c r="K314" t="s">
        <v>1471</v>
      </c>
      <c r="O314" s="5"/>
      <c r="P314" s="36">
        <v>4.1198501873</v>
      </c>
      <c r="Q314" t="s">
        <v>1471</v>
      </c>
      <c r="R314" t="s">
        <v>1471</v>
      </c>
      <c r="S314" t="s">
        <v>1471</v>
      </c>
      <c r="T314" t="s">
        <v>1471</v>
      </c>
      <c r="U314" s="5"/>
      <c r="Z314">
        <f t="shared" si="64"/>
        <v>0</v>
      </c>
      <c r="AA314">
        <f t="shared" si="65"/>
        <v>1</v>
      </c>
      <c r="AB314">
        <f t="shared" si="66"/>
        <v>0</v>
      </c>
      <c r="AC314">
        <f t="shared" si="67"/>
        <v>0</v>
      </c>
      <c r="AD314">
        <f t="shared" si="68"/>
        <v>0</v>
      </c>
      <c r="AE314">
        <f t="shared" si="69"/>
        <v>0</v>
      </c>
      <c r="AF314" s="37">
        <f t="shared" si="70"/>
        <v>0</v>
      </c>
      <c r="AG314" s="37">
        <f t="shared" si="71"/>
        <v>0</v>
      </c>
      <c r="AH314" s="37">
        <f t="shared" si="72"/>
        <v>0</v>
      </c>
      <c r="AI314">
        <f t="shared" si="73"/>
        <v>0</v>
      </c>
      <c r="AJ314">
        <f t="shared" si="74"/>
        <v>0</v>
      </c>
      <c r="AK314">
        <f t="shared" si="75"/>
        <v>0</v>
      </c>
      <c r="AL314">
        <f t="shared" si="76"/>
        <v>0</v>
      </c>
      <c r="AM314">
        <f t="shared" si="77"/>
        <v>0</v>
      </c>
      <c r="AN314">
        <f t="shared" si="78"/>
        <v>0</v>
      </c>
      <c r="AO314">
        <f t="shared" si="79"/>
        <v>0</v>
      </c>
    </row>
    <row r="315" spans="1:41" ht="12.75">
      <c r="A315">
        <v>4214160</v>
      </c>
      <c r="B315">
        <v>123464502</v>
      </c>
      <c r="C315" t="s">
        <v>534</v>
      </c>
      <c r="D315" t="s">
        <v>535</v>
      </c>
      <c r="E315" t="s">
        <v>536</v>
      </c>
      <c r="F315" s="35">
        <v>19003</v>
      </c>
      <c r="G315" s="3">
        <v>3338</v>
      </c>
      <c r="H315">
        <v>6106451800</v>
      </c>
      <c r="I315" s="4">
        <v>3</v>
      </c>
      <c r="J315" s="4" t="s">
        <v>1471</v>
      </c>
      <c r="K315" t="s">
        <v>1471</v>
      </c>
      <c r="O315" s="5"/>
      <c r="P315" s="36">
        <v>3.0269162708</v>
      </c>
      <c r="Q315" t="s">
        <v>1471</v>
      </c>
      <c r="R315" t="s">
        <v>1471</v>
      </c>
      <c r="S315" t="s">
        <v>1471</v>
      </c>
      <c r="T315" t="s">
        <v>1471</v>
      </c>
      <c r="U315" s="5"/>
      <c r="Z315">
        <f t="shared" si="64"/>
        <v>0</v>
      </c>
      <c r="AA315">
        <f t="shared" si="65"/>
        <v>1</v>
      </c>
      <c r="AB315">
        <f t="shared" si="66"/>
        <v>0</v>
      </c>
      <c r="AC315">
        <f t="shared" si="67"/>
        <v>0</v>
      </c>
      <c r="AD315">
        <f t="shared" si="68"/>
        <v>0</v>
      </c>
      <c r="AE315">
        <f t="shared" si="69"/>
        <v>0</v>
      </c>
      <c r="AF315" s="37">
        <f t="shared" si="70"/>
        <v>0</v>
      </c>
      <c r="AG315" s="37">
        <f t="shared" si="71"/>
        <v>0</v>
      </c>
      <c r="AH315" s="37">
        <f t="shared" si="72"/>
        <v>0</v>
      </c>
      <c r="AI315">
        <f t="shared" si="73"/>
        <v>0</v>
      </c>
      <c r="AJ315">
        <f t="shared" si="74"/>
        <v>0</v>
      </c>
      <c r="AK315">
        <f t="shared" si="75"/>
        <v>0</v>
      </c>
      <c r="AL315">
        <f t="shared" si="76"/>
        <v>0</v>
      </c>
      <c r="AM315">
        <f t="shared" si="77"/>
        <v>0</v>
      </c>
      <c r="AN315">
        <f t="shared" si="78"/>
        <v>0</v>
      </c>
      <c r="AO315">
        <f t="shared" si="79"/>
        <v>0</v>
      </c>
    </row>
    <row r="316" spans="1:41" ht="12.75">
      <c r="A316">
        <v>4214190</v>
      </c>
      <c r="B316">
        <v>123464603</v>
      </c>
      <c r="C316" t="s">
        <v>537</v>
      </c>
      <c r="D316" t="s">
        <v>538</v>
      </c>
      <c r="E316" t="s">
        <v>539</v>
      </c>
      <c r="F316" s="35">
        <v>19006</v>
      </c>
      <c r="G316" s="3">
        <v>6208</v>
      </c>
      <c r="H316">
        <v>2159380270</v>
      </c>
      <c r="I316" s="4">
        <v>3</v>
      </c>
      <c r="J316" s="4" t="s">
        <v>1471</v>
      </c>
      <c r="K316" t="s">
        <v>1471</v>
      </c>
      <c r="O316" s="5"/>
      <c r="P316" s="36">
        <v>1.884057971</v>
      </c>
      <c r="Q316" t="s">
        <v>1471</v>
      </c>
      <c r="R316" t="s">
        <v>1471</v>
      </c>
      <c r="S316" t="s">
        <v>1471</v>
      </c>
      <c r="T316" t="s">
        <v>1471</v>
      </c>
      <c r="U316" s="5"/>
      <c r="Z316">
        <f t="shared" si="64"/>
        <v>0</v>
      </c>
      <c r="AA316">
        <f t="shared" si="65"/>
        <v>1</v>
      </c>
      <c r="AB316">
        <f t="shared" si="66"/>
        <v>0</v>
      </c>
      <c r="AC316">
        <f t="shared" si="67"/>
        <v>0</v>
      </c>
      <c r="AD316">
        <f t="shared" si="68"/>
        <v>0</v>
      </c>
      <c r="AE316">
        <f t="shared" si="69"/>
        <v>0</v>
      </c>
      <c r="AF316" s="37">
        <f t="shared" si="70"/>
        <v>0</v>
      </c>
      <c r="AG316" s="37">
        <f t="shared" si="71"/>
        <v>0</v>
      </c>
      <c r="AH316" s="37">
        <f t="shared" si="72"/>
        <v>0</v>
      </c>
      <c r="AI316">
        <f t="shared" si="73"/>
        <v>0</v>
      </c>
      <c r="AJ316">
        <f t="shared" si="74"/>
        <v>0</v>
      </c>
      <c r="AK316">
        <f t="shared" si="75"/>
        <v>0</v>
      </c>
      <c r="AL316">
        <f t="shared" si="76"/>
        <v>0</v>
      </c>
      <c r="AM316">
        <f t="shared" si="77"/>
        <v>0</v>
      </c>
      <c r="AN316">
        <f t="shared" si="78"/>
        <v>0</v>
      </c>
      <c r="AO316">
        <f t="shared" si="79"/>
        <v>0</v>
      </c>
    </row>
    <row r="317" spans="1:41" ht="12.75">
      <c r="A317">
        <v>4214310</v>
      </c>
      <c r="B317">
        <v>117414203</v>
      </c>
      <c r="C317" t="s">
        <v>542</v>
      </c>
      <c r="D317" t="s">
        <v>543</v>
      </c>
      <c r="E317" t="s">
        <v>544</v>
      </c>
      <c r="F317" s="35">
        <v>17701</v>
      </c>
      <c r="G317" s="3">
        <v>3835</v>
      </c>
      <c r="H317">
        <v>5703266508</v>
      </c>
      <c r="I317" s="4" t="s">
        <v>1718</v>
      </c>
      <c r="J317" s="4" t="s">
        <v>1471</v>
      </c>
      <c r="K317" t="s">
        <v>1471</v>
      </c>
      <c r="O317" s="5"/>
      <c r="P317" s="36">
        <v>12.952158693</v>
      </c>
      <c r="Q317" t="s">
        <v>1471</v>
      </c>
      <c r="R317" t="s">
        <v>1471</v>
      </c>
      <c r="S317" t="s">
        <v>1471</v>
      </c>
      <c r="T317" t="s">
        <v>1471</v>
      </c>
      <c r="U317" s="5"/>
      <c r="Z317">
        <f t="shared" si="64"/>
        <v>0</v>
      </c>
      <c r="AA317">
        <f t="shared" si="65"/>
        <v>1</v>
      </c>
      <c r="AB317">
        <f t="shared" si="66"/>
        <v>0</v>
      </c>
      <c r="AC317">
        <f t="shared" si="67"/>
        <v>0</v>
      </c>
      <c r="AD317">
        <f t="shared" si="68"/>
        <v>0</v>
      </c>
      <c r="AE317">
        <f t="shared" si="69"/>
        <v>0</v>
      </c>
      <c r="AF317" s="37">
        <f t="shared" si="70"/>
        <v>0</v>
      </c>
      <c r="AG317" s="37">
        <f t="shared" si="71"/>
        <v>0</v>
      </c>
      <c r="AH317" s="37">
        <f t="shared" si="72"/>
        <v>0</v>
      </c>
      <c r="AI317">
        <f t="shared" si="73"/>
        <v>0</v>
      </c>
      <c r="AJ317">
        <f t="shared" si="74"/>
        <v>0</v>
      </c>
      <c r="AK317">
        <f t="shared" si="75"/>
        <v>0</v>
      </c>
      <c r="AL317">
        <f t="shared" si="76"/>
        <v>0</v>
      </c>
      <c r="AM317">
        <f t="shared" si="77"/>
        <v>0</v>
      </c>
      <c r="AN317">
        <f t="shared" si="78"/>
        <v>0</v>
      </c>
      <c r="AO317">
        <f t="shared" si="79"/>
        <v>0</v>
      </c>
    </row>
    <row r="318" spans="1:41" ht="12.75">
      <c r="A318">
        <v>4209932</v>
      </c>
      <c r="B318">
        <v>115509998</v>
      </c>
      <c r="C318" t="s">
        <v>283</v>
      </c>
      <c r="D318" t="s">
        <v>284</v>
      </c>
      <c r="E318" t="s">
        <v>285</v>
      </c>
      <c r="F318" s="35">
        <v>17047</v>
      </c>
      <c r="G318" s="3">
        <v>9754</v>
      </c>
      <c r="H318">
        <v>7177893841</v>
      </c>
      <c r="I318" s="4">
        <v>8</v>
      </c>
      <c r="J318" s="4" t="s">
        <v>1470</v>
      </c>
      <c r="K318" t="s">
        <v>1471</v>
      </c>
      <c r="O318" s="5" t="s">
        <v>1472</v>
      </c>
      <c r="P318" s="36" t="s">
        <v>1473</v>
      </c>
      <c r="Q318" t="s">
        <v>1473</v>
      </c>
      <c r="R318" t="s">
        <v>1471</v>
      </c>
      <c r="S318" t="s">
        <v>1470</v>
      </c>
      <c r="T318" t="s">
        <v>1471</v>
      </c>
      <c r="U318" s="5"/>
      <c r="Z318">
        <f t="shared" si="64"/>
        <v>1</v>
      </c>
      <c r="AA318">
        <f t="shared" si="65"/>
        <v>1</v>
      </c>
      <c r="AB318">
        <f t="shared" si="66"/>
        <v>0</v>
      </c>
      <c r="AC318">
        <f t="shared" si="67"/>
        <v>0</v>
      </c>
      <c r="AD318">
        <f t="shared" si="68"/>
        <v>0</v>
      </c>
      <c r="AE318">
        <f t="shared" si="69"/>
        <v>0</v>
      </c>
      <c r="AF318" s="37" t="str">
        <f t="shared" si="70"/>
        <v>SRSA</v>
      </c>
      <c r="AG318" s="37">
        <f t="shared" si="71"/>
        <v>0</v>
      </c>
      <c r="AH318" s="37" t="str">
        <f t="shared" si="72"/>
        <v>Trouble</v>
      </c>
      <c r="AI318">
        <f t="shared" si="73"/>
        <v>1</v>
      </c>
      <c r="AJ318">
        <f t="shared" si="74"/>
        <v>1</v>
      </c>
      <c r="AK318" t="str">
        <f t="shared" si="75"/>
        <v>Initial</v>
      </c>
      <c r="AL318" t="str">
        <f t="shared" si="76"/>
        <v>SRSA</v>
      </c>
      <c r="AM318">
        <f t="shared" si="77"/>
        <v>0</v>
      </c>
      <c r="AN318">
        <f t="shared" si="78"/>
        <v>0</v>
      </c>
      <c r="AO318">
        <f t="shared" si="79"/>
        <v>0</v>
      </c>
    </row>
    <row r="319" spans="1:41" ht="12.75">
      <c r="A319">
        <v>4289393</v>
      </c>
      <c r="B319">
        <v>117414807</v>
      </c>
      <c r="C319" t="s">
        <v>1425</v>
      </c>
      <c r="D319" t="s">
        <v>1005</v>
      </c>
      <c r="E319" t="s">
        <v>1006</v>
      </c>
      <c r="F319" s="35">
        <v>17702</v>
      </c>
      <c r="G319" s="3">
        <v>7206</v>
      </c>
      <c r="H319">
        <v>5703279001</v>
      </c>
      <c r="I319" s="4">
        <v>4</v>
      </c>
      <c r="J319" s="4" t="s">
        <v>1471</v>
      </c>
      <c r="K319" t="s">
        <v>1471</v>
      </c>
      <c r="O319" s="5"/>
      <c r="P319" s="36" t="s">
        <v>1473</v>
      </c>
      <c r="Q319" t="s">
        <v>1473</v>
      </c>
      <c r="R319" t="s">
        <v>1471</v>
      </c>
      <c r="S319" t="s">
        <v>1471</v>
      </c>
      <c r="T319" t="s">
        <v>1471</v>
      </c>
      <c r="U319" s="5"/>
      <c r="Z319">
        <f t="shared" si="64"/>
        <v>0</v>
      </c>
      <c r="AA319">
        <f t="shared" si="65"/>
        <v>1</v>
      </c>
      <c r="AB319">
        <f t="shared" si="66"/>
        <v>0</v>
      </c>
      <c r="AC319">
        <f t="shared" si="67"/>
        <v>0</v>
      </c>
      <c r="AD319">
        <f t="shared" si="68"/>
        <v>0</v>
      </c>
      <c r="AE319">
        <f t="shared" si="69"/>
        <v>0</v>
      </c>
      <c r="AF319" s="37">
        <f t="shared" si="70"/>
        <v>0</v>
      </c>
      <c r="AG319" s="37">
        <f t="shared" si="71"/>
        <v>0</v>
      </c>
      <c r="AH319" s="37">
        <f t="shared" si="72"/>
        <v>0</v>
      </c>
      <c r="AI319">
        <f t="shared" si="73"/>
        <v>0</v>
      </c>
      <c r="AJ319">
        <f t="shared" si="74"/>
        <v>1</v>
      </c>
      <c r="AK319">
        <f t="shared" si="75"/>
        <v>0</v>
      </c>
      <c r="AL319">
        <f t="shared" si="76"/>
        <v>0</v>
      </c>
      <c r="AM319">
        <f t="shared" si="77"/>
        <v>0</v>
      </c>
      <c r="AN319">
        <f t="shared" si="78"/>
        <v>0</v>
      </c>
      <c r="AO319">
        <f t="shared" si="79"/>
        <v>0</v>
      </c>
    </row>
    <row r="320" spans="1:41" ht="12.75">
      <c r="A320">
        <v>4214430</v>
      </c>
      <c r="B320">
        <v>129544503</v>
      </c>
      <c r="C320" t="s">
        <v>545</v>
      </c>
      <c r="D320" t="s">
        <v>546</v>
      </c>
      <c r="E320" t="s">
        <v>547</v>
      </c>
      <c r="F320" s="35">
        <v>17948</v>
      </c>
      <c r="G320" s="3">
        <v>54</v>
      </c>
      <c r="H320">
        <v>5707733443</v>
      </c>
      <c r="I320" s="4">
        <v>6</v>
      </c>
      <c r="J320" s="4" t="s">
        <v>1471</v>
      </c>
      <c r="K320" t="s">
        <v>1471</v>
      </c>
      <c r="O320" s="5"/>
      <c r="P320" s="36">
        <v>19.528619529</v>
      </c>
      <c r="Q320" t="s">
        <v>1471</v>
      </c>
      <c r="R320" t="s">
        <v>1470</v>
      </c>
      <c r="S320" t="s">
        <v>1470</v>
      </c>
      <c r="T320" t="s">
        <v>1471</v>
      </c>
      <c r="U320" s="5"/>
      <c r="Z320">
        <f t="shared" si="64"/>
        <v>0</v>
      </c>
      <c r="AA320">
        <f t="shared" si="65"/>
        <v>1</v>
      </c>
      <c r="AB320">
        <f t="shared" si="66"/>
        <v>0</v>
      </c>
      <c r="AC320">
        <f t="shared" si="67"/>
        <v>0</v>
      </c>
      <c r="AD320">
        <f t="shared" si="68"/>
        <v>0</v>
      </c>
      <c r="AE320">
        <f t="shared" si="69"/>
        <v>0</v>
      </c>
      <c r="AF320" s="37">
        <f t="shared" si="70"/>
        <v>0</v>
      </c>
      <c r="AG320" s="37">
        <f t="shared" si="71"/>
        <v>0</v>
      </c>
      <c r="AH320" s="37">
        <f t="shared" si="72"/>
        <v>0</v>
      </c>
      <c r="AI320">
        <f t="shared" si="73"/>
        <v>1</v>
      </c>
      <c r="AJ320">
        <f t="shared" si="74"/>
        <v>0</v>
      </c>
      <c r="AK320">
        <f t="shared" si="75"/>
        <v>0</v>
      </c>
      <c r="AL320">
        <f t="shared" si="76"/>
        <v>0</v>
      </c>
      <c r="AM320">
        <f t="shared" si="77"/>
        <v>0</v>
      </c>
      <c r="AN320">
        <f t="shared" si="78"/>
        <v>0</v>
      </c>
      <c r="AO320">
        <f t="shared" si="79"/>
        <v>0</v>
      </c>
    </row>
    <row r="321" spans="1:41" ht="12.75">
      <c r="A321">
        <v>4200017</v>
      </c>
      <c r="B321">
        <v>102023030</v>
      </c>
      <c r="C321" t="s">
        <v>1516</v>
      </c>
      <c r="D321" t="s">
        <v>1517</v>
      </c>
      <c r="E321" t="s">
        <v>1518</v>
      </c>
      <c r="F321" s="35">
        <v>15233</v>
      </c>
      <c r="G321" s="3">
        <v>1304</v>
      </c>
      <c r="H321">
        <v>4123220585</v>
      </c>
      <c r="I321" s="4">
        <v>1</v>
      </c>
      <c r="J321" s="4" t="s">
        <v>1471</v>
      </c>
      <c r="K321" t="s">
        <v>1471</v>
      </c>
      <c r="O321" s="5"/>
      <c r="P321" s="36" t="s">
        <v>1473</v>
      </c>
      <c r="Q321" t="s">
        <v>1473</v>
      </c>
      <c r="R321" t="s">
        <v>1471</v>
      </c>
      <c r="S321" t="s">
        <v>1471</v>
      </c>
      <c r="T321" t="s">
        <v>1471</v>
      </c>
      <c r="U321" s="5"/>
      <c r="Z321">
        <f t="shared" si="64"/>
        <v>0</v>
      </c>
      <c r="AA321">
        <f t="shared" si="65"/>
        <v>1</v>
      </c>
      <c r="AB321">
        <f t="shared" si="66"/>
        <v>0</v>
      </c>
      <c r="AC321">
        <f t="shared" si="67"/>
        <v>0</v>
      </c>
      <c r="AD321">
        <f t="shared" si="68"/>
        <v>0</v>
      </c>
      <c r="AE321">
        <f t="shared" si="69"/>
        <v>0</v>
      </c>
      <c r="AF321" s="37">
        <f t="shared" si="70"/>
        <v>0</v>
      </c>
      <c r="AG321" s="37">
        <f t="shared" si="71"/>
        <v>0</v>
      </c>
      <c r="AH321" s="37">
        <f t="shared" si="72"/>
        <v>0</v>
      </c>
      <c r="AI321">
        <f t="shared" si="73"/>
        <v>0</v>
      </c>
      <c r="AJ321">
        <f t="shared" si="74"/>
        <v>1</v>
      </c>
      <c r="AK321">
        <f t="shared" si="75"/>
        <v>0</v>
      </c>
      <c r="AL321">
        <f t="shared" si="76"/>
        <v>0</v>
      </c>
      <c r="AM321">
        <f t="shared" si="77"/>
        <v>0</v>
      </c>
      <c r="AN321">
        <f t="shared" si="78"/>
        <v>0</v>
      </c>
      <c r="AO321">
        <f t="shared" si="79"/>
        <v>0</v>
      </c>
    </row>
    <row r="322" spans="1:41" ht="12.75">
      <c r="A322">
        <v>4214550</v>
      </c>
      <c r="B322">
        <v>113364403</v>
      </c>
      <c r="C322" t="s">
        <v>551</v>
      </c>
      <c r="D322" t="s">
        <v>552</v>
      </c>
      <c r="E322" t="s">
        <v>553</v>
      </c>
      <c r="F322" s="35">
        <v>17545</v>
      </c>
      <c r="G322" s="3">
        <v>1511</v>
      </c>
      <c r="H322">
        <v>7176653422</v>
      </c>
      <c r="I322" s="4" t="s">
        <v>1764</v>
      </c>
      <c r="J322" s="4" t="s">
        <v>1471</v>
      </c>
      <c r="K322" t="s">
        <v>1471</v>
      </c>
      <c r="O322" s="5"/>
      <c r="P322" s="36">
        <v>4.2464408444</v>
      </c>
      <c r="Q322" t="s">
        <v>1471</v>
      </c>
      <c r="R322" t="s">
        <v>1471</v>
      </c>
      <c r="S322" t="s">
        <v>1471</v>
      </c>
      <c r="T322" t="s">
        <v>1471</v>
      </c>
      <c r="U322" s="5"/>
      <c r="Z322">
        <f t="shared" si="64"/>
        <v>0</v>
      </c>
      <c r="AA322">
        <f t="shared" si="65"/>
        <v>1</v>
      </c>
      <c r="AB322">
        <f t="shared" si="66"/>
        <v>0</v>
      </c>
      <c r="AC322">
        <f t="shared" si="67"/>
        <v>0</v>
      </c>
      <c r="AD322">
        <f t="shared" si="68"/>
        <v>0</v>
      </c>
      <c r="AE322">
        <f t="shared" si="69"/>
        <v>0</v>
      </c>
      <c r="AF322" s="37">
        <f t="shared" si="70"/>
        <v>0</v>
      </c>
      <c r="AG322" s="37">
        <f t="shared" si="71"/>
        <v>0</v>
      </c>
      <c r="AH322" s="37">
        <f t="shared" si="72"/>
        <v>0</v>
      </c>
      <c r="AI322">
        <f t="shared" si="73"/>
        <v>0</v>
      </c>
      <c r="AJ322">
        <f t="shared" si="74"/>
        <v>0</v>
      </c>
      <c r="AK322">
        <f t="shared" si="75"/>
        <v>0</v>
      </c>
      <c r="AL322">
        <f t="shared" si="76"/>
        <v>0</v>
      </c>
      <c r="AM322">
        <f t="shared" si="77"/>
        <v>0</v>
      </c>
      <c r="AN322">
        <f t="shared" si="78"/>
        <v>0</v>
      </c>
      <c r="AO322">
        <f t="shared" si="79"/>
        <v>0</v>
      </c>
    </row>
    <row r="323" spans="1:41" ht="12.75">
      <c r="A323">
        <v>4214580</v>
      </c>
      <c r="B323">
        <v>113364503</v>
      </c>
      <c r="C323" t="s">
        <v>554</v>
      </c>
      <c r="D323" t="s">
        <v>555</v>
      </c>
      <c r="E323" t="s">
        <v>1476</v>
      </c>
      <c r="F323" s="35">
        <v>17601</v>
      </c>
      <c r="G323" s="3">
        <v>5134</v>
      </c>
      <c r="H323">
        <v>7175698231</v>
      </c>
      <c r="I323" s="4" t="s">
        <v>556</v>
      </c>
      <c r="J323" s="4" t="s">
        <v>1471</v>
      </c>
      <c r="K323" t="s">
        <v>1471</v>
      </c>
      <c r="O323" s="5"/>
      <c r="P323" s="36">
        <v>3.6525837401</v>
      </c>
      <c r="Q323" t="s">
        <v>1471</v>
      </c>
      <c r="R323" t="s">
        <v>1471</v>
      </c>
      <c r="S323" t="s">
        <v>1471</v>
      </c>
      <c r="T323" t="s">
        <v>1471</v>
      </c>
      <c r="U323" s="5"/>
      <c r="Z323">
        <f t="shared" si="64"/>
        <v>0</v>
      </c>
      <c r="AA323">
        <f t="shared" si="65"/>
        <v>1</v>
      </c>
      <c r="AB323">
        <f t="shared" si="66"/>
        <v>0</v>
      </c>
      <c r="AC323">
        <f t="shared" si="67"/>
        <v>0</v>
      </c>
      <c r="AD323">
        <f t="shared" si="68"/>
        <v>0</v>
      </c>
      <c r="AE323">
        <f t="shared" si="69"/>
        <v>0</v>
      </c>
      <c r="AF323" s="37">
        <f t="shared" si="70"/>
        <v>0</v>
      </c>
      <c r="AG323" s="37">
        <f t="shared" si="71"/>
        <v>0</v>
      </c>
      <c r="AH323" s="37">
        <f t="shared" si="72"/>
        <v>0</v>
      </c>
      <c r="AI323">
        <f t="shared" si="73"/>
        <v>0</v>
      </c>
      <c r="AJ323">
        <f t="shared" si="74"/>
        <v>0</v>
      </c>
      <c r="AK323">
        <f t="shared" si="75"/>
        <v>0</v>
      </c>
      <c r="AL323">
        <f t="shared" si="76"/>
        <v>0</v>
      </c>
      <c r="AM323">
        <f t="shared" si="77"/>
        <v>0</v>
      </c>
      <c r="AN323">
        <f t="shared" si="78"/>
        <v>0</v>
      </c>
      <c r="AO323">
        <f t="shared" si="79"/>
        <v>0</v>
      </c>
    </row>
    <row r="324" spans="1:41" ht="12.75">
      <c r="A324">
        <v>4200079</v>
      </c>
      <c r="B324">
        <v>126513480</v>
      </c>
      <c r="C324" t="s">
        <v>1661</v>
      </c>
      <c r="D324" t="s">
        <v>1662</v>
      </c>
      <c r="E324" t="s">
        <v>1509</v>
      </c>
      <c r="F324" s="35">
        <v>19125</v>
      </c>
      <c r="G324" s="3" t="s">
        <v>1506</v>
      </c>
      <c r="H324">
        <v>2152914436</v>
      </c>
      <c r="I324" s="4">
        <v>1</v>
      </c>
      <c r="J324" s="4" t="s">
        <v>1471</v>
      </c>
      <c r="K324" t="s">
        <v>1625</v>
      </c>
      <c r="O324" s="5"/>
      <c r="P324" s="36" t="s">
        <v>1473</v>
      </c>
      <c r="Q324" t="s">
        <v>1473</v>
      </c>
      <c r="R324" t="s">
        <v>1625</v>
      </c>
      <c r="S324" t="s">
        <v>1471</v>
      </c>
      <c r="T324" t="s">
        <v>1625</v>
      </c>
      <c r="U324" s="5"/>
      <c r="Z324">
        <f t="shared" si="64"/>
        <v>0</v>
      </c>
      <c r="AA324">
        <f t="shared" si="65"/>
        <v>1</v>
      </c>
      <c r="AB324">
        <f t="shared" si="66"/>
        <v>0</v>
      </c>
      <c r="AC324">
        <f t="shared" si="67"/>
        <v>0</v>
      </c>
      <c r="AD324">
        <f t="shared" si="68"/>
        <v>0</v>
      </c>
      <c r="AE324">
        <f t="shared" si="69"/>
        <v>0</v>
      </c>
      <c r="AF324" s="37">
        <f t="shared" si="70"/>
        <v>0</v>
      </c>
      <c r="AG324" s="37">
        <f t="shared" si="71"/>
        <v>0</v>
      </c>
      <c r="AH324" s="37">
        <f t="shared" si="72"/>
        <v>0</v>
      </c>
      <c r="AI324">
        <f t="shared" si="73"/>
        <v>0</v>
      </c>
      <c r="AJ324">
        <f t="shared" si="74"/>
        <v>1</v>
      </c>
      <c r="AK324">
        <f t="shared" si="75"/>
        <v>0</v>
      </c>
      <c r="AL324">
        <f t="shared" si="76"/>
        <v>0</v>
      </c>
      <c r="AM324">
        <f t="shared" si="77"/>
        <v>0</v>
      </c>
      <c r="AN324">
        <f t="shared" si="78"/>
        <v>0</v>
      </c>
      <c r="AO324">
        <f t="shared" si="79"/>
        <v>0</v>
      </c>
    </row>
    <row r="325" spans="1:41" ht="12.75">
      <c r="A325">
        <v>4214730</v>
      </c>
      <c r="B325">
        <v>128325203</v>
      </c>
      <c r="C325" t="s">
        <v>557</v>
      </c>
      <c r="D325" t="s">
        <v>558</v>
      </c>
      <c r="E325" t="s">
        <v>559</v>
      </c>
      <c r="F325" s="35">
        <v>15759</v>
      </c>
      <c r="G325" s="3">
        <v>156</v>
      </c>
      <c r="H325">
        <v>7243974911</v>
      </c>
      <c r="I325" s="4" t="s">
        <v>1736</v>
      </c>
      <c r="J325" s="4" t="s">
        <v>1471</v>
      </c>
      <c r="K325" t="s">
        <v>1471</v>
      </c>
      <c r="M325" s="5">
        <v>1673</v>
      </c>
      <c r="O325" s="5" t="s">
        <v>1472</v>
      </c>
      <c r="P325" s="36">
        <v>23.642172524</v>
      </c>
      <c r="Q325" t="s">
        <v>1470</v>
      </c>
      <c r="R325" t="s">
        <v>1470</v>
      </c>
      <c r="S325" t="s">
        <v>1470</v>
      </c>
      <c r="T325" t="s">
        <v>1471</v>
      </c>
      <c r="U325" s="5" t="s">
        <v>1502</v>
      </c>
      <c r="V325" s="5">
        <v>136514</v>
      </c>
      <c r="W325" s="5">
        <v>12354</v>
      </c>
      <c r="Y325" s="5">
        <v>12449</v>
      </c>
      <c r="Z325">
        <f t="shared" si="64"/>
        <v>0</v>
      </c>
      <c r="AA325">
        <f t="shared" si="65"/>
        <v>0</v>
      </c>
      <c r="AB325">
        <f t="shared" si="66"/>
        <v>0</v>
      </c>
      <c r="AC325">
        <f t="shared" si="67"/>
        <v>0</v>
      </c>
      <c r="AD325">
        <f t="shared" si="68"/>
        <v>0</v>
      </c>
      <c r="AE325">
        <f t="shared" si="69"/>
        <v>0</v>
      </c>
      <c r="AF325" s="37">
        <f t="shared" si="70"/>
        <v>0</v>
      </c>
      <c r="AG325" s="37">
        <f t="shared" si="71"/>
        <v>0</v>
      </c>
      <c r="AH325" s="37">
        <f t="shared" si="72"/>
        <v>0</v>
      </c>
      <c r="AI325">
        <f t="shared" si="73"/>
        <v>1</v>
      </c>
      <c r="AJ325">
        <f t="shared" si="74"/>
        <v>1</v>
      </c>
      <c r="AK325" t="str">
        <f t="shared" si="75"/>
        <v>Initial</v>
      </c>
      <c r="AL325">
        <f t="shared" si="76"/>
        <v>0</v>
      </c>
      <c r="AM325" t="str">
        <f t="shared" si="77"/>
        <v>RLIS</v>
      </c>
      <c r="AN325">
        <f t="shared" si="78"/>
        <v>0</v>
      </c>
      <c r="AO325">
        <f t="shared" si="79"/>
        <v>0</v>
      </c>
    </row>
    <row r="326" spans="1:41" ht="12.75">
      <c r="A326">
        <v>4214760</v>
      </c>
      <c r="B326">
        <v>125235502</v>
      </c>
      <c r="C326" t="s">
        <v>560</v>
      </c>
      <c r="D326" t="s">
        <v>561</v>
      </c>
      <c r="E326" t="s">
        <v>562</v>
      </c>
      <c r="F326" s="35">
        <v>19073</v>
      </c>
      <c r="G326" s="3">
        <v>4614</v>
      </c>
      <c r="H326">
        <v>6103594200</v>
      </c>
      <c r="I326" s="4">
        <v>3</v>
      </c>
      <c r="J326" s="4" t="s">
        <v>1471</v>
      </c>
      <c r="K326" t="s">
        <v>1471</v>
      </c>
      <c r="O326" s="5"/>
      <c r="P326" s="36">
        <v>3.7742041352</v>
      </c>
      <c r="Q326" t="s">
        <v>1471</v>
      </c>
      <c r="R326" t="s">
        <v>1471</v>
      </c>
      <c r="S326" t="s">
        <v>1471</v>
      </c>
      <c r="T326" t="s">
        <v>1471</v>
      </c>
      <c r="U326" s="5"/>
      <c r="Z326">
        <f aca="true" t="shared" si="80" ref="Z326:Z389">IF(OR(J326="YES",L326="YES"),1,0)</f>
        <v>0</v>
      </c>
      <c r="AA326">
        <f aca="true" t="shared" si="81" ref="AA326:AA389">IF(OR(M326&lt;600,N326="YES"),1,0)</f>
        <v>1</v>
      </c>
      <c r="AB326">
        <f aca="true" t="shared" si="82" ref="AB326:AB389">IF(AND(OR(J326="YES",L326="YES"),(Z326=0)),"Trouble",0)</f>
        <v>0</v>
      </c>
      <c r="AC326">
        <f aca="true" t="shared" si="83" ref="AC326:AC389">IF(AND(OR(M326&lt;600,N326="YES"),(AA326=0)),"Trouble",0)</f>
        <v>0</v>
      </c>
      <c r="AD326">
        <f aca="true" t="shared" si="84" ref="AD326:AD389">IF(AND(AND(J326="NO",L326="NO"),(O326="YES")),"Trouble",0)</f>
        <v>0</v>
      </c>
      <c r="AE326">
        <f aca="true" t="shared" si="85" ref="AE326:AE389">IF(AND(AND(M326&gt;=600,N326="NO"),(O326="YES")),"Trouble",0)</f>
        <v>0</v>
      </c>
      <c r="AF326" s="37">
        <f aca="true" t="shared" si="86" ref="AF326:AF389">IF(AND(Z326=1,AA326=1),"SRSA",0)</f>
        <v>0</v>
      </c>
      <c r="AG326" s="37">
        <f aca="true" t="shared" si="87" ref="AG326:AG389">IF(AND(AF326=0,O326="YES"),"Trouble",0)</f>
        <v>0</v>
      </c>
      <c r="AH326" s="37">
        <f aca="true" t="shared" si="88" ref="AH326:AH389">IF(AND(AF326="SRSA",O326="NO"),"Trouble",0)</f>
        <v>0</v>
      </c>
      <c r="AI326">
        <f aca="true" t="shared" si="89" ref="AI326:AI389">IF(S326="YES",1,0)</f>
        <v>0</v>
      </c>
      <c r="AJ326">
        <f aca="true" t="shared" si="90" ref="AJ326:AJ389">IF(P326&gt;=20,1,0)</f>
        <v>0</v>
      </c>
      <c r="AK326">
        <f aca="true" t="shared" si="91" ref="AK326:AK389">IF(AND(AI326=1,AJ326=1),"Initial",0)</f>
        <v>0</v>
      </c>
      <c r="AL326">
        <f aca="true" t="shared" si="92" ref="AL326:AL389">IF(AND(AF326="SRSA",AK326="Initial"),"SRSA",0)</f>
        <v>0</v>
      </c>
      <c r="AM326">
        <f aca="true" t="shared" si="93" ref="AM326:AM389">IF(AND(AK326="Initial",AL326=0),"RLIS",0)</f>
        <v>0</v>
      </c>
      <c r="AN326">
        <f aca="true" t="shared" si="94" ref="AN326:AN389">IF(AND(AM326=0,U326="YES"),"Trouble",0)</f>
        <v>0</v>
      </c>
      <c r="AO326">
        <f aca="true" t="shared" si="95" ref="AO326:AO389">IF(AND(U326="NO",AM326="RLIS"),"Trouble",0)</f>
        <v>0</v>
      </c>
    </row>
    <row r="327" spans="1:41" ht="12.75">
      <c r="A327">
        <v>4214790</v>
      </c>
      <c r="B327">
        <v>104105003</v>
      </c>
      <c r="C327" t="s">
        <v>563</v>
      </c>
      <c r="D327" t="s">
        <v>564</v>
      </c>
      <c r="E327" t="s">
        <v>565</v>
      </c>
      <c r="F327" s="35">
        <v>16046</v>
      </c>
      <c r="G327" s="3">
        <v>3123</v>
      </c>
      <c r="H327">
        <v>7246251518</v>
      </c>
      <c r="I327" s="4">
        <v>8</v>
      </c>
      <c r="J327" s="4" t="s">
        <v>1470</v>
      </c>
      <c r="K327" t="s">
        <v>1471</v>
      </c>
      <c r="O327" s="5" t="s">
        <v>1472</v>
      </c>
      <c r="P327" s="36">
        <v>3.275862069</v>
      </c>
      <c r="Q327" t="s">
        <v>1471</v>
      </c>
      <c r="R327" t="s">
        <v>1471</v>
      </c>
      <c r="S327" t="s">
        <v>1470</v>
      </c>
      <c r="T327" t="s">
        <v>1471</v>
      </c>
      <c r="U327" s="5"/>
      <c r="Z327">
        <f t="shared" si="80"/>
        <v>1</v>
      </c>
      <c r="AA327">
        <f t="shared" si="81"/>
        <v>1</v>
      </c>
      <c r="AB327">
        <f t="shared" si="82"/>
        <v>0</v>
      </c>
      <c r="AC327">
        <f t="shared" si="83"/>
        <v>0</v>
      </c>
      <c r="AD327">
        <f t="shared" si="84"/>
        <v>0</v>
      </c>
      <c r="AE327">
        <f t="shared" si="85"/>
        <v>0</v>
      </c>
      <c r="AF327" s="37" t="str">
        <f t="shared" si="86"/>
        <v>SRSA</v>
      </c>
      <c r="AG327" s="37">
        <f t="shared" si="87"/>
        <v>0</v>
      </c>
      <c r="AH327" s="37" t="str">
        <f t="shared" si="88"/>
        <v>Trouble</v>
      </c>
      <c r="AI327">
        <f t="shared" si="89"/>
        <v>1</v>
      </c>
      <c r="AJ327">
        <f t="shared" si="90"/>
        <v>0</v>
      </c>
      <c r="AK327">
        <f t="shared" si="91"/>
        <v>0</v>
      </c>
      <c r="AL327">
        <f t="shared" si="92"/>
        <v>0</v>
      </c>
      <c r="AM327">
        <f t="shared" si="93"/>
        <v>0</v>
      </c>
      <c r="AN327">
        <f t="shared" si="94"/>
        <v>0</v>
      </c>
      <c r="AO327">
        <f t="shared" si="95"/>
        <v>0</v>
      </c>
    </row>
    <row r="328" spans="1:41" ht="12.75">
      <c r="A328">
        <v>4200051</v>
      </c>
      <c r="B328">
        <v>126513150</v>
      </c>
      <c r="C328" t="s">
        <v>1598</v>
      </c>
      <c r="D328" t="s">
        <v>1599</v>
      </c>
      <c r="E328" t="s">
        <v>1509</v>
      </c>
      <c r="F328" s="35">
        <v>19116</v>
      </c>
      <c r="G328" s="3" t="s">
        <v>1506</v>
      </c>
      <c r="H328">
        <v>2673481100</v>
      </c>
      <c r="I328" s="4">
        <v>1</v>
      </c>
      <c r="J328" s="4" t="s">
        <v>1471</v>
      </c>
      <c r="K328" t="s">
        <v>1471</v>
      </c>
      <c r="O328" s="5"/>
      <c r="P328" s="36" t="s">
        <v>1473</v>
      </c>
      <c r="Q328" t="s">
        <v>1473</v>
      </c>
      <c r="R328" t="s">
        <v>1471</v>
      </c>
      <c r="S328" t="s">
        <v>1471</v>
      </c>
      <c r="T328" t="s">
        <v>1471</v>
      </c>
      <c r="U328" s="5"/>
      <c r="Z328">
        <f t="shared" si="80"/>
        <v>0</v>
      </c>
      <c r="AA328">
        <f t="shared" si="81"/>
        <v>1</v>
      </c>
      <c r="AB328">
        <f t="shared" si="82"/>
        <v>0</v>
      </c>
      <c r="AC328">
        <f t="shared" si="83"/>
        <v>0</v>
      </c>
      <c r="AD328">
        <f t="shared" si="84"/>
        <v>0</v>
      </c>
      <c r="AE328">
        <f t="shared" si="85"/>
        <v>0</v>
      </c>
      <c r="AF328" s="37">
        <f t="shared" si="86"/>
        <v>0</v>
      </c>
      <c r="AG328" s="37">
        <f t="shared" si="87"/>
        <v>0</v>
      </c>
      <c r="AH328" s="37">
        <f t="shared" si="88"/>
        <v>0</v>
      </c>
      <c r="AI328">
        <f t="shared" si="89"/>
        <v>0</v>
      </c>
      <c r="AJ328">
        <f t="shared" si="90"/>
        <v>1</v>
      </c>
      <c r="AK328">
        <f t="shared" si="91"/>
        <v>0</v>
      </c>
      <c r="AL328">
        <f t="shared" si="92"/>
        <v>0</v>
      </c>
      <c r="AM328">
        <f t="shared" si="93"/>
        <v>0</v>
      </c>
      <c r="AN328">
        <f t="shared" si="94"/>
        <v>0</v>
      </c>
      <c r="AO328">
        <f t="shared" si="95"/>
        <v>0</v>
      </c>
    </row>
    <row r="329" spans="1:41" ht="12.75">
      <c r="A329">
        <v>4200056</v>
      </c>
      <c r="B329">
        <v>126513230</v>
      </c>
      <c r="C329" t="s">
        <v>1608</v>
      </c>
      <c r="D329" t="s">
        <v>1609</v>
      </c>
      <c r="E329" t="s">
        <v>1509</v>
      </c>
      <c r="F329" s="35">
        <v>19123</v>
      </c>
      <c r="G329" s="3" t="s">
        <v>1506</v>
      </c>
      <c r="H329">
        <v>2159234880</v>
      </c>
      <c r="I329" s="4">
        <v>1</v>
      </c>
      <c r="J329" s="4" t="s">
        <v>1471</v>
      </c>
      <c r="K329" t="s">
        <v>1471</v>
      </c>
      <c r="O329" s="5"/>
      <c r="P329" s="36" t="s">
        <v>1473</v>
      </c>
      <c r="Q329" t="s">
        <v>1473</v>
      </c>
      <c r="R329" t="s">
        <v>1471</v>
      </c>
      <c r="S329" t="s">
        <v>1471</v>
      </c>
      <c r="T329" t="s">
        <v>1471</v>
      </c>
      <c r="U329" s="5"/>
      <c r="Z329">
        <f t="shared" si="80"/>
        <v>0</v>
      </c>
      <c r="AA329">
        <f t="shared" si="81"/>
        <v>1</v>
      </c>
      <c r="AB329">
        <f t="shared" si="82"/>
        <v>0</v>
      </c>
      <c r="AC329">
        <f t="shared" si="83"/>
        <v>0</v>
      </c>
      <c r="AD329">
        <f t="shared" si="84"/>
        <v>0</v>
      </c>
      <c r="AE329">
        <f t="shared" si="85"/>
        <v>0</v>
      </c>
      <c r="AF329" s="37">
        <f t="shared" si="86"/>
        <v>0</v>
      </c>
      <c r="AG329" s="37">
        <f t="shared" si="87"/>
        <v>0</v>
      </c>
      <c r="AH329" s="37">
        <f t="shared" si="88"/>
        <v>0</v>
      </c>
      <c r="AI329">
        <f t="shared" si="89"/>
        <v>0</v>
      </c>
      <c r="AJ329">
        <f t="shared" si="90"/>
        <v>1</v>
      </c>
      <c r="AK329">
        <f t="shared" si="91"/>
        <v>0</v>
      </c>
      <c r="AL329">
        <f t="shared" si="92"/>
        <v>0</v>
      </c>
      <c r="AM329">
        <f t="shared" si="93"/>
        <v>0</v>
      </c>
      <c r="AN329">
        <f t="shared" si="94"/>
        <v>0</v>
      </c>
      <c r="AO329">
        <f t="shared" si="95"/>
        <v>0</v>
      </c>
    </row>
    <row r="330" spans="1:41" ht="12.75">
      <c r="A330">
        <v>4214880</v>
      </c>
      <c r="B330">
        <v>101633903</v>
      </c>
      <c r="C330" t="s">
        <v>568</v>
      </c>
      <c r="D330" t="s">
        <v>569</v>
      </c>
      <c r="E330" t="s">
        <v>570</v>
      </c>
      <c r="F330" s="35">
        <v>15323</v>
      </c>
      <c r="G330" s="3">
        <v>431</v>
      </c>
      <c r="H330">
        <v>7246637745</v>
      </c>
      <c r="I330" s="4">
        <v>8</v>
      </c>
      <c r="J330" s="4" t="s">
        <v>1470</v>
      </c>
      <c r="K330" t="s">
        <v>1471</v>
      </c>
      <c r="O330" s="5" t="s">
        <v>1472</v>
      </c>
      <c r="P330" s="36">
        <v>8.8105726872</v>
      </c>
      <c r="Q330" t="s">
        <v>1471</v>
      </c>
      <c r="R330" t="s">
        <v>1471</v>
      </c>
      <c r="S330" t="s">
        <v>1470</v>
      </c>
      <c r="T330" t="s">
        <v>1471</v>
      </c>
      <c r="U330" s="5"/>
      <c r="Z330">
        <f t="shared" si="80"/>
        <v>1</v>
      </c>
      <c r="AA330">
        <f t="shared" si="81"/>
        <v>1</v>
      </c>
      <c r="AB330">
        <f t="shared" si="82"/>
        <v>0</v>
      </c>
      <c r="AC330">
        <f t="shared" si="83"/>
        <v>0</v>
      </c>
      <c r="AD330">
        <f t="shared" si="84"/>
        <v>0</v>
      </c>
      <c r="AE330">
        <f t="shared" si="85"/>
        <v>0</v>
      </c>
      <c r="AF330" s="37" t="str">
        <f t="shared" si="86"/>
        <v>SRSA</v>
      </c>
      <c r="AG330" s="37">
        <f t="shared" si="87"/>
        <v>0</v>
      </c>
      <c r="AH330" s="37" t="str">
        <f t="shared" si="88"/>
        <v>Trouble</v>
      </c>
      <c r="AI330">
        <f t="shared" si="89"/>
        <v>1</v>
      </c>
      <c r="AJ330">
        <f t="shared" si="90"/>
        <v>0</v>
      </c>
      <c r="AK330">
        <f t="shared" si="91"/>
        <v>0</v>
      </c>
      <c r="AL330">
        <f t="shared" si="92"/>
        <v>0</v>
      </c>
      <c r="AM330">
        <f t="shared" si="93"/>
        <v>0</v>
      </c>
      <c r="AN330">
        <f t="shared" si="94"/>
        <v>0</v>
      </c>
      <c r="AO330">
        <f t="shared" si="95"/>
        <v>0</v>
      </c>
    </row>
    <row r="331" spans="1:41" ht="12.75">
      <c r="A331">
        <v>4214940</v>
      </c>
      <c r="B331">
        <v>103026002</v>
      </c>
      <c r="C331" t="s">
        <v>571</v>
      </c>
      <c r="D331" t="s">
        <v>572</v>
      </c>
      <c r="E331" t="s">
        <v>573</v>
      </c>
      <c r="F331" s="35">
        <v>15132</v>
      </c>
      <c r="G331" s="3">
        <v>1145</v>
      </c>
      <c r="H331">
        <v>4126643610</v>
      </c>
      <c r="I331" s="4">
        <v>3</v>
      </c>
      <c r="J331" s="4" t="s">
        <v>1471</v>
      </c>
      <c r="K331" t="s">
        <v>1471</v>
      </c>
      <c r="O331" s="5"/>
      <c r="P331" s="36">
        <v>24.653513778</v>
      </c>
      <c r="Q331" t="s">
        <v>1470</v>
      </c>
      <c r="R331" t="s">
        <v>1471</v>
      </c>
      <c r="S331" t="s">
        <v>1471</v>
      </c>
      <c r="T331" t="s">
        <v>1471</v>
      </c>
      <c r="U331" s="5"/>
      <c r="Z331">
        <f t="shared" si="80"/>
        <v>0</v>
      </c>
      <c r="AA331">
        <f t="shared" si="81"/>
        <v>1</v>
      </c>
      <c r="AB331">
        <f t="shared" si="82"/>
        <v>0</v>
      </c>
      <c r="AC331">
        <f t="shared" si="83"/>
        <v>0</v>
      </c>
      <c r="AD331">
        <f t="shared" si="84"/>
        <v>0</v>
      </c>
      <c r="AE331">
        <f t="shared" si="85"/>
        <v>0</v>
      </c>
      <c r="AF331" s="37">
        <f t="shared" si="86"/>
        <v>0</v>
      </c>
      <c r="AG331" s="37">
        <f t="shared" si="87"/>
        <v>0</v>
      </c>
      <c r="AH331" s="37">
        <f t="shared" si="88"/>
        <v>0</v>
      </c>
      <c r="AI331">
        <f t="shared" si="89"/>
        <v>0</v>
      </c>
      <c r="AJ331">
        <f t="shared" si="90"/>
        <v>1</v>
      </c>
      <c r="AK331">
        <f t="shared" si="91"/>
        <v>0</v>
      </c>
      <c r="AL331">
        <f t="shared" si="92"/>
        <v>0</v>
      </c>
      <c r="AM331">
        <f t="shared" si="93"/>
        <v>0</v>
      </c>
      <c r="AN331">
        <f t="shared" si="94"/>
        <v>0</v>
      </c>
      <c r="AO331">
        <f t="shared" si="95"/>
        <v>0</v>
      </c>
    </row>
    <row r="332" spans="1:41" ht="12.75">
      <c r="A332">
        <v>4280030</v>
      </c>
      <c r="B332">
        <v>103026037</v>
      </c>
      <c r="C332" t="s">
        <v>1299</v>
      </c>
      <c r="D332" t="s">
        <v>1300</v>
      </c>
      <c r="E332" t="s">
        <v>1301</v>
      </c>
      <c r="F332" s="35">
        <v>15132</v>
      </c>
      <c r="G332" s="3">
        <v>1643</v>
      </c>
      <c r="H332">
        <v>4126643690</v>
      </c>
      <c r="I332" s="4">
        <v>3</v>
      </c>
      <c r="J332" s="4" t="s">
        <v>1471</v>
      </c>
      <c r="K332" t="s">
        <v>1471</v>
      </c>
      <c r="O332" s="5"/>
      <c r="P332" s="36" t="s">
        <v>1473</v>
      </c>
      <c r="Q332" t="s">
        <v>1473</v>
      </c>
      <c r="R332" t="s">
        <v>1471</v>
      </c>
      <c r="S332" t="s">
        <v>1471</v>
      </c>
      <c r="T332" t="s">
        <v>1471</v>
      </c>
      <c r="U332" s="5"/>
      <c r="Z332">
        <f t="shared" si="80"/>
        <v>0</v>
      </c>
      <c r="AA332">
        <f t="shared" si="81"/>
        <v>1</v>
      </c>
      <c r="AB332">
        <f t="shared" si="82"/>
        <v>0</v>
      </c>
      <c r="AC332">
        <f t="shared" si="83"/>
        <v>0</v>
      </c>
      <c r="AD332">
        <f t="shared" si="84"/>
        <v>0</v>
      </c>
      <c r="AE332">
        <f t="shared" si="85"/>
        <v>0</v>
      </c>
      <c r="AF332" s="37">
        <f t="shared" si="86"/>
        <v>0</v>
      </c>
      <c r="AG332" s="37">
        <f t="shared" si="87"/>
        <v>0</v>
      </c>
      <c r="AH332" s="37">
        <f t="shared" si="88"/>
        <v>0</v>
      </c>
      <c r="AI332">
        <f t="shared" si="89"/>
        <v>0</v>
      </c>
      <c r="AJ332">
        <f t="shared" si="90"/>
        <v>1</v>
      </c>
      <c r="AK332">
        <f t="shared" si="91"/>
        <v>0</v>
      </c>
      <c r="AL332">
        <f t="shared" si="92"/>
        <v>0</v>
      </c>
      <c r="AM332">
        <f t="shared" si="93"/>
        <v>0</v>
      </c>
      <c r="AN332">
        <f t="shared" si="94"/>
        <v>0</v>
      </c>
      <c r="AO332">
        <f t="shared" si="95"/>
        <v>0</v>
      </c>
    </row>
    <row r="333" spans="1:41" ht="12.75">
      <c r="A333">
        <v>4215030</v>
      </c>
      <c r="B333">
        <v>115216503</v>
      </c>
      <c r="C333" t="s">
        <v>574</v>
      </c>
      <c r="D333" t="s">
        <v>575</v>
      </c>
      <c r="E333" t="s">
        <v>157</v>
      </c>
      <c r="F333" s="35">
        <v>17050</v>
      </c>
      <c r="G333" s="3" t="s">
        <v>1506</v>
      </c>
      <c r="H333">
        <v>7176914500</v>
      </c>
      <c r="I333" s="4" t="s">
        <v>1764</v>
      </c>
      <c r="J333" s="4" t="s">
        <v>1471</v>
      </c>
      <c r="K333" t="s">
        <v>1471</v>
      </c>
      <c r="O333" s="5"/>
      <c r="P333" s="36">
        <v>6.228114057</v>
      </c>
      <c r="Q333" t="s">
        <v>1471</v>
      </c>
      <c r="R333" t="s">
        <v>1471</v>
      </c>
      <c r="S333" t="s">
        <v>1471</v>
      </c>
      <c r="T333" t="s">
        <v>1471</v>
      </c>
      <c r="U333" s="5"/>
      <c r="Z333">
        <f t="shared" si="80"/>
        <v>0</v>
      </c>
      <c r="AA333">
        <f t="shared" si="81"/>
        <v>1</v>
      </c>
      <c r="AB333">
        <f t="shared" si="82"/>
        <v>0</v>
      </c>
      <c r="AC333">
        <f t="shared" si="83"/>
        <v>0</v>
      </c>
      <c r="AD333">
        <f t="shared" si="84"/>
        <v>0</v>
      </c>
      <c r="AE333">
        <f t="shared" si="85"/>
        <v>0</v>
      </c>
      <c r="AF333" s="37">
        <f t="shared" si="86"/>
        <v>0</v>
      </c>
      <c r="AG333" s="37">
        <f t="shared" si="87"/>
        <v>0</v>
      </c>
      <c r="AH333" s="37">
        <f t="shared" si="88"/>
        <v>0</v>
      </c>
      <c r="AI333">
        <f t="shared" si="89"/>
        <v>0</v>
      </c>
      <c r="AJ333">
        <f t="shared" si="90"/>
        <v>0</v>
      </c>
      <c r="AK333">
        <f t="shared" si="91"/>
        <v>0</v>
      </c>
      <c r="AL333">
        <f t="shared" si="92"/>
        <v>0</v>
      </c>
      <c r="AM333">
        <f t="shared" si="93"/>
        <v>0</v>
      </c>
      <c r="AN333">
        <f t="shared" si="94"/>
        <v>0</v>
      </c>
      <c r="AO333">
        <f t="shared" si="95"/>
        <v>0</v>
      </c>
    </row>
    <row r="334" spans="1:41" ht="12.75">
      <c r="A334">
        <v>4215120</v>
      </c>
      <c r="B334">
        <v>104435003</v>
      </c>
      <c r="C334" t="s">
        <v>576</v>
      </c>
      <c r="D334" t="s">
        <v>577</v>
      </c>
      <c r="E334" t="s">
        <v>578</v>
      </c>
      <c r="F334" s="35">
        <v>16137</v>
      </c>
      <c r="G334" s="3">
        <v>32</v>
      </c>
      <c r="H334">
        <v>7246625100</v>
      </c>
      <c r="I334" s="4">
        <v>8</v>
      </c>
      <c r="J334" s="4" t="s">
        <v>1470</v>
      </c>
      <c r="K334" t="s">
        <v>1471</v>
      </c>
      <c r="O334" s="5" t="s">
        <v>1472</v>
      </c>
      <c r="P334" s="36">
        <v>12.417582418</v>
      </c>
      <c r="Q334" t="s">
        <v>1471</v>
      </c>
      <c r="R334" t="s">
        <v>1471</v>
      </c>
      <c r="S334" t="s">
        <v>1470</v>
      </c>
      <c r="T334" t="s">
        <v>1471</v>
      </c>
      <c r="U334" s="5"/>
      <c r="Z334">
        <f t="shared" si="80"/>
        <v>1</v>
      </c>
      <c r="AA334">
        <f t="shared" si="81"/>
        <v>1</v>
      </c>
      <c r="AB334">
        <f t="shared" si="82"/>
        <v>0</v>
      </c>
      <c r="AC334">
        <f t="shared" si="83"/>
        <v>0</v>
      </c>
      <c r="AD334">
        <f t="shared" si="84"/>
        <v>0</v>
      </c>
      <c r="AE334">
        <f t="shared" si="85"/>
        <v>0</v>
      </c>
      <c r="AF334" s="37" t="str">
        <f t="shared" si="86"/>
        <v>SRSA</v>
      </c>
      <c r="AG334" s="37">
        <f t="shared" si="87"/>
        <v>0</v>
      </c>
      <c r="AH334" s="37" t="str">
        <f t="shared" si="88"/>
        <v>Trouble</v>
      </c>
      <c r="AI334">
        <f t="shared" si="89"/>
        <v>1</v>
      </c>
      <c r="AJ334">
        <f t="shared" si="90"/>
        <v>0</v>
      </c>
      <c r="AK334">
        <f t="shared" si="91"/>
        <v>0</v>
      </c>
      <c r="AL334">
        <f t="shared" si="92"/>
        <v>0</v>
      </c>
      <c r="AM334">
        <f t="shared" si="93"/>
        <v>0</v>
      </c>
      <c r="AN334">
        <f t="shared" si="94"/>
        <v>0</v>
      </c>
      <c r="AO334">
        <f t="shared" si="95"/>
        <v>0</v>
      </c>
    </row>
    <row r="335" spans="1:41" ht="12.75">
      <c r="A335">
        <v>4280310</v>
      </c>
      <c r="B335">
        <v>104435107</v>
      </c>
      <c r="C335" t="s">
        <v>1360</v>
      </c>
      <c r="D335" t="s">
        <v>1361</v>
      </c>
      <c r="E335" t="s">
        <v>578</v>
      </c>
      <c r="F335" s="35">
        <v>16137</v>
      </c>
      <c r="G335" s="3">
        <v>5022</v>
      </c>
      <c r="H335">
        <v>7246623000</v>
      </c>
      <c r="I335" s="4">
        <v>8</v>
      </c>
      <c r="J335" s="4" t="s">
        <v>1470</v>
      </c>
      <c r="K335" t="s">
        <v>1471</v>
      </c>
      <c r="O335" s="5" t="s">
        <v>1472</v>
      </c>
      <c r="P335" s="36" t="s">
        <v>1473</v>
      </c>
      <c r="Q335" t="s">
        <v>1473</v>
      </c>
      <c r="R335" t="s">
        <v>1471</v>
      </c>
      <c r="S335" t="s">
        <v>1470</v>
      </c>
      <c r="T335" t="s">
        <v>1471</v>
      </c>
      <c r="U335" s="5"/>
      <c r="Z335">
        <f t="shared" si="80"/>
        <v>1</v>
      </c>
      <c r="AA335">
        <f t="shared" si="81"/>
        <v>1</v>
      </c>
      <c r="AB335">
        <f t="shared" si="82"/>
        <v>0</v>
      </c>
      <c r="AC335">
        <f t="shared" si="83"/>
        <v>0</v>
      </c>
      <c r="AD335">
        <f t="shared" si="84"/>
        <v>0</v>
      </c>
      <c r="AE335">
        <f t="shared" si="85"/>
        <v>0</v>
      </c>
      <c r="AF335" s="37" t="str">
        <f t="shared" si="86"/>
        <v>SRSA</v>
      </c>
      <c r="AG335" s="37">
        <f t="shared" si="87"/>
        <v>0</v>
      </c>
      <c r="AH335" s="37" t="str">
        <f t="shared" si="88"/>
        <v>Trouble</v>
      </c>
      <c r="AI335">
        <f t="shared" si="89"/>
        <v>1</v>
      </c>
      <c r="AJ335">
        <f t="shared" si="90"/>
        <v>1</v>
      </c>
      <c r="AK335" t="str">
        <f t="shared" si="91"/>
        <v>Initial</v>
      </c>
      <c r="AL335" t="str">
        <f t="shared" si="92"/>
        <v>SRSA</v>
      </c>
      <c r="AM335">
        <f t="shared" si="93"/>
        <v>0</v>
      </c>
      <c r="AN335">
        <f t="shared" si="94"/>
        <v>0</v>
      </c>
      <c r="AO335">
        <f t="shared" si="95"/>
        <v>0</v>
      </c>
    </row>
    <row r="336" spans="1:41" ht="12.75">
      <c r="A336">
        <v>4214250</v>
      </c>
      <c r="B336">
        <v>123465303</v>
      </c>
      <c r="C336" t="s">
        <v>540</v>
      </c>
      <c r="D336" t="s">
        <v>541</v>
      </c>
      <c r="E336" t="s">
        <v>1682</v>
      </c>
      <c r="F336" s="35">
        <v>19408</v>
      </c>
      <c r="G336" s="3">
        <v>2011</v>
      </c>
      <c r="H336">
        <v>6104895000</v>
      </c>
      <c r="I336" s="4" t="s">
        <v>1704</v>
      </c>
      <c r="J336" s="4" t="s">
        <v>1471</v>
      </c>
      <c r="K336" t="s">
        <v>1471</v>
      </c>
      <c r="O336" s="5"/>
      <c r="P336" s="36">
        <v>4.4776119403</v>
      </c>
      <c r="Q336" t="s">
        <v>1471</v>
      </c>
      <c r="R336" t="s">
        <v>1471</v>
      </c>
      <c r="S336" t="s">
        <v>1471</v>
      </c>
      <c r="T336" t="s">
        <v>1471</v>
      </c>
      <c r="U336" s="5"/>
      <c r="Z336">
        <f t="shared" si="80"/>
        <v>0</v>
      </c>
      <c r="AA336">
        <f t="shared" si="81"/>
        <v>1</v>
      </c>
      <c r="AB336">
        <f t="shared" si="82"/>
        <v>0</v>
      </c>
      <c r="AC336">
        <f t="shared" si="83"/>
        <v>0</v>
      </c>
      <c r="AD336">
        <f t="shared" si="84"/>
        <v>0</v>
      </c>
      <c r="AE336">
        <f t="shared" si="85"/>
        <v>0</v>
      </c>
      <c r="AF336" s="37">
        <f t="shared" si="86"/>
        <v>0</v>
      </c>
      <c r="AG336" s="37">
        <f t="shared" si="87"/>
        <v>0</v>
      </c>
      <c r="AH336" s="37">
        <f t="shared" si="88"/>
        <v>0</v>
      </c>
      <c r="AI336">
        <f t="shared" si="89"/>
        <v>0</v>
      </c>
      <c r="AJ336">
        <f t="shared" si="90"/>
        <v>0</v>
      </c>
      <c r="AK336">
        <f t="shared" si="91"/>
        <v>0</v>
      </c>
      <c r="AL336">
        <f t="shared" si="92"/>
        <v>0</v>
      </c>
      <c r="AM336">
        <f t="shared" si="93"/>
        <v>0</v>
      </c>
      <c r="AN336">
        <f t="shared" si="94"/>
        <v>0</v>
      </c>
      <c r="AO336">
        <f t="shared" si="95"/>
        <v>0</v>
      </c>
    </row>
    <row r="337" spans="1:41" ht="12.75">
      <c r="A337">
        <v>4215150</v>
      </c>
      <c r="B337">
        <v>108565203</v>
      </c>
      <c r="C337" t="s">
        <v>579</v>
      </c>
      <c r="D337" t="s">
        <v>580</v>
      </c>
      <c r="E337" t="s">
        <v>581</v>
      </c>
      <c r="F337" s="35">
        <v>15552</v>
      </c>
      <c r="G337" s="3">
        <v>60</v>
      </c>
      <c r="H337">
        <v>8146345123</v>
      </c>
      <c r="I337" s="4" t="s">
        <v>1764</v>
      </c>
      <c r="J337" s="4" t="s">
        <v>1471</v>
      </c>
      <c r="K337" t="s">
        <v>1471</v>
      </c>
      <c r="O337" s="5"/>
      <c r="P337" s="36">
        <v>25.973106865</v>
      </c>
      <c r="Q337" t="s">
        <v>1470</v>
      </c>
      <c r="R337" t="s">
        <v>1471</v>
      </c>
      <c r="S337" t="s">
        <v>1471</v>
      </c>
      <c r="T337" t="s">
        <v>1471</v>
      </c>
      <c r="U337" s="5"/>
      <c r="Z337">
        <f t="shared" si="80"/>
        <v>0</v>
      </c>
      <c r="AA337">
        <f t="shared" si="81"/>
        <v>1</v>
      </c>
      <c r="AB337">
        <f t="shared" si="82"/>
        <v>0</v>
      </c>
      <c r="AC337">
        <f t="shared" si="83"/>
        <v>0</v>
      </c>
      <c r="AD337">
        <f t="shared" si="84"/>
        <v>0</v>
      </c>
      <c r="AE337">
        <f t="shared" si="85"/>
        <v>0</v>
      </c>
      <c r="AF337" s="37">
        <f t="shared" si="86"/>
        <v>0</v>
      </c>
      <c r="AG337" s="37">
        <f t="shared" si="87"/>
        <v>0</v>
      </c>
      <c r="AH337" s="37">
        <f t="shared" si="88"/>
        <v>0</v>
      </c>
      <c r="AI337">
        <f t="shared" si="89"/>
        <v>0</v>
      </c>
      <c r="AJ337">
        <f t="shared" si="90"/>
        <v>1</v>
      </c>
      <c r="AK337">
        <f t="shared" si="91"/>
        <v>0</v>
      </c>
      <c r="AL337">
        <f t="shared" si="92"/>
        <v>0</v>
      </c>
      <c r="AM337">
        <f t="shared" si="93"/>
        <v>0</v>
      </c>
      <c r="AN337">
        <f t="shared" si="94"/>
        <v>0</v>
      </c>
      <c r="AO337">
        <f t="shared" si="95"/>
        <v>0</v>
      </c>
    </row>
    <row r="338" spans="1:41" ht="12.75">
      <c r="A338">
        <v>4215170</v>
      </c>
      <c r="B338">
        <v>119355503</v>
      </c>
      <c r="C338" t="s">
        <v>582</v>
      </c>
      <c r="D338" t="s">
        <v>583</v>
      </c>
      <c r="E338" t="s">
        <v>584</v>
      </c>
      <c r="F338" s="35">
        <v>18512</v>
      </c>
      <c r="G338" s="3">
        <v>1196</v>
      </c>
      <c r="H338">
        <v>5703071119</v>
      </c>
      <c r="I338" s="4">
        <v>4</v>
      </c>
      <c r="J338" s="4" t="s">
        <v>1471</v>
      </c>
      <c r="K338" t="s">
        <v>1471</v>
      </c>
      <c r="O338" s="5"/>
      <c r="P338" s="36">
        <v>9.9534095722</v>
      </c>
      <c r="Q338" t="s">
        <v>1471</v>
      </c>
      <c r="R338" t="s">
        <v>1471</v>
      </c>
      <c r="S338" t="s">
        <v>1471</v>
      </c>
      <c r="T338" t="s">
        <v>1471</v>
      </c>
      <c r="U338" s="5"/>
      <c r="Z338">
        <f t="shared" si="80"/>
        <v>0</v>
      </c>
      <c r="AA338">
        <f t="shared" si="81"/>
        <v>1</v>
      </c>
      <c r="AB338">
        <f t="shared" si="82"/>
        <v>0</v>
      </c>
      <c r="AC338">
        <f t="shared" si="83"/>
        <v>0</v>
      </c>
      <c r="AD338">
        <f t="shared" si="84"/>
        <v>0</v>
      </c>
      <c r="AE338">
        <f t="shared" si="85"/>
        <v>0</v>
      </c>
      <c r="AF338" s="37">
        <f t="shared" si="86"/>
        <v>0</v>
      </c>
      <c r="AG338" s="37">
        <f t="shared" si="87"/>
        <v>0</v>
      </c>
      <c r="AH338" s="37">
        <f t="shared" si="88"/>
        <v>0</v>
      </c>
      <c r="AI338">
        <f t="shared" si="89"/>
        <v>0</v>
      </c>
      <c r="AJ338">
        <f t="shared" si="90"/>
        <v>0</v>
      </c>
      <c r="AK338">
        <f t="shared" si="91"/>
        <v>0</v>
      </c>
      <c r="AL338">
        <f t="shared" si="92"/>
        <v>0</v>
      </c>
      <c r="AM338">
        <f t="shared" si="93"/>
        <v>0</v>
      </c>
      <c r="AN338">
        <f t="shared" si="94"/>
        <v>0</v>
      </c>
      <c r="AO338">
        <f t="shared" si="95"/>
        <v>0</v>
      </c>
    </row>
    <row r="339" spans="1:41" ht="12.75">
      <c r="A339">
        <v>4280100</v>
      </c>
      <c r="B339">
        <v>122097007</v>
      </c>
      <c r="C339" t="s">
        <v>1316</v>
      </c>
      <c r="D339" t="s">
        <v>1317</v>
      </c>
      <c r="E339" t="s">
        <v>1318</v>
      </c>
      <c r="F339" s="35">
        <v>18929</v>
      </c>
      <c r="G339" s="3">
        <v>1046</v>
      </c>
      <c r="H339">
        <v>2153432480</v>
      </c>
      <c r="I339" s="4">
        <v>3</v>
      </c>
      <c r="J339" s="4" t="s">
        <v>1471</v>
      </c>
      <c r="K339" t="s">
        <v>1470</v>
      </c>
      <c r="O339" s="5"/>
      <c r="P339" s="36" t="s">
        <v>1473</v>
      </c>
      <c r="Q339" t="s">
        <v>1473</v>
      </c>
      <c r="R339" t="s">
        <v>1471</v>
      </c>
      <c r="S339" t="s">
        <v>1471</v>
      </c>
      <c r="T339" t="s">
        <v>1470</v>
      </c>
      <c r="U339" s="5"/>
      <c r="Z339">
        <f t="shared" si="80"/>
        <v>0</v>
      </c>
      <c r="AA339">
        <f t="shared" si="81"/>
        <v>1</v>
      </c>
      <c r="AB339">
        <f t="shared" si="82"/>
        <v>0</v>
      </c>
      <c r="AC339">
        <f t="shared" si="83"/>
        <v>0</v>
      </c>
      <c r="AD339">
        <f t="shared" si="84"/>
        <v>0</v>
      </c>
      <c r="AE339">
        <f t="shared" si="85"/>
        <v>0</v>
      </c>
      <c r="AF339" s="37">
        <f t="shared" si="86"/>
        <v>0</v>
      </c>
      <c r="AG339" s="37">
        <f t="shared" si="87"/>
        <v>0</v>
      </c>
      <c r="AH339" s="37">
        <f t="shared" si="88"/>
        <v>0</v>
      </c>
      <c r="AI339">
        <f t="shared" si="89"/>
        <v>0</v>
      </c>
      <c r="AJ339">
        <f t="shared" si="90"/>
        <v>1</v>
      </c>
      <c r="AK339">
        <f t="shared" si="91"/>
        <v>0</v>
      </c>
      <c r="AL339">
        <f t="shared" si="92"/>
        <v>0</v>
      </c>
      <c r="AM339">
        <f t="shared" si="93"/>
        <v>0</v>
      </c>
      <c r="AN339">
        <f t="shared" si="94"/>
        <v>0</v>
      </c>
      <c r="AO339">
        <f t="shared" si="95"/>
        <v>0</v>
      </c>
    </row>
    <row r="340" spans="1:41" ht="12.75">
      <c r="A340">
        <v>4215240</v>
      </c>
      <c r="B340">
        <v>115226003</v>
      </c>
      <c r="C340" t="s">
        <v>588</v>
      </c>
      <c r="D340" t="s">
        <v>589</v>
      </c>
      <c r="E340" t="s">
        <v>590</v>
      </c>
      <c r="F340" s="35">
        <v>17057</v>
      </c>
      <c r="G340" s="3">
        <v>1448</v>
      </c>
      <c r="H340">
        <v>7179483300</v>
      </c>
      <c r="I340" s="4" t="s">
        <v>1764</v>
      </c>
      <c r="J340" s="4" t="s">
        <v>1471</v>
      </c>
      <c r="K340" t="s">
        <v>1471</v>
      </c>
      <c r="O340" s="5"/>
      <c r="P340" s="36">
        <v>7.1273628757</v>
      </c>
      <c r="Q340" t="s">
        <v>1471</v>
      </c>
      <c r="R340" t="s">
        <v>1471</v>
      </c>
      <c r="S340" t="s">
        <v>1471</v>
      </c>
      <c r="T340" t="s">
        <v>1471</v>
      </c>
      <c r="U340" s="5"/>
      <c r="Z340">
        <f t="shared" si="80"/>
        <v>0</v>
      </c>
      <c r="AA340">
        <f t="shared" si="81"/>
        <v>1</v>
      </c>
      <c r="AB340">
        <f t="shared" si="82"/>
        <v>0</v>
      </c>
      <c r="AC340">
        <f t="shared" si="83"/>
        <v>0</v>
      </c>
      <c r="AD340">
        <f t="shared" si="84"/>
        <v>0</v>
      </c>
      <c r="AE340">
        <f t="shared" si="85"/>
        <v>0</v>
      </c>
      <c r="AF340" s="37">
        <f t="shared" si="86"/>
        <v>0</v>
      </c>
      <c r="AG340" s="37">
        <f t="shared" si="87"/>
        <v>0</v>
      </c>
      <c r="AH340" s="37">
        <f t="shared" si="88"/>
        <v>0</v>
      </c>
      <c r="AI340">
        <f t="shared" si="89"/>
        <v>0</v>
      </c>
      <c r="AJ340">
        <f t="shared" si="90"/>
        <v>0</v>
      </c>
      <c r="AK340">
        <f t="shared" si="91"/>
        <v>0</v>
      </c>
      <c r="AL340">
        <f t="shared" si="92"/>
        <v>0</v>
      </c>
      <c r="AM340">
        <f t="shared" si="93"/>
        <v>0</v>
      </c>
      <c r="AN340">
        <f t="shared" si="94"/>
        <v>0</v>
      </c>
      <c r="AO340">
        <f t="shared" si="95"/>
        <v>0</v>
      </c>
    </row>
    <row r="341" spans="1:41" ht="12.75">
      <c r="A341">
        <v>4215210</v>
      </c>
      <c r="B341">
        <v>116555003</v>
      </c>
      <c r="C341" t="s">
        <v>585</v>
      </c>
      <c r="D341" t="s">
        <v>586</v>
      </c>
      <c r="E341" t="s">
        <v>587</v>
      </c>
      <c r="F341" s="35">
        <v>17842</v>
      </c>
      <c r="G341" s="3">
        <v>1295</v>
      </c>
      <c r="H341">
        <v>5708370046</v>
      </c>
      <c r="I341" s="4">
        <v>7</v>
      </c>
      <c r="J341" s="4" t="s">
        <v>1470</v>
      </c>
      <c r="K341" t="s">
        <v>1471</v>
      </c>
      <c r="O341" s="5" t="s">
        <v>1472</v>
      </c>
      <c r="P341" s="36">
        <v>12.911010558</v>
      </c>
      <c r="Q341" t="s">
        <v>1471</v>
      </c>
      <c r="R341" t="s">
        <v>1471</v>
      </c>
      <c r="S341" t="s">
        <v>1470</v>
      </c>
      <c r="T341" t="s">
        <v>1471</v>
      </c>
      <c r="U341" s="5"/>
      <c r="Z341">
        <f t="shared" si="80"/>
        <v>1</v>
      </c>
      <c r="AA341">
        <f t="shared" si="81"/>
        <v>1</v>
      </c>
      <c r="AB341">
        <f t="shared" si="82"/>
        <v>0</v>
      </c>
      <c r="AC341">
        <f t="shared" si="83"/>
        <v>0</v>
      </c>
      <c r="AD341">
        <f t="shared" si="84"/>
        <v>0</v>
      </c>
      <c r="AE341">
        <f t="shared" si="85"/>
        <v>0</v>
      </c>
      <c r="AF341" s="37" t="str">
        <f t="shared" si="86"/>
        <v>SRSA</v>
      </c>
      <c r="AG341" s="37">
        <f t="shared" si="87"/>
        <v>0</v>
      </c>
      <c r="AH341" s="37" t="str">
        <f t="shared" si="88"/>
        <v>Trouble</v>
      </c>
      <c r="AI341">
        <f t="shared" si="89"/>
        <v>1</v>
      </c>
      <c r="AJ341">
        <f t="shared" si="90"/>
        <v>0</v>
      </c>
      <c r="AK341">
        <f t="shared" si="91"/>
        <v>0</v>
      </c>
      <c r="AL341">
        <f t="shared" si="92"/>
        <v>0</v>
      </c>
      <c r="AM341">
        <f t="shared" si="93"/>
        <v>0</v>
      </c>
      <c r="AN341">
        <f t="shared" si="94"/>
        <v>0</v>
      </c>
      <c r="AO341">
        <f t="shared" si="95"/>
        <v>0</v>
      </c>
    </row>
    <row r="342" spans="1:41" ht="12.75">
      <c r="A342">
        <v>4215270</v>
      </c>
      <c r="B342">
        <v>127045303</v>
      </c>
      <c r="C342" t="s">
        <v>591</v>
      </c>
      <c r="D342" t="s">
        <v>592</v>
      </c>
      <c r="E342" t="s">
        <v>1646</v>
      </c>
      <c r="F342" s="35">
        <v>15059</v>
      </c>
      <c r="G342" s="3">
        <v>1469</v>
      </c>
      <c r="H342">
        <v>7246438650</v>
      </c>
      <c r="I342" s="4">
        <v>3</v>
      </c>
      <c r="J342" s="4" t="s">
        <v>1471</v>
      </c>
      <c r="K342" t="s">
        <v>1471</v>
      </c>
      <c r="O342" s="5"/>
      <c r="P342" s="36">
        <v>34.246575342</v>
      </c>
      <c r="Q342" t="s">
        <v>1470</v>
      </c>
      <c r="R342" t="s">
        <v>1471</v>
      </c>
      <c r="S342" t="s">
        <v>1471</v>
      </c>
      <c r="T342" t="s">
        <v>1471</v>
      </c>
      <c r="U342" s="5"/>
      <c r="Z342">
        <f t="shared" si="80"/>
        <v>0</v>
      </c>
      <c r="AA342">
        <f t="shared" si="81"/>
        <v>1</v>
      </c>
      <c r="AB342">
        <f t="shared" si="82"/>
        <v>0</v>
      </c>
      <c r="AC342">
        <f t="shared" si="83"/>
        <v>0</v>
      </c>
      <c r="AD342">
        <f t="shared" si="84"/>
        <v>0</v>
      </c>
      <c r="AE342">
        <f t="shared" si="85"/>
        <v>0</v>
      </c>
      <c r="AF342" s="37">
        <f t="shared" si="86"/>
        <v>0</v>
      </c>
      <c r="AG342" s="37">
        <f t="shared" si="87"/>
        <v>0</v>
      </c>
      <c r="AH342" s="37">
        <f t="shared" si="88"/>
        <v>0</v>
      </c>
      <c r="AI342">
        <f t="shared" si="89"/>
        <v>0</v>
      </c>
      <c r="AJ342">
        <f t="shared" si="90"/>
        <v>1</v>
      </c>
      <c r="AK342">
        <f t="shared" si="91"/>
        <v>0</v>
      </c>
      <c r="AL342">
        <f t="shared" si="92"/>
        <v>0</v>
      </c>
      <c r="AM342">
        <f t="shared" si="93"/>
        <v>0</v>
      </c>
      <c r="AN342">
        <f t="shared" si="94"/>
        <v>0</v>
      </c>
      <c r="AO342">
        <f t="shared" si="95"/>
        <v>0</v>
      </c>
    </row>
    <row r="343" spans="1:41" ht="12.75">
      <c r="A343">
        <v>4200082</v>
      </c>
      <c r="B343">
        <v>104430001</v>
      </c>
      <c r="C343" t="s">
        <v>1667</v>
      </c>
      <c r="D343" t="s">
        <v>1668</v>
      </c>
      <c r="E343" t="s">
        <v>1669</v>
      </c>
      <c r="F343" s="35">
        <v>16127</v>
      </c>
      <c r="G343" s="3" t="s">
        <v>1506</v>
      </c>
      <c r="H343">
        <v>7244586700</v>
      </c>
      <c r="I343" s="4">
        <v>4</v>
      </c>
      <c r="J343" s="4" t="s">
        <v>1471</v>
      </c>
      <c r="K343" t="s">
        <v>1625</v>
      </c>
      <c r="O343" s="5"/>
      <c r="P343" s="36" t="s">
        <v>1473</v>
      </c>
      <c r="Q343" t="s">
        <v>1473</v>
      </c>
      <c r="R343" t="s">
        <v>1625</v>
      </c>
      <c r="S343" t="s">
        <v>1471</v>
      </c>
      <c r="T343" t="s">
        <v>1625</v>
      </c>
      <c r="U343" s="5"/>
      <c r="Z343">
        <f t="shared" si="80"/>
        <v>0</v>
      </c>
      <c r="AA343">
        <f t="shared" si="81"/>
        <v>1</v>
      </c>
      <c r="AB343">
        <f t="shared" si="82"/>
        <v>0</v>
      </c>
      <c r="AC343">
        <f t="shared" si="83"/>
        <v>0</v>
      </c>
      <c r="AD343">
        <f t="shared" si="84"/>
        <v>0</v>
      </c>
      <c r="AE343">
        <f t="shared" si="85"/>
        <v>0</v>
      </c>
      <c r="AF343" s="37">
        <f t="shared" si="86"/>
        <v>0</v>
      </c>
      <c r="AG343" s="37">
        <f t="shared" si="87"/>
        <v>0</v>
      </c>
      <c r="AH343" s="37">
        <f t="shared" si="88"/>
        <v>0</v>
      </c>
      <c r="AI343">
        <f t="shared" si="89"/>
        <v>0</v>
      </c>
      <c r="AJ343">
        <f t="shared" si="90"/>
        <v>1</v>
      </c>
      <c r="AK343">
        <f t="shared" si="91"/>
        <v>0</v>
      </c>
      <c r="AL343">
        <f t="shared" si="92"/>
        <v>0</v>
      </c>
      <c r="AM343">
        <f t="shared" si="93"/>
        <v>0</v>
      </c>
      <c r="AN343">
        <f t="shared" si="94"/>
        <v>0</v>
      </c>
      <c r="AO343">
        <f t="shared" si="95"/>
        <v>0</v>
      </c>
    </row>
    <row r="344" spans="1:41" ht="12.75">
      <c r="A344">
        <v>4215290</v>
      </c>
      <c r="B344">
        <v>111444602</v>
      </c>
      <c r="C344" t="s">
        <v>593</v>
      </c>
      <c r="D344" t="s">
        <v>594</v>
      </c>
      <c r="E344" t="s">
        <v>595</v>
      </c>
      <c r="F344" s="35">
        <v>17044</v>
      </c>
      <c r="G344" s="3">
        <v>1197</v>
      </c>
      <c r="H344">
        <v>7172480148</v>
      </c>
      <c r="I344" s="4" t="s">
        <v>1736</v>
      </c>
      <c r="J344" s="4" t="s">
        <v>1471</v>
      </c>
      <c r="K344" t="s">
        <v>1471</v>
      </c>
      <c r="O344" s="5"/>
      <c r="P344" s="36">
        <v>15.105474636</v>
      </c>
      <c r="Q344" t="s">
        <v>1471</v>
      </c>
      <c r="R344" t="s">
        <v>1471</v>
      </c>
      <c r="S344" t="s">
        <v>1470</v>
      </c>
      <c r="T344" t="s">
        <v>1471</v>
      </c>
      <c r="U344" s="5"/>
      <c r="Z344">
        <f t="shared" si="80"/>
        <v>0</v>
      </c>
      <c r="AA344">
        <f t="shared" si="81"/>
        <v>1</v>
      </c>
      <c r="AB344">
        <f t="shared" si="82"/>
        <v>0</v>
      </c>
      <c r="AC344">
        <f t="shared" si="83"/>
        <v>0</v>
      </c>
      <c r="AD344">
        <f t="shared" si="84"/>
        <v>0</v>
      </c>
      <c r="AE344">
        <f t="shared" si="85"/>
        <v>0</v>
      </c>
      <c r="AF344" s="37">
        <f t="shared" si="86"/>
        <v>0</v>
      </c>
      <c r="AG344" s="37">
        <f t="shared" si="87"/>
        <v>0</v>
      </c>
      <c r="AH344" s="37">
        <f t="shared" si="88"/>
        <v>0</v>
      </c>
      <c r="AI344">
        <f t="shared" si="89"/>
        <v>1</v>
      </c>
      <c r="AJ344">
        <f t="shared" si="90"/>
        <v>0</v>
      </c>
      <c r="AK344">
        <f t="shared" si="91"/>
        <v>0</v>
      </c>
      <c r="AL344">
        <f t="shared" si="92"/>
        <v>0</v>
      </c>
      <c r="AM344">
        <f t="shared" si="93"/>
        <v>0</v>
      </c>
      <c r="AN344">
        <f t="shared" si="94"/>
        <v>0</v>
      </c>
      <c r="AO344">
        <f t="shared" si="95"/>
        <v>0</v>
      </c>
    </row>
    <row r="345" spans="1:41" ht="12.75">
      <c r="A345">
        <v>4226010</v>
      </c>
      <c r="B345">
        <v>116605003</v>
      </c>
      <c r="C345" t="s">
        <v>1239</v>
      </c>
      <c r="D345" t="s">
        <v>1240</v>
      </c>
      <c r="E345" t="s">
        <v>1241</v>
      </c>
      <c r="F345" s="35">
        <v>17844</v>
      </c>
      <c r="G345" s="3">
        <v>285</v>
      </c>
      <c r="H345">
        <v>5709661553</v>
      </c>
      <c r="I345" s="4" t="s">
        <v>1736</v>
      </c>
      <c r="J345" s="4" t="s">
        <v>1471</v>
      </c>
      <c r="K345" t="s">
        <v>1471</v>
      </c>
      <c r="O345" s="5"/>
      <c r="P345" s="36">
        <v>12.631578947</v>
      </c>
      <c r="Q345" t="s">
        <v>1471</v>
      </c>
      <c r="R345" t="s">
        <v>1471</v>
      </c>
      <c r="S345" t="s">
        <v>1470</v>
      </c>
      <c r="T345" t="s">
        <v>1471</v>
      </c>
      <c r="U345" s="5"/>
      <c r="Z345">
        <f t="shared" si="80"/>
        <v>0</v>
      </c>
      <c r="AA345">
        <f t="shared" si="81"/>
        <v>1</v>
      </c>
      <c r="AB345">
        <f t="shared" si="82"/>
        <v>0</v>
      </c>
      <c r="AC345">
        <f t="shared" si="83"/>
        <v>0</v>
      </c>
      <c r="AD345">
        <f t="shared" si="84"/>
        <v>0</v>
      </c>
      <c r="AE345">
        <f t="shared" si="85"/>
        <v>0</v>
      </c>
      <c r="AF345" s="37">
        <f t="shared" si="86"/>
        <v>0</v>
      </c>
      <c r="AG345" s="37">
        <f t="shared" si="87"/>
        <v>0</v>
      </c>
      <c r="AH345" s="37">
        <f t="shared" si="88"/>
        <v>0</v>
      </c>
      <c r="AI345">
        <f t="shared" si="89"/>
        <v>1</v>
      </c>
      <c r="AJ345">
        <f t="shared" si="90"/>
        <v>0</v>
      </c>
      <c r="AK345">
        <f t="shared" si="91"/>
        <v>0</v>
      </c>
      <c r="AL345">
        <f t="shared" si="92"/>
        <v>0</v>
      </c>
      <c r="AM345">
        <f t="shared" si="93"/>
        <v>0</v>
      </c>
      <c r="AN345">
        <f t="shared" si="94"/>
        <v>0</v>
      </c>
      <c r="AO345">
        <f t="shared" si="95"/>
        <v>0</v>
      </c>
    </row>
    <row r="346" spans="1:41" ht="12.75">
      <c r="A346">
        <v>4215330</v>
      </c>
      <c r="B346">
        <v>105257602</v>
      </c>
      <c r="C346" t="s">
        <v>596</v>
      </c>
      <c r="D346" t="s">
        <v>597</v>
      </c>
      <c r="E346" t="s">
        <v>1525</v>
      </c>
      <c r="F346" s="35">
        <v>16506</v>
      </c>
      <c r="G346" s="3">
        <v>2039</v>
      </c>
      <c r="H346">
        <v>8148355300</v>
      </c>
      <c r="I346" s="4" t="s">
        <v>1732</v>
      </c>
      <c r="J346" s="4" t="s">
        <v>1471</v>
      </c>
      <c r="K346" t="s">
        <v>1471</v>
      </c>
      <c r="O346" s="5"/>
      <c r="P346" s="36">
        <v>6.4290924247</v>
      </c>
      <c r="Q346" t="s">
        <v>1471</v>
      </c>
      <c r="R346" t="s">
        <v>1471</v>
      </c>
      <c r="S346" t="s">
        <v>1471</v>
      </c>
      <c r="T346" t="s">
        <v>1471</v>
      </c>
      <c r="U346" s="5"/>
      <c r="Z346">
        <f t="shared" si="80"/>
        <v>0</v>
      </c>
      <c r="AA346">
        <f t="shared" si="81"/>
        <v>1</v>
      </c>
      <c r="AB346">
        <f t="shared" si="82"/>
        <v>0</v>
      </c>
      <c r="AC346">
        <f t="shared" si="83"/>
        <v>0</v>
      </c>
      <c r="AD346">
        <f t="shared" si="84"/>
        <v>0</v>
      </c>
      <c r="AE346">
        <f t="shared" si="85"/>
        <v>0</v>
      </c>
      <c r="AF346" s="37">
        <f t="shared" si="86"/>
        <v>0</v>
      </c>
      <c r="AG346" s="37">
        <f t="shared" si="87"/>
        <v>0</v>
      </c>
      <c r="AH346" s="37">
        <f t="shared" si="88"/>
        <v>0</v>
      </c>
      <c r="AI346">
        <f t="shared" si="89"/>
        <v>0</v>
      </c>
      <c r="AJ346">
        <f t="shared" si="90"/>
        <v>0</v>
      </c>
      <c r="AK346">
        <f t="shared" si="91"/>
        <v>0</v>
      </c>
      <c r="AL346">
        <f t="shared" si="92"/>
        <v>0</v>
      </c>
      <c r="AM346">
        <f t="shared" si="93"/>
        <v>0</v>
      </c>
      <c r="AN346">
        <f t="shared" si="94"/>
        <v>0</v>
      </c>
      <c r="AO346">
        <f t="shared" si="95"/>
        <v>0</v>
      </c>
    </row>
    <row r="347" spans="1:41" ht="12.75">
      <c r="A347">
        <v>4215360</v>
      </c>
      <c r="B347">
        <v>115226103</v>
      </c>
      <c r="C347" t="s">
        <v>598</v>
      </c>
      <c r="D347" t="s">
        <v>599</v>
      </c>
      <c r="E347" t="s">
        <v>600</v>
      </c>
      <c r="F347" s="35">
        <v>17061</v>
      </c>
      <c r="G347" s="3">
        <v>1420</v>
      </c>
      <c r="H347">
        <v>7176922108</v>
      </c>
      <c r="I347" s="4" t="s">
        <v>1764</v>
      </c>
      <c r="J347" s="4" t="s">
        <v>1471</v>
      </c>
      <c r="K347" t="s">
        <v>1471</v>
      </c>
      <c r="O347" s="5"/>
      <c r="P347" s="36">
        <v>10.464058235</v>
      </c>
      <c r="Q347" t="s">
        <v>1471</v>
      </c>
      <c r="R347" t="s">
        <v>1471</v>
      </c>
      <c r="S347" t="s">
        <v>1471</v>
      </c>
      <c r="T347" t="s">
        <v>1471</v>
      </c>
      <c r="U347" s="5"/>
      <c r="Z347">
        <f t="shared" si="80"/>
        <v>0</v>
      </c>
      <c r="AA347">
        <f t="shared" si="81"/>
        <v>1</v>
      </c>
      <c r="AB347">
        <f t="shared" si="82"/>
        <v>0</v>
      </c>
      <c r="AC347">
        <f t="shared" si="83"/>
        <v>0</v>
      </c>
      <c r="AD347">
        <f t="shared" si="84"/>
        <v>0</v>
      </c>
      <c r="AE347">
        <f t="shared" si="85"/>
        <v>0</v>
      </c>
      <c r="AF347" s="37">
        <f t="shared" si="86"/>
        <v>0</v>
      </c>
      <c r="AG347" s="37">
        <f t="shared" si="87"/>
        <v>0</v>
      </c>
      <c r="AH347" s="37">
        <f t="shared" si="88"/>
        <v>0</v>
      </c>
      <c r="AI347">
        <f t="shared" si="89"/>
        <v>0</v>
      </c>
      <c r="AJ347">
        <f t="shared" si="90"/>
        <v>0</v>
      </c>
      <c r="AK347">
        <f t="shared" si="91"/>
        <v>0</v>
      </c>
      <c r="AL347">
        <f t="shared" si="92"/>
        <v>0</v>
      </c>
      <c r="AM347">
        <f t="shared" si="93"/>
        <v>0</v>
      </c>
      <c r="AN347">
        <f t="shared" si="94"/>
        <v>0</v>
      </c>
      <c r="AO347">
        <f t="shared" si="95"/>
        <v>0</v>
      </c>
    </row>
    <row r="348" spans="1:41" ht="12.75">
      <c r="A348">
        <v>4215450</v>
      </c>
      <c r="B348">
        <v>116195004</v>
      </c>
      <c r="C348" t="s">
        <v>601</v>
      </c>
      <c r="D348" t="s">
        <v>602</v>
      </c>
      <c r="E348" t="s">
        <v>603</v>
      </c>
      <c r="F348" s="35">
        <v>17846</v>
      </c>
      <c r="G348" s="3">
        <v>260</v>
      </c>
      <c r="H348">
        <v>5704585538</v>
      </c>
      <c r="I348" s="4" t="s">
        <v>604</v>
      </c>
      <c r="J348" s="4" t="s">
        <v>1470</v>
      </c>
      <c r="K348" t="s">
        <v>1471</v>
      </c>
      <c r="O348" s="5"/>
      <c r="P348" s="36">
        <v>10.477178423</v>
      </c>
      <c r="Q348" t="s">
        <v>1471</v>
      </c>
      <c r="R348" t="s">
        <v>1471</v>
      </c>
      <c r="S348" t="s">
        <v>1470</v>
      </c>
      <c r="T348" t="s">
        <v>1471</v>
      </c>
      <c r="U348" s="5"/>
      <c r="Z348">
        <f t="shared" si="80"/>
        <v>1</v>
      </c>
      <c r="AA348">
        <f t="shared" si="81"/>
        <v>1</v>
      </c>
      <c r="AB348">
        <f t="shared" si="82"/>
        <v>0</v>
      </c>
      <c r="AC348">
        <f t="shared" si="83"/>
        <v>0</v>
      </c>
      <c r="AD348">
        <f t="shared" si="84"/>
        <v>0</v>
      </c>
      <c r="AE348">
        <f t="shared" si="85"/>
        <v>0</v>
      </c>
      <c r="AF348" s="37" t="str">
        <f t="shared" si="86"/>
        <v>SRSA</v>
      </c>
      <c r="AG348" s="37">
        <f t="shared" si="87"/>
        <v>0</v>
      </c>
      <c r="AH348" s="37">
        <f t="shared" si="88"/>
        <v>0</v>
      </c>
      <c r="AI348">
        <f t="shared" si="89"/>
        <v>1</v>
      </c>
      <c r="AJ348">
        <f t="shared" si="90"/>
        <v>0</v>
      </c>
      <c r="AK348">
        <f t="shared" si="91"/>
        <v>0</v>
      </c>
      <c r="AL348">
        <f t="shared" si="92"/>
        <v>0</v>
      </c>
      <c r="AM348">
        <f t="shared" si="93"/>
        <v>0</v>
      </c>
      <c r="AN348">
        <f t="shared" si="94"/>
        <v>0</v>
      </c>
      <c r="AO348">
        <f t="shared" si="95"/>
        <v>0</v>
      </c>
    </row>
    <row r="349" spans="1:41" ht="12.75">
      <c r="A349">
        <v>4215480</v>
      </c>
      <c r="B349">
        <v>116495003</v>
      </c>
      <c r="C349" t="s">
        <v>605</v>
      </c>
      <c r="D349" t="s">
        <v>606</v>
      </c>
      <c r="E349" t="s">
        <v>1547</v>
      </c>
      <c r="F349" s="35">
        <v>17847</v>
      </c>
      <c r="G349" s="3">
        <v>2231</v>
      </c>
      <c r="H349">
        <v>5707427614</v>
      </c>
      <c r="I349" s="4">
        <v>6</v>
      </c>
      <c r="J349" s="4" t="s">
        <v>1471</v>
      </c>
      <c r="K349" t="s">
        <v>1471</v>
      </c>
      <c r="O349" s="5"/>
      <c r="P349" s="36">
        <v>12.914485166</v>
      </c>
      <c r="Q349" t="s">
        <v>1471</v>
      </c>
      <c r="R349" t="s">
        <v>1471</v>
      </c>
      <c r="S349" t="s">
        <v>1470</v>
      </c>
      <c r="T349" t="s">
        <v>1471</v>
      </c>
      <c r="U349" s="5"/>
      <c r="Z349">
        <f t="shared" si="80"/>
        <v>0</v>
      </c>
      <c r="AA349">
        <f t="shared" si="81"/>
        <v>1</v>
      </c>
      <c r="AB349">
        <f t="shared" si="82"/>
        <v>0</v>
      </c>
      <c r="AC349">
        <f t="shared" si="83"/>
        <v>0</v>
      </c>
      <c r="AD349">
        <f t="shared" si="84"/>
        <v>0</v>
      </c>
      <c r="AE349">
        <f t="shared" si="85"/>
        <v>0</v>
      </c>
      <c r="AF349" s="37">
        <f t="shared" si="86"/>
        <v>0</v>
      </c>
      <c r="AG349" s="37">
        <f t="shared" si="87"/>
        <v>0</v>
      </c>
      <c r="AH349" s="37">
        <f t="shared" si="88"/>
        <v>0</v>
      </c>
      <c r="AI349">
        <f t="shared" si="89"/>
        <v>1</v>
      </c>
      <c r="AJ349">
        <f t="shared" si="90"/>
        <v>0</v>
      </c>
      <c r="AK349">
        <f t="shared" si="91"/>
        <v>0</v>
      </c>
      <c r="AL349">
        <f t="shared" si="92"/>
        <v>0</v>
      </c>
      <c r="AM349">
        <f t="shared" si="93"/>
        <v>0</v>
      </c>
      <c r="AN349">
        <f t="shared" si="94"/>
        <v>0</v>
      </c>
      <c r="AO349">
        <f t="shared" si="95"/>
        <v>0</v>
      </c>
    </row>
    <row r="350" spans="1:41" ht="12.75">
      <c r="A350">
        <v>4215510</v>
      </c>
      <c r="B350">
        <v>129544703</v>
      </c>
      <c r="C350" t="s">
        <v>607</v>
      </c>
      <c r="D350" t="s">
        <v>608</v>
      </c>
      <c r="E350" t="s">
        <v>609</v>
      </c>
      <c r="F350" s="35">
        <v>17954</v>
      </c>
      <c r="G350" s="3">
        <v>787</v>
      </c>
      <c r="H350">
        <v>5705444764</v>
      </c>
      <c r="I350" s="4">
        <v>6</v>
      </c>
      <c r="J350" s="4" t="s">
        <v>1471</v>
      </c>
      <c r="K350" t="s">
        <v>1471</v>
      </c>
      <c r="O350" s="5"/>
      <c r="P350" s="36">
        <v>17.478318879</v>
      </c>
      <c r="Q350" t="s">
        <v>1471</v>
      </c>
      <c r="R350" t="s">
        <v>1471</v>
      </c>
      <c r="S350" t="s">
        <v>1470</v>
      </c>
      <c r="T350" t="s">
        <v>1471</v>
      </c>
      <c r="U350" s="5"/>
      <c r="Z350">
        <f t="shared" si="80"/>
        <v>0</v>
      </c>
      <c r="AA350">
        <f t="shared" si="81"/>
        <v>1</v>
      </c>
      <c r="AB350">
        <f t="shared" si="82"/>
        <v>0</v>
      </c>
      <c r="AC350">
        <f t="shared" si="83"/>
        <v>0</v>
      </c>
      <c r="AD350">
        <f t="shared" si="84"/>
        <v>0</v>
      </c>
      <c r="AE350">
        <f t="shared" si="85"/>
        <v>0</v>
      </c>
      <c r="AF350" s="37">
        <f t="shared" si="86"/>
        <v>0</v>
      </c>
      <c r="AG350" s="37">
        <f t="shared" si="87"/>
        <v>0</v>
      </c>
      <c r="AH350" s="37">
        <f t="shared" si="88"/>
        <v>0</v>
      </c>
      <c r="AI350">
        <f t="shared" si="89"/>
        <v>1</v>
      </c>
      <c r="AJ350">
        <f t="shared" si="90"/>
        <v>0</v>
      </c>
      <c r="AK350">
        <f t="shared" si="91"/>
        <v>0</v>
      </c>
      <c r="AL350">
        <f t="shared" si="92"/>
        <v>0</v>
      </c>
      <c r="AM350">
        <f t="shared" si="93"/>
        <v>0</v>
      </c>
      <c r="AN350">
        <f t="shared" si="94"/>
        <v>0</v>
      </c>
      <c r="AO350">
        <f t="shared" si="95"/>
        <v>0</v>
      </c>
    </row>
    <row r="351" spans="1:41" ht="12.75">
      <c r="A351">
        <v>4215540</v>
      </c>
      <c r="B351">
        <v>104375003</v>
      </c>
      <c r="C351" t="s">
        <v>610</v>
      </c>
      <c r="D351" t="s">
        <v>611</v>
      </c>
      <c r="E351" t="s">
        <v>612</v>
      </c>
      <c r="F351" s="35">
        <v>16112</v>
      </c>
      <c r="G351" s="3">
        <v>125</v>
      </c>
      <c r="H351">
        <v>7246677723</v>
      </c>
      <c r="I351" s="4">
        <v>7</v>
      </c>
      <c r="J351" s="4" t="s">
        <v>1470</v>
      </c>
      <c r="K351" t="s">
        <v>1471</v>
      </c>
      <c r="O351" s="5" t="s">
        <v>1472</v>
      </c>
      <c r="P351" s="36">
        <v>13.947001395</v>
      </c>
      <c r="Q351" t="s">
        <v>1471</v>
      </c>
      <c r="R351" t="s">
        <v>1471</v>
      </c>
      <c r="S351" t="s">
        <v>1470</v>
      </c>
      <c r="T351" t="s">
        <v>1471</v>
      </c>
      <c r="U351" s="5"/>
      <c r="Z351">
        <f t="shared" si="80"/>
        <v>1</v>
      </c>
      <c r="AA351">
        <f t="shared" si="81"/>
        <v>1</v>
      </c>
      <c r="AB351">
        <f t="shared" si="82"/>
        <v>0</v>
      </c>
      <c r="AC351">
        <f t="shared" si="83"/>
        <v>0</v>
      </c>
      <c r="AD351">
        <f t="shared" si="84"/>
        <v>0</v>
      </c>
      <c r="AE351">
        <f t="shared" si="85"/>
        <v>0</v>
      </c>
      <c r="AF351" s="37" t="str">
        <f t="shared" si="86"/>
        <v>SRSA</v>
      </c>
      <c r="AG351" s="37">
        <f t="shared" si="87"/>
        <v>0</v>
      </c>
      <c r="AH351" s="37" t="str">
        <f t="shared" si="88"/>
        <v>Trouble</v>
      </c>
      <c r="AI351">
        <f t="shared" si="89"/>
        <v>1</v>
      </c>
      <c r="AJ351">
        <f t="shared" si="90"/>
        <v>0</v>
      </c>
      <c r="AK351">
        <f t="shared" si="91"/>
        <v>0</v>
      </c>
      <c r="AL351">
        <f t="shared" si="92"/>
        <v>0</v>
      </c>
      <c r="AM351">
        <f t="shared" si="93"/>
        <v>0</v>
      </c>
      <c r="AN351">
        <f t="shared" si="94"/>
        <v>0</v>
      </c>
      <c r="AO351">
        <f t="shared" si="95"/>
        <v>0</v>
      </c>
    </row>
    <row r="352" spans="1:41" ht="12.75">
      <c r="A352">
        <v>4280450</v>
      </c>
      <c r="B352">
        <v>101634207</v>
      </c>
      <c r="C352" t="s">
        <v>1384</v>
      </c>
      <c r="D352" t="s">
        <v>1385</v>
      </c>
      <c r="E352" t="s">
        <v>67</v>
      </c>
      <c r="F352" s="35">
        <v>15022</v>
      </c>
      <c r="G352" s="3">
        <v>1095</v>
      </c>
      <c r="H352">
        <v>7244899581</v>
      </c>
      <c r="I352" s="4">
        <v>3</v>
      </c>
      <c r="J352" s="4" t="s">
        <v>1471</v>
      </c>
      <c r="K352" t="s">
        <v>1471</v>
      </c>
      <c r="O352" s="5"/>
      <c r="P352" s="36" t="s">
        <v>1473</v>
      </c>
      <c r="Q352" t="s">
        <v>1473</v>
      </c>
      <c r="R352" t="s">
        <v>1471</v>
      </c>
      <c r="S352" t="s">
        <v>1471</v>
      </c>
      <c r="T352" t="s">
        <v>1471</v>
      </c>
      <c r="U352" s="5"/>
      <c r="Z352">
        <f t="shared" si="80"/>
        <v>0</v>
      </c>
      <c r="AA352">
        <f t="shared" si="81"/>
        <v>1</v>
      </c>
      <c r="AB352">
        <f t="shared" si="82"/>
        <v>0</v>
      </c>
      <c r="AC352">
        <f t="shared" si="83"/>
        <v>0</v>
      </c>
      <c r="AD352">
        <f t="shared" si="84"/>
        <v>0</v>
      </c>
      <c r="AE352">
        <f t="shared" si="85"/>
        <v>0</v>
      </c>
      <c r="AF352" s="37">
        <f t="shared" si="86"/>
        <v>0</v>
      </c>
      <c r="AG352" s="37">
        <f t="shared" si="87"/>
        <v>0</v>
      </c>
      <c r="AH352" s="37">
        <f t="shared" si="88"/>
        <v>0</v>
      </c>
      <c r="AI352">
        <f t="shared" si="89"/>
        <v>0</v>
      </c>
      <c r="AJ352">
        <f t="shared" si="90"/>
        <v>1</v>
      </c>
      <c r="AK352">
        <f t="shared" si="91"/>
        <v>0</v>
      </c>
      <c r="AL352">
        <f t="shared" si="92"/>
        <v>0</v>
      </c>
      <c r="AM352">
        <f t="shared" si="93"/>
        <v>0</v>
      </c>
      <c r="AN352">
        <f t="shared" si="94"/>
        <v>0</v>
      </c>
      <c r="AO352">
        <f t="shared" si="95"/>
        <v>0</v>
      </c>
    </row>
    <row r="353" spans="1:41" ht="12.75">
      <c r="A353">
        <v>4215570</v>
      </c>
      <c r="B353">
        <v>127045453</v>
      </c>
      <c r="C353" t="s">
        <v>613</v>
      </c>
      <c r="D353" t="s">
        <v>614</v>
      </c>
      <c r="E353" t="s">
        <v>43</v>
      </c>
      <c r="F353" s="35">
        <v>15061</v>
      </c>
      <c r="G353" s="3">
        <v>1425</v>
      </c>
      <c r="H353">
        <v>7247753252</v>
      </c>
      <c r="I353" s="4">
        <v>3</v>
      </c>
      <c r="J353" s="4" t="s">
        <v>1471</v>
      </c>
      <c r="K353" t="s">
        <v>1471</v>
      </c>
      <c r="O353" s="5"/>
      <c r="P353" s="36">
        <v>17.792578497</v>
      </c>
      <c r="Q353" t="s">
        <v>1471</v>
      </c>
      <c r="R353" t="s">
        <v>1470</v>
      </c>
      <c r="S353" t="s">
        <v>1471</v>
      </c>
      <c r="T353" t="s">
        <v>1471</v>
      </c>
      <c r="U353" s="5"/>
      <c r="Z353">
        <f t="shared" si="80"/>
        <v>0</v>
      </c>
      <c r="AA353">
        <f t="shared" si="81"/>
        <v>1</v>
      </c>
      <c r="AB353">
        <f t="shared" si="82"/>
        <v>0</v>
      </c>
      <c r="AC353">
        <f t="shared" si="83"/>
        <v>0</v>
      </c>
      <c r="AD353">
        <f t="shared" si="84"/>
        <v>0</v>
      </c>
      <c r="AE353">
        <f t="shared" si="85"/>
        <v>0</v>
      </c>
      <c r="AF353" s="37">
        <f t="shared" si="86"/>
        <v>0</v>
      </c>
      <c r="AG353" s="37">
        <f t="shared" si="87"/>
        <v>0</v>
      </c>
      <c r="AH353" s="37">
        <f t="shared" si="88"/>
        <v>0</v>
      </c>
      <c r="AI353">
        <f t="shared" si="89"/>
        <v>0</v>
      </c>
      <c r="AJ353">
        <f t="shared" si="90"/>
        <v>0</v>
      </c>
      <c r="AK353">
        <f t="shared" si="91"/>
        <v>0</v>
      </c>
      <c r="AL353">
        <f t="shared" si="92"/>
        <v>0</v>
      </c>
      <c r="AM353">
        <f t="shared" si="93"/>
        <v>0</v>
      </c>
      <c r="AN353">
        <f t="shared" si="94"/>
        <v>0</v>
      </c>
      <c r="AO353">
        <f t="shared" si="95"/>
        <v>0</v>
      </c>
    </row>
    <row r="354" spans="1:41" ht="12.75">
      <c r="A354">
        <v>4215600</v>
      </c>
      <c r="B354">
        <v>107655803</v>
      </c>
      <c r="C354" t="s">
        <v>615</v>
      </c>
      <c r="D354" t="s">
        <v>616</v>
      </c>
      <c r="E354" t="s">
        <v>617</v>
      </c>
      <c r="F354" s="35">
        <v>15062</v>
      </c>
      <c r="G354" s="3">
        <v>2049</v>
      </c>
      <c r="H354">
        <v>7246843600</v>
      </c>
      <c r="I354" s="4">
        <v>3</v>
      </c>
      <c r="J354" s="4" t="s">
        <v>1471</v>
      </c>
      <c r="K354" t="s">
        <v>1471</v>
      </c>
      <c r="O354" s="5"/>
      <c r="P354" s="36">
        <v>24.132492114</v>
      </c>
      <c r="Q354" t="s">
        <v>1470</v>
      </c>
      <c r="R354" t="s">
        <v>1471</v>
      </c>
      <c r="S354" t="s">
        <v>1471</v>
      </c>
      <c r="T354" t="s">
        <v>1471</v>
      </c>
      <c r="U354" s="5"/>
      <c r="Z354">
        <f t="shared" si="80"/>
        <v>0</v>
      </c>
      <c r="AA354">
        <f t="shared" si="81"/>
        <v>1</v>
      </c>
      <c r="AB354">
        <f t="shared" si="82"/>
        <v>0</v>
      </c>
      <c r="AC354">
        <f t="shared" si="83"/>
        <v>0</v>
      </c>
      <c r="AD354">
        <f t="shared" si="84"/>
        <v>0</v>
      </c>
      <c r="AE354">
        <f t="shared" si="85"/>
        <v>0</v>
      </c>
      <c r="AF354" s="37">
        <f t="shared" si="86"/>
        <v>0</v>
      </c>
      <c r="AG354" s="37">
        <f t="shared" si="87"/>
        <v>0</v>
      </c>
      <c r="AH354" s="37">
        <f t="shared" si="88"/>
        <v>0</v>
      </c>
      <c r="AI354">
        <f t="shared" si="89"/>
        <v>0</v>
      </c>
      <c r="AJ354">
        <f t="shared" si="90"/>
        <v>1</v>
      </c>
      <c r="AK354">
        <f t="shared" si="91"/>
        <v>0</v>
      </c>
      <c r="AL354">
        <f t="shared" si="92"/>
        <v>0</v>
      </c>
      <c r="AM354">
        <f t="shared" si="93"/>
        <v>0</v>
      </c>
      <c r="AN354">
        <f t="shared" si="94"/>
        <v>0</v>
      </c>
      <c r="AO354">
        <f t="shared" si="95"/>
        <v>0</v>
      </c>
    </row>
    <row r="355" spans="1:41" ht="12.75">
      <c r="A355">
        <v>4217100</v>
      </c>
      <c r="B355">
        <v>104105353</v>
      </c>
      <c r="C355" t="s">
        <v>691</v>
      </c>
      <c r="D355" t="s">
        <v>692</v>
      </c>
      <c r="E355" t="s">
        <v>693</v>
      </c>
      <c r="F355" s="35">
        <v>16061</v>
      </c>
      <c r="G355" s="3">
        <v>1220</v>
      </c>
      <c r="H355">
        <v>7246372117</v>
      </c>
      <c r="I355" s="4">
        <v>8</v>
      </c>
      <c r="J355" s="4" t="s">
        <v>1470</v>
      </c>
      <c r="K355" t="s">
        <v>1471</v>
      </c>
      <c r="O355" s="5" t="s">
        <v>1472</v>
      </c>
      <c r="P355" s="36">
        <v>14.39688716</v>
      </c>
      <c r="Q355" t="s">
        <v>1471</v>
      </c>
      <c r="R355" t="s">
        <v>1471</v>
      </c>
      <c r="S355" t="s">
        <v>1470</v>
      </c>
      <c r="T355" t="s">
        <v>1471</v>
      </c>
      <c r="U355" s="5"/>
      <c r="Z355">
        <f t="shared" si="80"/>
        <v>1</v>
      </c>
      <c r="AA355">
        <f t="shared" si="81"/>
        <v>1</v>
      </c>
      <c r="AB355">
        <f t="shared" si="82"/>
        <v>0</v>
      </c>
      <c r="AC355">
        <f t="shared" si="83"/>
        <v>0</v>
      </c>
      <c r="AD355">
        <f t="shared" si="84"/>
        <v>0</v>
      </c>
      <c r="AE355">
        <f t="shared" si="85"/>
        <v>0</v>
      </c>
      <c r="AF355" s="37" t="str">
        <f t="shared" si="86"/>
        <v>SRSA</v>
      </c>
      <c r="AG355" s="37">
        <f t="shared" si="87"/>
        <v>0</v>
      </c>
      <c r="AH355" s="37" t="str">
        <f t="shared" si="88"/>
        <v>Trouble</v>
      </c>
      <c r="AI355">
        <f t="shared" si="89"/>
        <v>1</v>
      </c>
      <c r="AJ355">
        <f t="shared" si="90"/>
        <v>0</v>
      </c>
      <c r="AK355">
        <f t="shared" si="91"/>
        <v>0</v>
      </c>
      <c r="AL355">
        <f t="shared" si="92"/>
        <v>0</v>
      </c>
      <c r="AM355">
        <f t="shared" si="93"/>
        <v>0</v>
      </c>
      <c r="AN355">
        <f t="shared" si="94"/>
        <v>0</v>
      </c>
      <c r="AO355">
        <f t="shared" si="95"/>
        <v>0</v>
      </c>
    </row>
    <row r="356" spans="1:41" ht="12.75">
      <c r="A356">
        <v>4280320</v>
      </c>
      <c r="B356">
        <v>120454507</v>
      </c>
      <c r="C356" t="s">
        <v>1362</v>
      </c>
      <c r="D356" t="s">
        <v>9</v>
      </c>
      <c r="E356" t="s">
        <v>1363</v>
      </c>
      <c r="F356" s="35">
        <v>18321</v>
      </c>
      <c r="G356" s="3">
        <v>66</v>
      </c>
      <c r="H356">
        <v>5706292001</v>
      </c>
      <c r="I356" s="4">
        <v>6</v>
      </c>
      <c r="J356" s="4" t="s">
        <v>1471</v>
      </c>
      <c r="K356" t="s">
        <v>1471</v>
      </c>
      <c r="O356" s="5"/>
      <c r="P356" s="36" t="s">
        <v>1473</v>
      </c>
      <c r="Q356" t="s">
        <v>1473</v>
      </c>
      <c r="R356" t="s">
        <v>1471</v>
      </c>
      <c r="S356" t="s">
        <v>1470</v>
      </c>
      <c r="T356" t="s">
        <v>1471</v>
      </c>
      <c r="U356" s="5"/>
      <c r="Z356">
        <f t="shared" si="80"/>
        <v>0</v>
      </c>
      <c r="AA356">
        <f t="shared" si="81"/>
        <v>1</v>
      </c>
      <c r="AB356">
        <f t="shared" si="82"/>
        <v>0</v>
      </c>
      <c r="AC356">
        <f t="shared" si="83"/>
        <v>0</v>
      </c>
      <c r="AD356">
        <f t="shared" si="84"/>
        <v>0</v>
      </c>
      <c r="AE356">
        <f t="shared" si="85"/>
        <v>0</v>
      </c>
      <c r="AF356" s="37">
        <f t="shared" si="86"/>
        <v>0</v>
      </c>
      <c r="AG356" s="37">
        <f t="shared" si="87"/>
        <v>0</v>
      </c>
      <c r="AH356" s="37">
        <f t="shared" si="88"/>
        <v>0</v>
      </c>
      <c r="AI356">
        <f t="shared" si="89"/>
        <v>1</v>
      </c>
      <c r="AJ356">
        <f t="shared" si="90"/>
        <v>1</v>
      </c>
      <c r="AK356" t="str">
        <f t="shared" si="91"/>
        <v>Initial</v>
      </c>
      <c r="AL356">
        <f t="shared" si="92"/>
        <v>0</v>
      </c>
      <c r="AM356" t="str">
        <f t="shared" si="93"/>
        <v>RLIS</v>
      </c>
      <c r="AN356">
        <f t="shared" si="94"/>
        <v>0</v>
      </c>
      <c r="AO356">
        <f t="shared" si="95"/>
        <v>0</v>
      </c>
    </row>
    <row r="357" spans="1:41" ht="12.75">
      <c r="A357">
        <v>4215660</v>
      </c>
      <c r="B357">
        <v>117415004</v>
      </c>
      <c r="C357" t="s">
        <v>618</v>
      </c>
      <c r="D357" t="s">
        <v>619</v>
      </c>
      <c r="E357" t="s">
        <v>620</v>
      </c>
      <c r="F357" s="35">
        <v>17752</v>
      </c>
      <c r="G357" s="3">
        <v>1144</v>
      </c>
      <c r="H357">
        <v>5705471608</v>
      </c>
      <c r="I357" s="4" t="s">
        <v>621</v>
      </c>
      <c r="J357" s="4" t="s">
        <v>1470</v>
      </c>
      <c r="K357" t="s">
        <v>1471</v>
      </c>
      <c r="O357" s="5" t="s">
        <v>1472</v>
      </c>
      <c r="P357" s="36">
        <v>13.69193154</v>
      </c>
      <c r="Q357" t="s">
        <v>1471</v>
      </c>
      <c r="R357" t="s">
        <v>1471</v>
      </c>
      <c r="S357" t="s">
        <v>1470</v>
      </c>
      <c r="T357" t="s">
        <v>1471</v>
      </c>
      <c r="U357" s="5"/>
      <c r="Z357">
        <f t="shared" si="80"/>
        <v>1</v>
      </c>
      <c r="AA357">
        <f t="shared" si="81"/>
        <v>1</v>
      </c>
      <c r="AB357">
        <f t="shared" si="82"/>
        <v>0</v>
      </c>
      <c r="AC357">
        <f t="shared" si="83"/>
        <v>0</v>
      </c>
      <c r="AD357">
        <f t="shared" si="84"/>
        <v>0</v>
      </c>
      <c r="AE357">
        <f t="shared" si="85"/>
        <v>0</v>
      </c>
      <c r="AF357" s="37" t="str">
        <f t="shared" si="86"/>
        <v>SRSA</v>
      </c>
      <c r="AG357" s="37">
        <f t="shared" si="87"/>
        <v>0</v>
      </c>
      <c r="AH357" s="37" t="str">
        <f t="shared" si="88"/>
        <v>Trouble</v>
      </c>
      <c r="AI357">
        <f t="shared" si="89"/>
        <v>1</v>
      </c>
      <c r="AJ357">
        <f t="shared" si="90"/>
        <v>0</v>
      </c>
      <c r="AK357">
        <f t="shared" si="91"/>
        <v>0</v>
      </c>
      <c r="AL357">
        <f t="shared" si="92"/>
        <v>0</v>
      </c>
      <c r="AM357">
        <f t="shared" si="93"/>
        <v>0</v>
      </c>
      <c r="AN357">
        <f t="shared" si="94"/>
        <v>0</v>
      </c>
      <c r="AO357">
        <f t="shared" si="95"/>
        <v>0</v>
      </c>
    </row>
    <row r="358" spans="1:41" ht="12.75">
      <c r="A358">
        <v>4215720</v>
      </c>
      <c r="B358">
        <v>103026303</v>
      </c>
      <c r="C358" t="s">
        <v>622</v>
      </c>
      <c r="D358" t="s">
        <v>623</v>
      </c>
      <c r="E358" t="s">
        <v>624</v>
      </c>
      <c r="F358" s="35">
        <v>15136</v>
      </c>
      <c r="G358" s="3">
        <v>4012</v>
      </c>
      <c r="H358">
        <v>4124906500</v>
      </c>
      <c r="I358" s="4">
        <v>3</v>
      </c>
      <c r="J358" s="4" t="s">
        <v>1471</v>
      </c>
      <c r="K358" t="s">
        <v>1471</v>
      </c>
      <c r="O358" s="5"/>
      <c r="P358" s="36">
        <v>6.0784313725</v>
      </c>
      <c r="Q358" t="s">
        <v>1471</v>
      </c>
      <c r="R358" t="s">
        <v>1471</v>
      </c>
      <c r="S358" t="s">
        <v>1471</v>
      </c>
      <c r="T358" t="s">
        <v>1471</v>
      </c>
      <c r="U358" s="5"/>
      <c r="Z358">
        <f t="shared" si="80"/>
        <v>0</v>
      </c>
      <c r="AA358">
        <f t="shared" si="81"/>
        <v>1</v>
      </c>
      <c r="AB358">
        <f t="shared" si="82"/>
        <v>0</v>
      </c>
      <c r="AC358">
        <f t="shared" si="83"/>
        <v>0</v>
      </c>
      <c r="AD358">
        <f t="shared" si="84"/>
        <v>0</v>
      </c>
      <c r="AE358">
        <f t="shared" si="85"/>
        <v>0</v>
      </c>
      <c r="AF358" s="37">
        <f t="shared" si="86"/>
        <v>0</v>
      </c>
      <c r="AG358" s="37">
        <f t="shared" si="87"/>
        <v>0</v>
      </c>
      <c r="AH358" s="37">
        <f t="shared" si="88"/>
        <v>0</v>
      </c>
      <c r="AI358">
        <f t="shared" si="89"/>
        <v>0</v>
      </c>
      <c r="AJ358">
        <f t="shared" si="90"/>
        <v>0</v>
      </c>
      <c r="AK358">
        <f t="shared" si="91"/>
        <v>0</v>
      </c>
      <c r="AL358">
        <f t="shared" si="92"/>
        <v>0</v>
      </c>
      <c r="AM358">
        <f t="shared" si="93"/>
        <v>0</v>
      </c>
      <c r="AN358">
        <f t="shared" si="94"/>
        <v>0</v>
      </c>
      <c r="AO358">
        <f t="shared" si="95"/>
        <v>0</v>
      </c>
    </row>
    <row r="359" spans="1:41" ht="12.75">
      <c r="A359">
        <v>4215750</v>
      </c>
      <c r="B359">
        <v>117415103</v>
      </c>
      <c r="C359" t="s">
        <v>625</v>
      </c>
      <c r="D359" t="s">
        <v>626</v>
      </c>
      <c r="E359" t="s">
        <v>627</v>
      </c>
      <c r="F359" s="35">
        <v>17754</v>
      </c>
      <c r="G359" s="3">
        <v>1902</v>
      </c>
      <c r="H359">
        <v>5703682491</v>
      </c>
      <c r="I359" s="4" t="s">
        <v>1764</v>
      </c>
      <c r="J359" s="4" t="s">
        <v>1471</v>
      </c>
      <c r="K359" t="s">
        <v>1471</v>
      </c>
      <c r="O359" s="5"/>
      <c r="P359" s="36">
        <v>5.8157099698</v>
      </c>
      <c r="Q359" t="s">
        <v>1471</v>
      </c>
      <c r="R359" t="s">
        <v>1471</v>
      </c>
      <c r="S359" t="s">
        <v>1471</v>
      </c>
      <c r="T359" t="s">
        <v>1471</v>
      </c>
      <c r="U359" s="5"/>
      <c r="Z359">
        <f t="shared" si="80"/>
        <v>0</v>
      </c>
      <c r="AA359">
        <f t="shared" si="81"/>
        <v>1</v>
      </c>
      <c r="AB359">
        <f t="shared" si="82"/>
        <v>0</v>
      </c>
      <c r="AC359">
        <f t="shared" si="83"/>
        <v>0</v>
      </c>
      <c r="AD359">
        <f t="shared" si="84"/>
        <v>0</v>
      </c>
      <c r="AE359">
        <f t="shared" si="85"/>
        <v>0</v>
      </c>
      <c r="AF359" s="37">
        <f t="shared" si="86"/>
        <v>0</v>
      </c>
      <c r="AG359" s="37">
        <f t="shared" si="87"/>
        <v>0</v>
      </c>
      <c r="AH359" s="37">
        <f t="shared" si="88"/>
        <v>0</v>
      </c>
      <c r="AI359">
        <f t="shared" si="89"/>
        <v>0</v>
      </c>
      <c r="AJ359">
        <f t="shared" si="90"/>
        <v>0</v>
      </c>
      <c r="AK359">
        <f t="shared" si="91"/>
        <v>0</v>
      </c>
      <c r="AL359">
        <f t="shared" si="92"/>
        <v>0</v>
      </c>
      <c r="AM359">
        <f t="shared" si="93"/>
        <v>0</v>
      </c>
      <c r="AN359">
        <f t="shared" si="94"/>
        <v>0</v>
      </c>
      <c r="AO359">
        <f t="shared" si="95"/>
        <v>0</v>
      </c>
    </row>
    <row r="360" spans="1:41" ht="12.75">
      <c r="A360">
        <v>4215810</v>
      </c>
      <c r="B360">
        <v>119584503</v>
      </c>
      <c r="C360" t="s">
        <v>628</v>
      </c>
      <c r="D360" t="s">
        <v>629</v>
      </c>
      <c r="E360" t="s">
        <v>630</v>
      </c>
      <c r="F360" s="35">
        <v>18801</v>
      </c>
      <c r="G360" s="3">
        <v>9501</v>
      </c>
      <c r="H360">
        <v>5702783731</v>
      </c>
      <c r="I360" s="4">
        <v>7</v>
      </c>
      <c r="J360" s="4" t="s">
        <v>1470</v>
      </c>
      <c r="K360" t="s">
        <v>1471</v>
      </c>
      <c r="O360" s="5" t="s">
        <v>1472</v>
      </c>
      <c r="P360" s="36">
        <v>12.351124835</v>
      </c>
      <c r="Q360" t="s">
        <v>1471</v>
      </c>
      <c r="R360" t="s">
        <v>1471</v>
      </c>
      <c r="S360" t="s">
        <v>1470</v>
      </c>
      <c r="T360" t="s">
        <v>1471</v>
      </c>
      <c r="U360" s="5"/>
      <c r="Z360">
        <f t="shared" si="80"/>
        <v>1</v>
      </c>
      <c r="AA360">
        <f t="shared" si="81"/>
        <v>1</v>
      </c>
      <c r="AB360">
        <f t="shared" si="82"/>
        <v>0</v>
      </c>
      <c r="AC360">
        <f t="shared" si="83"/>
        <v>0</v>
      </c>
      <c r="AD360">
        <f t="shared" si="84"/>
        <v>0</v>
      </c>
      <c r="AE360">
        <f t="shared" si="85"/>
        <v>0</v>
      </c>
      <c r="AF360" s="37" t="str">
        <f t="shared" si="86"/>
        <v>SRSA</v>
      </c>
      <c r="AG360" s="37">
        <f t="shared" si="87"/>
        <v>0</v>
      </c>
      <c r="AH360" s="37" t="str">
        <f t="shared" si="88"/>
        <v>Trouble</v>
      </c>
      <c r="AI360">
        <f t="shared" si="89"/>
        <v>1</v>
      </c>
      <c r="AJ360">
        <f t="shared" si="90"/>
        <v>0</v>
      </c>
      <c r="AK360">
        <f t="shared" si="91"/>
        <v>0</v>
      </c>
      <c r="AL360">
        <f t="shared" si="92"/>
        <v>0</v>
      </c>
      <c r="AM360">
        <f t="shared" si="93"/>
        <v>0</v>
      </c>
      <c r="AN360">
        <f t="shared" si="94"/>
        <v>0</v>
      </c>
      <c r="AO360">
        <f t="shared" si="95"/>
        <v>0</v>
      </c>
    </row>
    <row r="361" spans="1:41" ht="12.75">
      <c r="A361">
        <v>4215830</v>
      </c>
      <c r="B361">
        <v>103026343</v>
      </c>
      <c r="C361" t="s">
        <v>631</v>
      </c>
      <c r="D361" t="s">
        <v>632</v>
      </c>
      <c r="E361" t="s">
        <v>633</v>
      </c>
      <c r="F361" s="35">
        <v>15108</v>
      </c>
      <c r="G361" s="3">
        <v>2509</v>
      </c>
      <c r="H361">
        <v>4122649440</v>
      </c>
      <c r="I361" s="4" t="s">
        <v>1704</v>
      </c>
      <c r="J361" s="4" t="s">
        <v>1471</v>
      </c>
      <c r="K361" t="s">
        <v>1471</v>
      </c>
      <c r="O361" s="5"/>
      <c r="P361" s="36">
        <v>3.7235337065</v>
      </c>
      <c r="Q361" t="s">
        <v>1471</v>
      </c>
      <c r="R361" t="s">
        <v>1471</v>
      </c>
      <c r="S361" t="s">
        <v>1471</v>
      </c>
      <c r="T361" t="s">
        <v>1471</v>
      </c>
      <c r="U361" s="5"/>
      <c r="Z361">
        <f t="shared" si="80"/>
        <v>0</v>
      </c>
      <c r="AA361">
        <f t="shared" si="81"/>
        <v>1</v>
      </c>
      <c r="AB361">
        <f t="shared" si="82"/>
        <v>0</v>
      </c>
      <c r="AC361">
        <f t="shared" si="83"/>
        <v>0</v>
      </c>
      <c r="AD361">
        <f t="shared" si="84"/>
        <v>0</v>
      </c>
      <c r="AE361">
        <f t="shared" si="85"/>
        <v>0</v>
      </c>
      <c r="AF361" s="37">
        <f t="shared" si="86"/>
        <v>0</v>
      </c>
      <c r="AG361" s="37">
        <f t="shared" si="87"/>
        <v>0</v>
      </c>
      <c r="AH361" s="37">
        <f t="shared" si="88"/>
        <v>0</v>
      </c>
      <c r="AI361">
        <f t="shared" si="89"/>
        <v>0</v>
      </c>
      <c r="AJ361">
        <f t="shared" si="90"/>
        <v>0</v>
      </c>
      <c r="AK361">
        <f t="shared" si="91"/>
        <v>0</v>
      </c>
      <c r="AL361">
        <f t="shared" si="92"/>
        <v>0</v>
      </c>
      <c r="AM361">
        <f t="shared" si="93"/>
        <v>0</v>
      </c>
      <c r="AN361">
        <f t="shared" si="94"/>
        <v>0</v>
      </c>
      <c r="AO361">
        <f t="shared" si="95"/>
        <v>0</v>
      </c>
    </row>
    <row r="362" spans="1:41" ht="12.75">
      <c r="A362">
        <v>4215900</v>
      </c>
      <c r="B362">
        <v>122097203</v>
      </c>
      <c r="C362" t="s">
        <v>634</v>
      </c>
      <c r="D362" t="s">
        <v>635</v>
      </c>
      <c r="E362" t="s">
        <v>1685</v>
      </c>
      <c r="F362" s="35">
        <v>19067</v>
      </c>
      <c r="G362" s="3">
        <v>2195</v>
      </c>
      <c r="H362">
        <v>2157362681</v>
      </c>
      <c r="I362" s="4">
        <v>3</v>
      </c>
      <c r="J362" s="4" t="s">
        <v>1471</v>
      </c>
      <c r="K362" t="s">
        <v>1471</v>
      </c>
      <c r="O362" s="5"/>
      <c r="P362" s="36">
        <v>8.0321285141</v>
      </c>
      <c r="Q362" t="s">
        <v>1471</v>
      </c>
      <c r="R362" t="s">
        <v>1471</v>
      </c>
      <c r="S362" t="s">
        <v>1471</v>
      </c>
      <c r="T362" t="s">
        <v>1471</v>
      </c>
      <c r="U362" s="5"/>
      <c r="Z362">
        <f t="shared" si="80"/>
        <v>0</v>
      </c>
      <c r="AA362">
        <f t="shared" si="81"/>
        <v>1</v>
      </c>
      <c r="AB362">
        <f t="shared" si="82"/>
        <v>0</v>
      </c>
      <c r="AC362">
        <f t="shared" si="83"/>
        <v>0</v>
      </c>
      <c r="AD362">
        <f t="shared" si="84"/>
        <v>0</v>
      </c>
      <c r="AE362">
        <f t="shared" si="85"/>
        <v>0</v>
      </c>
      <c r="AF362" s="37">
        <f t="shared" si="86"/>
        <v>0</v>
      </c>
      <c r="AG362" s="37">
        <f t="shared" si="87"/>
        <v>0</v>
      </c>
      <c r="AH362" s="37">
        <f t="shared" si="88"/>
        <v>0</v>
      </c>
      <c r="AI362">
        <f t="shared" si="89"/>
        <v>0</v>
      </c>
      <c r="AJ362">
        <f t="shared" si="90"/>
        <v>0</v>
      </c>
      <c r="AK362">
        <f t="shared" si="91"/>
        <v>0</v>
      </c>
      <c r="AL362">
        <f t="shared" si="92"/>
        <v>0</v>
      </c>
      <c r="AM362">
        <f t="shared" si="93"/>
        <v>0</v>
      </c>
      <c r="AN362">
        <f t="shared" si="94"/>
        <v>0</v>
      </c>
      <c r="AO362">
        <f t="shared" si="95"/>
        <v>0</v>
      </c>
    </row>
    <row r="363" spans="1:41" ht="12.75">
      <c r="A363">
        <v>4215960</v>
      </c>
      <c r="B363">
        <v>110175003</v>
      </c>
      <c r="C363" t="s">
        <v>636</v>
      </c>
      <c r="D363" t="s">
        <v>637</v>
      </c>
      <c r="E363" t="s">
        <v>638</v>
      </c>
      <c r="F363" s="35">
        <v>16651</v>
      </c>
      <c r="G363" s="3">
        <v>9410</v>
      </c>
      <c r="H363">
        <v>8143787616</v>
      </c>
      <c r="I363" s="4">
        <v>7</v>
      </c>
      <c r="J363" s="4" t="s">
        <v>1470</v>
      </c>
      <c r="K363" t="s">
        <v>1471</v>
      </c>
      <c r="O363" s="5" t="s">
        <v>1472</v>
      </c>
      <c r="P363" s="36">
        <v>18.943396226</v>
      </c>
      <c r="Q363" t="s">
        <v>1471</v>
      </c>
      <c r="R363" t="s">
        <v>1471</v>
      </c>
      <c r="S363" t="s">
        <v>1470</v>
      </c>
      <c r="T363" t="s">
        <v>1471</v>
      </c>
      <c r="U363" s="5"/>
      <c r="Z363">
        <f t="shared" si="80"/>
        <v>1</v>
      </c>
      <c r="AA363">
        <f t="shared" si="81"/>
        <v>1</v>
      </c>
      <c r="AB363">
        <f t="shared" si="82"/>
        <v>0</v>
      </c>
      <c r="AC363">
        <f t="shared" si="83"/>
        <v>0</v>
      </c>
      <c r="AD363">
        <f t="shared" si="84"/>
        <v>0</v>
      </c>
      <c r="AE363">
        <f t="shared" si="85"/>
        <v>0</v>
      </c>
      <c r="AF363" s="37" t="str">
        <f t="shared" si="86"/>
        <v>SRSA</v>
      </c>
      <c r="AG363" s="37">
        <f t="shared" si="87"/>
        <v>0</v>
      </c>
      <c r="AH363" s="37" t="str">
        <f t="shared" si="88"/>
        <v>Trouble</v>
      </c>
      <c r="AI363">
        <f t="shared" si="89"/>
        <v>1</v>
      </c>
      <c r="AJ363">
        <f t="shared" si="90"/>
        <v>0</v>
      </c>
      <c r="AK363">
        <f t="shared" si="91"/>
        <v>0</v>
      </c>
      <c r="AL363">
        <f t="shared" si="92"/>
        <v>0</v>
      </c>
      <c r="AM363">
        <f t="shared" si="93"/>
        <v>0</v>
      </c>
      <c r="AN363">
        <f t="shared" si="94"/>
        <v>0</v>
      </c>
      <c r="AO363">
        <f t="shared" si="95"/>
        <v>0</v>
      </c>
    </row>
    <row r="364" spans="1:41" ht="12.75">
      <c r="A364">
        <v>4215990</v>
      </c>
      <c r="B364">
        <v>116495103</v>
      </c>
      <c r="C364" t="s">
        <v>639</v>
      </c>
      <c r="D364" t="s">
        <v>640</v>
      </c>
      <c r="E364" t="s">
        <v>641</v>
      </c>
      <c r="F364" s="35">
        <v>17851</v>
      </c>
      <c r="G364" s="3">
        <v>1897</v>
      </c>
      <c r="H364">
        <v>5703393473</v>
      </c>
      <c r="I364" s="4">
        <v>6</v>
      </c>
      <c r="J364" s="4" t="s">
        <v>1471</v>
      </c>
      <c r="K364" t="s">
        <v>1471</v>
      </c>
      <c r="O364" s="5"/>
      <c r="P364" s="36">
        <v>18.977732794</v>
      </c>
      <c r="Q364" t="s">
        <v>1471</v>
      </c>
      <c r="R364" t="s">
        <v>1470</v>
      </c>
      <c r="S364" t="s">
        <v>1470</v>
      </c>
      <c r="T364" t="s">
        <v>1471</v>
      </c>
      <c r="U364" s="5"/>
      <c r="Z364">
        <f t="shared" si="80"/>
        <v>0</v>
      </c>
      <c r="AA364">
        <f t="shared" si="81"/>
        <v>1</v>
      </c>
      <c r="AB364">
        <f t="shared" si="82"/>
        <v>0</v>
      </c>
      <c r="AC364">
        <f t="shared" si="83"/>
        <v>0</v>
      </c>
      <c r="AD364">
        <f t="shared" si="84"/>
        <v>0</v>
      </c>
      <c r="AE364">
        <f t="shared" si="85"/>
        <v>0</v>
      </c>
      <c r="AF364" s="37">
        <f t="shared" si="86"/>
        <v>0</v>
      </c>
      <c r="AG364" s="37">
        <f t="shared" si="87"/>
        <v>0</v>
      </c>
      <c r="AH364" s="37">
        <f t="shared" si="88"/>
        <v>0</v>
      </c>
      <c r="AI364">
        <f t="shared" si="89"/>
        <v>1</v>
      </c>
      <c r="AJ364">
        <f t="shared" si="90"/>
        <v>0</v>
      </c>
      <c r="AK364">
        <f t="shared" si="91"/>
        <v>0</v>
      </c>
      <c r="AL364">
        <f t="shared" si="92"/>
        <v>0</v>
      </c>
      <c r="AM364">
        <f t="shared" si="93"/>
        <v>0</v>
      </c>
      <c r="AN364">
        <f t="shared" si="94"/>
        <v>0</v>
      </c>
      <c r="AO364">
        <f t="shared" si="95"/>
        <v>0</v>
      </c>
    </row>
    <row r="365" spans="1:41" ht="12.75">
      <c r="A365">
        <v>4216170</v>
      </c>
      <c r="B365">
        <v>107655903</v>
      </c>
      <c r="C365" t="s">
        <v>650</v>
      </c>
      <c r="D365" t="s">
        <v>651</v>
      </c>
      <c r="E365" t="s">
        <v>652</v>
      </c>
      <c r="F365" s="35">
        <v>15666</v>
      </c>
      <c r="G365" s="3">
        <v>9041</v>
      </c>
      <c r="H365">
        <v>7245475706</v>
      </c>
      <c r="I365" s="4">
        <v>8</v>
      </c>
      <c r="J365" s="4" t="s">
        <v>1470</v>
      </c>
      <c r="K365" t="s">
        <v>1471</v>
      </c>
      <c r="O365" s="5" t="s">
        <v>1472</v>
      </c>
      <c r="P365" s="36">
        <v>12.729702639</v>
      </c>
      <c r="Q365" t="s">
        <v>1471</v>
      </c>
      <c r="R365" t="s">
        <v>1471</v>
      </c>
      <c r="S365" t="s">
        <v>1470</v>
      </c>
      <c r="T365" t="s">
        <v>1471</v>
      </c>
      <c r="U365" s="5"/>
      <c r="Z365">
        <f t="shared" si="80"/>
        <v>1</v>
      </c>
      <c r="AA365">
        <f t="shared" si="81"/>
        <v>1</v>
      </c>
      <c r="AB365">
        <f t="shared" si="82"/>
        <v>0</v>
      </c>
      <c r="AC365">
        <f t="shared" si="83"/>
        <v>0</v>
      </c>
      <c r="AD365">
        <f t="shared" si="84"/>
        <v>0</v>
      </c>
      <c r="AE365">
        <f t="shared" si="85"/>
        <v>0</v>
      </c>
      <c r="AF365" s="37" t="str">
        <f t="shared" si="86"/>
        <v>SRSA</v>
      </c>
      <c r="AG365" s="37">
        <f t="shared" si="87"/>
        <v>0</v>
      </c>
      <c r="AH365" s="37" t="str">
        <f t="shared" si="88"/>
        <v>Trouble</v>
      </c>
      <c r="AI365">
        <f t="shared" si="89"/>
        <v>1</v>
      </c>
      <c r="AJ365">
        <f t="shared" si="90"/>
        <v>0</v>
      </c>
      <c r="AK365">
        <f t="shared" si="91"/>
        <v>0</v>
      </c>
      <c r="AL365">
        <f t="shared" si="92"/>
        <v>0</v>
      </c>
      <c r="AM365">
        <f t="shared" si="93"/>
        <v>0</v>
      </c>
      <c r="AN365">
        <f t="shared" si="94"/>
        <v>0</v>
      </c>
      <c r="AO365">
        <f t="shared" si="95"/>
        <v>0</v>
      </c>
    </row>
    <row r="366" spans="1:41" ht="12.75">
      <c r="A366">
        <v>4216020</v>
      </c>
      <c r="B366">
        <v>111316003</v>
      </c>
      <c r="C366" t="s">
        <v>642</v>
      </c>
      <c r="D366" t="s">
        <v>643</v>
      </c>
      <c r="E366" t="s">
        <v>644</v>
      </c>
      <c r="F366" s="35">
        <v>17066</v>
      </c>
      <c r="G366" s="3">
        <v>1232</v>
      </c>
      <c r="H366">
        <v>8145428631</v>
      </c>
      <c r="I366" s="4" t="s">
        <v>1736</v>
      </c>
      <c r="J366" s="4" t="s">
        <v>1471</v>
      </c>
      <c r="K366" t="s">
        <v>1471</v>
      </c>
      <c r="M366" s="5">
        <v>1486</v>
      </c>
      <c r="O366" s="5" t="s">
        <v>1472</v>
      </c>
      <c r="P366" s="36">
        <v>25.427594071</v>
      </c>
      <c r="Q366" t="s">
        <v>1470</v>
      </c>
      <c r="R366" t="s">
        <v>1471</v>
      </c>
      <c r="S366" t="s">
        <v>1470</v>
      </c>
      <c r="T366" t="s">
        <v>1471</v>
      </c>
      <c r="U366" s="5" t="s">
        <v>1502</v>
      </c>
      <c r="V366" s="5">
        <v>125723</v>
      </c>
      <c r="W366" s="5">
        <v>11593</v>
      </c>
      <c r="Y366" s="5">
        <v>13181</v>
      </c>
      <c r="Z366">
        <f t="shared" si="80"/>
        <v>0</v>
      </c>
      <c r="AA366">
        <f t="shared" si="81"/>
        <v>0</v>
      </c>
      <c r="AB366">
        <f t="shared" si="82"/>
        <v>0</v>
      </c>
      <c r="AC366">
        <f t="shared" si="83"/>
        <v>0</v>
      </c>
      <c r="AD366">
        <f t="shared" si="84"/>
        <v>0</v>
      </c>
      <c r="AE366">
        <f t="shared" si="85"/>
        <v>0</v>
      </c>
      <c r="AF366" s="37">
        <f t="shared" si="86"/>
        <v>0</v>
      </c>
      <c r="AG366" s="37">
        <f t="shared" si="87"/>
        <v>0</v>
      </c>
      <c r="AH366" s="37">
        <f t="shared" si="88"/>
        <v>0</v>
      </c>
      <c r="AI366">
        <f t="shared" si="89"/>
        <v>1</v>
      </c>
      <c r="AJ366">
        <f t="shared" si="90"/>
        <v>1</v>
      </c>
      <c r="AK366" t="str">
        <f t="shared" si="91"/>
        <v>Initial</v>
      </c>
      <c r="AL366">
        <f t="shared" si="92"/>
        <v>0</v>
      </c>
      <c r="AM366" t="str">
        <f t="shared" si="93"/>
        <v>RLIS</v>
      </c>
      <c r="AN366">
        <f t="shared" si="94"/>
        <v>0</v>
      </c>
      <c r="AO366">
        <f t="shared" si="95"/>
        <v>0</v>
      </c>
    </row>
    <row r="367" spans="1:41" ht="12.75">
      <c r="A367">
        <v>4216050</v>
      </c>
      <c r="B367">
        <v>119584603</v>
      </c>
      <c r="C367" t="s">
        <v>645</v>
      </c>
      <c r="D367" t="s">
        <v>646</v>
      </c>
      <c r="E367" t="s">
        <v>647</v>
      </c>
      <c r="F367" s="35">
        <v>18826</v>
      </c>
      <c r="G367" s="3">
        <v>9778</v>
      </c>
      <c r="H367">
        <v>5704342180</v>
      </c>
      <c r="I367" s="4">
        <v>7</v>
      </c>
      <c r="J367" s="4" t="s">
        <v>1470</v>
      </c>
      <c r="K367" t="s">
        <v>1471</v>
      </c>
      <c r="O367" s="5" t="s">
        <v>1472</v>
      </c>
      <c r="P367" s="36">
        <v>12.528735632</v>
      </c>
      <c r="Q367" t="s">
        <v>1471</v>
      </c>
      <c r="R367" t="s">
        <v>1470</v>
      </c>
      <c r="S367" t="s">
        <v>1470</v>
      </c>
      <c r="T367" t="s">
        <v>1471</v>
      </c>
      <c r="U367" s="5"/>
      <c r="Z367">
        <f t="shared" si="80"/>
        <v>1</v>
      </c>
      <c r="AA367">
        <f t="shared" si="81"/>
        <v>1</v>
      </c>
      <c r="AB367">
        <f t="shared" si="82"/>
        <v>0</v>
      </c>
      <c r="AC367">
        <f t="shared" si="83"/>
        <v>0</v>
      </c>
      <c r="AD367">
        <f t="shared" si="84"/>
        <v>0</v>
      </c>
      <c r="AE367">
        <f t="shared" si="85"/>
        <v>0</v>
      </c>
      <c r="AF367" s="37" t="str">
        <f t="shared" si="86"/>
        <v>SRSA</v>
      </c>
      <c r="AG367" s="37">
        <f t="shared" si="87"/>
        <v>0</v>
      </c>
      <c r="AH367" s="37" t="str">
        <f t="shared" si="88"/>
        <v>Trouble</v>
      </c>
      <c r="AI367">
        <f t="shared" si="89"/>
        <v>1</v>
      </c>
      <c r="AJ367">
        <f t="shared" si="90"/>
        <v>0</v>
      </c>
      <c r="AK367">
        <f t="shared" si="91"/>
        <v>0</v>
      </c>
      <c r="AL367">
        <f t="shared" si="92"/>
        <v>0</v>
      </c>
      <c r="AM367">
        <f t="shared" si="93"/>
        <v>0</v>
      </c>
      <c r="AN367">
        <f t="shared" si="94"/>
        <v>0</v>
      </c>
      <c r="AO367">
        <f t="shared" si="95"/>
        <v>0</v>
      </c>
    </row>
    <row r="368" spans="1:41" ht="12.75">
      <c r="A368">
        <v>4216110</v>
      </c>
      <c r="B368">
        <v>103026402</v>
      </c>
      <c r="C368" t="s">
        <v>648</v>
      </c>
      <c r="D368" t="s">
        <v>649</v>
      </c>
      <c r="E368" t="s">
        <v>1518</v>
      </c>
      <c r="F368" s="35">
        <v>15228</v>
      </c>
      <c r="G368" s="3">
        <v>1107</v>
      </c>
      <c r="H368">
        <v>4123442077</v>
      </c>
      <c r="I368" s="4">
        <v>3</v>
      </c>
      <c r="J368" s="4" t="s">
        <v>1471</v>
      </c>
      <c r="K368" t="s">
        <v>1471</v>
      </c>
      <c r="O368" s="5"/>
      <c r="P368" s="36">
        <v>2.5802289953</v>
      </c>
      <c r="Q368" t="s">
        <v>1471</v>
      </c>
      <c r="R368" t="s">
        <v>1471</v>
      </c>
      <c r="S368" t="s">
        <v>1471</v>
      </c>
      <c r="T368" t="s">
        <v>1471</v>
      </c>
      <c r="U368" s="5"/>
      <c r="Z368">
        <f t="shared" si="80"/>
        <v>0</v>
      </c>
      <c r="AA368">
        <f t="shared" si="81"/>
        <v>1</v>
      </c>
      <c r="AB368">
        <f t="shared" si="82"/>
        <v>0</v>
      </c>
      <c r="AC368">
        <f t="shared" si="83"/>
        <v>0</v>
      </c>
      <c r="AD368">
        <f t="shared" si="84"/>
        <v>0</v>
      </c>
      <c r="AE368">
        <f t="shared" si="85"/>
        <v>0</v>
      </c>
      <c r="AF368" s="37">
        <f t="shared" si="86"/>
        <v>0</v>
      </c>
      <c r="AG368" s="37">
        <f t="shared" si="87"/>
        <v>0</v>
      </c>
      <c r="AH368" s="37">
        <f t="shared" si="88"/>
        <v>0</v>
      </c>
      <c r="AI368">
        <f t="shared" si="89"/>
        <v>0</v>
      </c>
      <c r="AJ368">
        <f t="shared" si="90"/>
        <v>0</v>
      </c>
      <c r="AK368">
        <f t="shared" si="91"/>
        <v>0</v>
      </c>
      <c r="AL368">
        <f t="shared" si="92"/>
        <v>0</v>
      </c>
      <c r="AM368">
        <f t="shared" si="93"/>
        <v>0</v>
      </c>
      <c r="AN368">
        <f t="shared" si="94"/>
        <v>0</v>
      </c>
      <c r="AO368">
        <f t="shared" si="95"/>
        <v>0</v>
      </c>
    </row>
    <row r="369" spans="1:41" ht="12.75">
      <c r="A369">
        <v>4216200</v>
      </c>
      <c r="B369">
        <v>114065503</v>
      </c>
      <c r="C369" t="s">
        <v>653</v>
      </c>
      <c r="D369" t="s">
        <v>654</v>
      </c>
      <c r="E369" t="s">
        <v>1728</v>
      </c>
      <c r="F369" s="35">
        <v>19605</v>
      </c>
      <c r="G369" s="3">
        <v>1799</v>
      </c>
      <c r="H369">
        <v>6109218070</v>
      </c>
      <c r="I369" s="4">
        <v>4</v>
      </c>
      <c r="J369" s="4" t="s">
        <v>1471</v>
      </c>
      <c r="K369" t="s">
        <v>1471</v>
      </c>
      <c r="O369" s="5"/>
      <c r="P369" s="36">
        <v>4.0712468193</v>
      </c>
      <c r="Q369" t="s">
        <v>1471</v>
      </c>
      <c r="R369" t="s">
        <v>1471</v>
      </c>
      <c r="S369" t="s">
        <v>1471</v>
      </c>
      <c r="T369" t="s">
        <v>1471</v>
      </c>
      <c r="U369" s="5"/>
      <c r="Z369">
        <f t="shared" si="80"/>
        <v>0</v>
      </c>
      <c r="AA369">
        <f t="shared" si="81"/>
        <v>1</v>
      </c>
      <c r="AB369">
        <f t="shared" si="82"/>
        <v>0</v>
      </c>
      <c r="AC369">
        <f t="shared" si="83"/>
        <v>0</v>
      </c>
      <c r="AD369">
        <f t="shared" si="84"/>
        <v>0</v>
      </c>
      <c r="AE369">
        <f t="shared" si="85"/>
        <v>0</v>
      </c>
      <c r="AF369" s="37">
        <f t="shared" si="86"/>
        <v>0</v>
      </c>
      <c r="AG369" s="37">
        <f t="shared" si="87"/>
        <v>0</v>
      </c>
      <c r="AH369" s="37">
        <f t="shared" si="88"/>
        <v>0</v>
      </c>
      <c r="AI369">
        <f t="shared" si="89"/>
        <v>0</v>
      </c>
      <c r="AJ369">
        <f t="shared" si="90"/>
        <v>0</v>
      </c>
      <c r="AK369">
        <f t="shared" si="91"/>
        <v>0</v>
      </c>
      <c r="AL369">
        <f t="shared" si="92"/>
        <v>0</v>
      </c>
      <c r="AM369">
        <f t="shared" si="93"/>
        <v>0</v>
      </c>
      <c r="AN369">
        <f t="shared" si="94"/>
        <v>0</v>
      </c>
      <c r="AO369">
        <f t="shared" si="95"/>
        <v>0</v>
      </c>
    </row>
    <row r="370" spans="1:41" ht="12.75">
      <c r="A370">
        <v>4200040</v>
      </c>
      <c r="B370">
        <v>126513000</v>
      </c>
      <c r="C370" t="s">
        <v>1572</v>
      </c>
      <c r="D370" t="s">
        <v>1573</v>
      </c>
      <c r="E370" t="s">
        <v>1509</v>
      </c>
      <c r="F370" s="35">
        <v>19140</v>
      </c>
      <c r="G370" s="3" t="s">
        <v>1506</v>
      </c>
      <c r="H370">
        <v>2154576666</v>
      </c>
      <c r="I370" s="4">
        <v>1</v>
      </c>
      <c r="J370" s="4" t="s">
        <v>1471</v>
      </c>
      <c r="K370" t="s">
        <v>1471</v>
      </c>
      <c r="O370" s="5"/>
      <c r="P370" s="36" t="s">
        <v>1473</v>
      </c>
      <c r="Q370" t="s">
        <v>1473</v>
      </c>
      <c r="R370" t="s">
        <v>1471</v>
      </c>
      <c r="S370" t="s">
        <v>1471</v>
      </c>
      <c r="T370" t="s">
        <v>1471</v>
      </c>
      <c r="U370" s="5"/>
      <c r="Z370">
        <f t="shared" si="80"/>
        <v>0</v>
      </c>
      <c r="AA370">
        <f t="shared" si="81"/>
        <v>1</v>
      </c>
      <c r="AB370">
        <f t="shared" si="82"/>
        <v>0</v>
      </c>
      <c r="AC370">
        <f t="shared" si="83"/>
        <v>0</v>
      </c>
      <c r="AD370">
        <f t="shared" si="84"/>
        <v>0</v>
      </c>
      <c r="AE370">
        <f t="shared" si="85"/>
        <v>0</v>
      </c>
      <c r="AF370" s="37">
        <f t="shared" si="86"/>
        <v>0</v>
      </c>
      <c r="AG370" s="37">
        <f t="shared" si="87"/>
        <v>0</v>
      </c>
      <c r="AH370" s="37">
        <f t="shared" si="88"/>
        <v>0</v>
      </c>
      <c r="AI370">
        <f t="shared" si="89"/>
        <v>0</v>
      </c>
      <c r="AJ370">
        <f t="shared" si="90"/>
        <v>1</v>
      </c>
      <c r="AK370">
        <f t="shared" si="91"/>
        <v>0</v>
      </c>
      <c r="AL370">
        <f t="shared" si="92"/>
        <v>0</v>
      </c>
      <c r="AM370">
        <f t="shared" si="93"/>
        <v>0</v>
      </c>
      <c r="AN370">
        <f t="shared" si="94"/>
        <v>0</v>
      </c>
      <c r="AO370">
        <f t="shared" si="95"/>
        <v>0</v>
      </c>
    </row>
    <row r="371" spans="1:41" ht="12.75">
      <c r="A371">
        <v>4216230</v>
      </c>
      <c r="B371">
        <v>117415303</v>
      </c>
      <c r="C371" t="s">
        <v>655</v>
      </c>
      <c r="D371" t="s">
        <v>656</v>
      </c>
      <c r="E371" t="s">
        <v>657</v>
      </c>
      <c r="F371" s="35">
        <v>17756</v>
      </c>
      <c r="G371" s="3">
        <v>1346</v>
      </c>
      <c r="H371">
        <v>5705463125</v>
      </c>
      <c r="I371" s="4" t="s">
        <v>1764</v>
      </c>
      <c r="J371" s="4" t="s">
        <v>1471</v>
      </c>
      <c r="K371" t="s">
        <v>1471</v>
      </c>
      <c r="O371" s="5"/>
      <c r="P371" s="36">
        <v>14.262691378</v>
      </c>
      <c r="Q371" t="s">
        <v>1471</v>
      </c>
      <c r="R371" t="s">
        <v>1471</v>
      </c>
      <c r="S371" t="s">
        <v>1471</v>
      </c>
      <c r="T371" t="s">
        <v>1471</v>
      </c>
      <c r="U371" s="5"/>
      <c r="Z371">
        <f t="shared" si="80"/>
        <v>0</v>
      </c>
      <c r="AA371">
        <f t="shared" si="81"/>
        <v>1</v>
      </c>
      <c r="AB371">
        <f t="shared" si="82"/>
        <v>0</v>
      </c>
      <c r="AC371">
        <f t="shared" si="83"/>
        <v>0</v>
      </c>
      <c r="AD371">
        <f t="shared" si="84"/>
        <v>0</v>
      </c>
      <c r="AE371">
        <f t="shared" si="85"/>
        <v>0</v>
      </c>
      <c r="AF371" s="37">
        <f t="shared" si="86"/>
        <v>0</v>
      </c>
      <c r="AG371" s="37">
        <f t="shared" si="87"/>
        <v>0</v>
      </c>
      <c r="AH371" s="37">
        <f t="shared" si="88"/>
        <v>0</v>
      </c>
      <c r="AI371">
        <f t="shared" si="89"/>
        <v>0</v>
      </c>
      <c r="AJ371">
        <f t="shared" si="90"/>
        <v>0</v>
      </c>
      <c r="AK371">
        <f t="shared" si="91"/>
        <v>0</v>
      </c>
      <c r="AL371">
        <f t="shared" si="92"/>
        <v>0</v>
      </c>
      <c r="AM371">
        <f t="shared" si="93"/>
        <v>0</v>
      </c>
      <c r="AN371">
        <f t="shared" si="94"/>
        <v>0</v>
      </c>
      <c r="AO371">
        <f t="shared" si="95"/>
        <v>0</v>
      </c>
    </row>
    <row r="372" spans="1:41" ht="12.75">
      <c r="A372">
        <v>4216380</v>
      </c>
      <c r="B372">
        <v>120484803</v>
      </c>
      <c r="C372" t="s">
        <v>661</v>
      </c>
      <c r="D372" t="s">
        <v>662</v>
      </c>
      <c r="E372" t="s">
        <v>663</v>
      </c>
      <c r="F372" s="35">
        <v>18064</v>
      </c>
      <c r="G372" s="3">
        <v>2042</v>
      </c>
      <c r="H372">
        <v>6107591170</v>
      </c>
      <c r="I372" s="4" t="s">
        <v>1764</v>
      </c>
      <c r="J372" s="4" t="s">
        <v>1471</v>
      </c>
      <c r="K372" t="s">
        <v>1471</v>
      </c>
      <c r="O372" s="5"/>
      <c r="P372" s="36">
        <v>2.9560810811</v>
      </c>
      <c r="Q372" t="s">
        <v>1471</v>
      </c>
      <c r="R372" t="s">
        <v>1471</v>
      </c>
      <c r="S372" t="s">
        <v>1471</v>
      </c>
      <c r="T372" t="s">
        <v>1471</v>
      </c>
      <c r="U372" s="5"/>
      <c r="Z372">
        <f t="shared" si="80"/>
        <v>0</v>
      </c>
      <c r="AA372">
        <f t="shared" si="81"/>
        <v>1</v>
      </c>
      <c r="AB372">
        <f t="shared" si="82"/>
        <v>0</v>
      </c>
      <c r="AC372">
        <f t="shared" si="83"/>
        <v>0</v>
      </c>
      <c r="AD372">
        <f t="shared" si="84"/>
        <v>0</v>
      </c>
      <c r="AE372">
        <f t="shared" si="85"/>
        <v>0</v>
      </c>
      <c r="AF372" s="37">
        <f t="shared" si="86"/>
        <v>0</v>
      </c>
      <c r="AG372" s="37">
        <f t="shared" si="87"/>
        <v>0</v>
      </c>
      <c r="AH372" s="37">
        <f t="shared" si="88"/>
        <v>0</v>
      </c>
      <c r="AI372">
        <f t="shared" si="89"/>
        <v>0</v>
      </c>
      <c r="AJ372">
        <f t="shared" si="90"/>
        <v>0</v>
      </c>
      <c r="AK372">
        <f t="shared" si="91"/>
        <v>0</v>
      </c>
      <c r="AL372">
        <f t="shared" si="92"/>
        <v>0</v>
      </c>
      <c r="AM372">
        <f t="shared" si="93"/>
        <v>0</v>
      </c>
      <c r="AN372">
        <f t="shared" si="94"/>
        <v>0</v>
      </c>
      <c r="AO372">
        <f t="shared" si="95"/>
        <v>0</v>
      </c>
    </row>
    <row r="373" spans="1:41" ht="12.75">
      <c r="A373">
        <v>4216410</v>
      </c>
      <c r="B373">
        <v>122097502</v>
      </c>
      <c r="C373" t="s">
        <v>664</v>
      </c>
      <c r="D373" t="s">
        <v>665</v>
      </c>
      <c r="E373" t="s">
        <v>666</v>
      </c>
      <c r="F373" s="35">
        <v>19047</v>
      </c>
      <c r="G373" s="3">
        <v>3240</v>
      </c>
      <c r="H373">
        <v>2157526300</v>
      </c>
      <c r="I373" s="4">
        <v>3</v>
      </c>
      <c r="J373" s="4" t="s">
        <v>1471</v>
      </c>
      <c r="K373" t="s">
        <v>1471</v>
      </c>
      <c r="O373" s="5"/>
      <c r="P373" s="36">
        <v>3.4732485959</v>
      </c>
      <c r="Q373" t="s">
        <v>1471</v>
      </c>
      <c r="R373" t="s">
        <v>1471</v>
      </c>
      <c r="S373" t="s">
        <v>1471</v>
      </c>
      <c r="T373" t="s">
        <v>1471</v>
      </c>
      <c r="U373" s="5"/>
      <c r="Z373">
        <f t="shared" si="80"/>
        <v>0</v>
      </c>
      <c r="AA373">
        <f t="shared" si="81"/>
        <v>1</v>
      </c>
      <c r="AB373">
        <f t="shared" si="82"/>
        <v>0</v>
      </c>
      <c r="AC373">
        <f t="shared" si="83"/>
        <v>0</v>
      </c>
      <c r="AD373">
        <f t="shared" si="84"/>
        <v>0</v>
      </c>
      <c r="AE373">
        <f t="shared" si="85"/>
        <v>0</v>
      </c>
      <c r="AF373" s="37">
        <f t="shared" si="86"/>
        <v>0</v>
      </c>
      <c r="AG373" s="37">
        <f t="shared" si="87"/>
        <v>0</v>
      </c>
      <c r="AH373" s="37">
        <f t="shared" si="88"/>
        <v>0</v>
      </c>
      <c r="AI373">
        <f t="shared" si="89"/>
        <v>0</v>
      </c>
      <c r="AJ373">
        <f t="shared" si="90"/>
        <v>0</v>
      </c>
      <c r="AK373">
        <f t="shared" si="91"/>
        <v>0</v>
      </c>
      <c r="AL373">
        <f t="shared" si="92"/>
        <v>0</v>
      </c>
      <c r="AM373">
        <f t="shared" si="93"/>
        <v>0</v>
      </c>
      <c r="AN373">
        <f t="shared" si="94"/>
        <v>0</v>
      </c>
      <c r="AO373">
        <f t="shared" si="95"/>
        <v>0</v>
      </c>
    </row>
    <row r="374" spans="1:41" ht="12.75">
      <c r="A374">
        <v>4216440</v>
      </c>
      <c r="B374">
        <v>104375203</v>
      </c>
      <c r="C374" t="s">
        <v>667</v>
      </c>
      <c r="D374" t="s">
        <v>668</v>
      </c>
      <c r="E374" t="s">
        <v>509</v>
      </c>
      <c r="F374" s="35">
        <v>16105</v>
      </c>
      <c r="G374" s="3">
        <v>1019</v>
      </c>
      <c r="H374">
        <v>7246584793</v>
      </c>
      <c r="I374" s="4">
        <v>6</v>
      </c>
      <c r="J374" s="4" t="s">
        <v>1471</v>
      </c>
      <c r="K374" t="s">
        <v>1471</v>
      </c>
      <c r="O374" s="5"/>
      <c r="P374" s="36">
        <v>2.3578363384</v>
      </c>
      <c r="Q374" t="s">
        <v>1471</v>
      </c>
      <c r="R374" t="s">
        <v>1471</v>
      </c>
      <c r="S374" t="s">
        <v>1470</v>
      </c>
      <c r="T374" t="s">
        <v>1471</v>
      </c>
      <c r="U374" s="5"/>
      <c r="Z374">
        <f t="shared" si="80"/>
        <v>0</v>
      </c>
      <c r="AA374">
        <f t="shared" si="81"/>
        <v>1</v>
      </c>
      <c r="AB374">
        <f t="shared" si="82"/>
        <v>0</v>
      </c>
      <c r="AC374">
        <f t="shared" si="83"/>
        <v>0</v>
      </c>
      <c r="AD374">
        <f t="shared" si="84"/>
        <v>0</v>
      </c>
      <c r="AE374">
        <f t="shared" si="85"/>
        <v>0</v>
      </c>
      <c r="AF374" s="37">
        <f t="shared" si="86"/>
        <v>0</v>
      </c>
      <c r="AG374" s="37">
        <f t="shared" si="87"/>
        <v>0</v>
      </c>
      <c r="AH374" s="37">
        <f t="shared" si="88"/>
        <v>0</v>
      </c>
      <c r="AI374">
        <f t="shared" si="89"/>
        <v>1</v>
      </c>
      <c r="AJ374">
        <f t="shared" si="90"/>
        <v>0</v>
      </c>
      <c r="AK374">
        <f t="shared" si="91"/>
        <v>0</v>
      </c>
      <c r="AL374">
        <f t="shared" si="92"/>
        <v>0</v>
      </c>
      <c r="AM374">
        <f t="shared" si="93"/>
        <v>0</v>
      </c>
      <c r="AN374">
        <f t="shared" si="94"/>
        <v>0</v>
      </c>
      <c r="AO374">
        <f t="shared" si="95"/>
        <v>0</v>
      </c>
    </row>
    <row r="375" spans="1:41" ht="12.75">
      <c r="A375">
        <v>4216530</v>
      </c>
      <c r="B375">
        <v>127045653</v>
      </c>
      <c r="C375" t="s">
        <v>672</v>
      </c>
      <c r="D375" t="s">
        <v>673</v>
      </c>
      <c r="E375" t="s">
        <v>674</v>
      </c>
      <c r="F375" s="35">
        <v>15066</v>
      </c>
      <c r="G375" s="3">
        <v>2655</v>
      </c>
      <c r="H375">
        <v>7248431795</v>
      </c>
      <c r="I375" s="4">
        <v>3</v>
      </c>
      <c r="J375" s="4" t="s">
        <v>1471</v>
      </c>
      <c r="K375" t="s">
        <v>1471</v>
      </c>
      <c r="O375" s="5"/>
      <c r="P375" s="36">
        <v>15.572315883</v>
      </c>
      <c r="Q375" t="s">
        <v>1471</v>
      </c>
      <c r="R375" t="s">
        <v>1471</v>
      </c>
      <c r="S375" t="s">
        <v>1471</v>
      </c>
      <c r="T375" t="s">
        <v>1471</v>
      </c>
      <c r="U375" s="5"/>
      <c r="Z375">
        <f t="shared" si="80"/>
        <v>0</v>
      </c>
      <c r="AA375">
        <f t="shared" si="81"/>
        <v>1</v>
      </c>
      <c r="AB375">
        <f t="shared" si="82"/>
        <v>0</v>
      </c>
      <c r="AC375">
        <f t="shared" si="83"/>
        <v>0</v>
      </c>
      <c r="AD375">
        <f t="shared" si="84"/>
        <v>0</v>
      </c>
      <c r="AE375">
        <f t="shared" si="85"/>
        <v>0</v>
      </c>
      <c r="AF375" s="37">
        <f t="shared" si="86"/>
        <v>0</v>
      </c>
      <c r="AG375" s="37">
        <f t="shared" si="87"/>
        <v>0</v>
      </c>
      <c r="AH375" s="37">
        <f t="shared" si="88"/>
        <v>0</v>
      </c>
      <c r="AI375">
        <f t="shared" si="89"/>
        <v>0</v>
      </c>
      <c r="AJ375">
        <f t="shared" si="90"/>
        <v>0</v>
      </c>
      <c r="AK375">
        <f t="shared" si="91"/>
        <v>0</v>
      </c>
      <c r="AL375">
        <f t="shared" si="92"/>
        <v>0</v>
      </c>
      <c r="AM375">
        <f t="shared" si="93"/>
        <v>0</v>
      </c>
      <c r="AN375">
        <f t="shared" si="94"/>
        <v>0</v>
      </c>
      <c r="AO375">
        <f t="shared" si="95"/>
        <v>0</v>
      </c>
    </row>
    <row r="376" spans="1:41" ht="12.75">
      <c r="A376">
        <v>4216620</v>
      </c>
      <c r="B376">
        <v>104375302</v>
      </c>
      <c r="C376" t="s">
        <v>675</v>
      </c>
      <c r="D376" t="s">
        <v>676</v>
      </c>
      <c r="E376" t="s">
        <v>509</v>
      </c>
      <c r="F376" s="35">
        <v>16101</v>
      </c>
      <c r="G376" s="3">
        <v>2596</v>
      </c>
      <c r="H376">
        <v>7246564756</v>
      </c>
      <c r="I376" s="4">
        <v>5</v>
      </c>
      <c r="J376" s="4" t="s">
        <v>1471</v>
      </c>
      <c r="K376" t="s">
        <v>1471</v>
      </c>
      <c r="O376" s="5"/>
      <c r="P376" s="36">
        <v>32.10379584</v>
      </c>
      <c r="Q376" t="s">
        <v>1470</v>
      </c>
      <c r="R376" t="s">
        <v>1471</v>
      </c>
      <c r="S376" t="s">
        <v>1471</v>
      </c>
      <c r="T376" t="s">
        <v>1471</v>
      </c>
      <c r="U376" s="5"/>
      <c r="Z376">
        <f t="shared" si="80"/>
        <v>0</v>
      </c>
      <c r="AA376">
        <f t="shared" si="81"/>
        <v>1</v>
      </c>
      <c r="AB376">
        <f t="shared" si="82"/>
        <v>0</v>
      </c>
      <c r="AC376">
        <f t="shared" si="83"/>
        <v>0</v>
      </c>
      <c r="AD376">
        <f t="shared" si="84"/>
        <v>0</v>
      </c>
      <c r="AE376">
        <f t="shared" si="85"/>
        <v>0</v>
      </c>
      <c r="AF376" s="37">
        <f t="shared" si="86"/>
        <v>0</v>
      </c>
      <c r="AG376" s="37">
        <f t="shared" si="87"/>
        <v>0</v>
      </c>
      <c r="AH376" s="37">
        <f t="shared" si="88"/>
        <v>0</v>
      </c>
      <c r="AI376">
        <f t="shared" si="89"/>
        <v>0</v>
      </c>
      <c r="AJ376">
        <f t="shared" si="90"/>
        <v>1</v>
      </c>
      <c r="AK376">
        <f t="shared" si="91"/>
        <v>0</v>
      </c>
      <c r="AL376">
        <f t="shared" si="92"/>
        <v>0</v>
      </c>
      <c r="AM376">
        <f t="shared" si="93"/>
        <v>0</v>
      </c>
      <c r="AN376">
        <f t="shared" si="94"/>
        <v>0</v>
      </c>
      <c r="AO376">
        <f t="shared" si="95"/>
        <v>0</v>
      </c>
    </row>
    <row r="377" spans="1:41" ht="12.75">
      <c r="A377">
        <v>4289392</v>
      </c>
      <c r="B377">
        <v>104379998</v>
      </c>
      <c r="C377" t="s">
        <v>1423</v>
      </c>
      <c r="D377" t="s">
        <v>1424</v>
      </c>
      <c r="E377" t="s">
        <v>509</v>
      </c>
      <c r="F377" s="35">
        <v>16101</v>
      </c>
      <c r="G377" s="3">
        <v>9803</v>
      </c>
      <c r="H377">
        <v>7246567330</v>
      </c>
      <c r="I377" s="4">
        <v>5</v>
      </c>
      <c r="J377" s="4" t="s">
        <v>1471</v>
      </c>
      <c r="K377" t="s">
        <v>1471</v>
      </c>
      <c r="O377" s="5"/>
      <c r="P377" s="36" t="s">
        <v>1473</v>
      </c>
      <c r="Q377" t="s">
        <v>1473</v>
      </c>
      <c r="R377" t="s">
        <v>1471</v>
      </c>
      <c r="S377" t="s">
        <v>1471</v>
      </c>
      <c r="T377" t="s">
        <v>1471</v>
      </c>
      <c r="U377" s="5"/>
      <c r="Z377">
        <f t="shared" si="80"/>
        <v>0</v>
      </c>
      <c r="AA377">
        <f t="shared" si="81"/>
        <v>1</v>
      </c>
      <c r="AB377">
        <f t="shared" si="82"/>
        <v>0</v>
      </c>
      <c r="AC377">
        <f t="shared" si="83"/>
        <v>0</v>
      </c>
      <c r="AD377">
        <f t="shared" si="84"/>
        <v>0</v>
      </c>
      <c r="AE377">
        <f t="shared" si="85"/>
        <v>0</v>
      </c>
      <c r="AF377" s="37">
        <f t="shared" si="86"/>
        <v>0</v>
      </c>
      <c r="AG377" s="37">
        <f t="shared" si="87"/>
        <v>0</v>
      </c>
      <c r="AH377" s="37">
        <f t="shared" si="88"/>
        <v>0</v>
      </c>
      <c r="AI377">
        <f t="shared" si="89"/>
        <v>0</v>
      </c>
      <c r="AJ377">
        <f t="shared" si="90"/>
        <v>1</v>
      </c>
      <c r="AK377">
        <f t="shared" si="91"/>
        <v>0</v>
      </c>
      <c r="AL377">
        <f t="shared" si="92"/>
        <v>0</v>
      </c>
      <c r="AM377">
        <f t="shared" si="93"/>
        <v>0</v>
      </c>
      <c r="AN377">
        <f t="shared" si="94"/>
        <v>0</v>
      </c>
      <c r="AO377">
        <f t="shared" si="95"/>
        <v>0</v>
      </c>
    </row>
    <row r="378" spans="1:41" ht="12.75">
      <c r="A378">
        <v>4200075</v>
      </c>
      <c r="B378">
        <v>126513420</v>
      </c>
      <c r="C378" t="s">
        <v>1653</v>
      </c>
      <c r="D378" t="s">
        <v>1654</v>
      </c>
      <c r="E378" t="s">
        <v>1509</v>
      </c>
      <c r="F378" s="35">
        <v>19111</v>
      </c>
      <c r="G378" s="3" t="s">
        <v>1506</v>
      </c>
      <c r="H378">
        <v>2157451932</v>
      </c>
      <c r="I378" s="4">
        <v>1</v>
      </c>
      <c r="J378" s="4" t="s">
        <v>1471</v>
      </c>
      <c r="K378" t="s">
        <v>1625</v>
      </c>
      <c r="O378" s="5"/>
      <c r="P378" s="36" t="s">
        <v>1473</v>
      </c>
      <c r="Q378" t="s">
        <v>1473</v>
      </c>
      <c r="R378" t="s">
        <v>1625</v>
      </c>
      <c r="S378" t="s">
        <v>1471</v>
      </c>
      <c r="T378" t="s">
        <v>1625</v>
      </c>
      <c r="U378" s="5"/>
      <c r="Z378">
        <f t="shared" si="80"/>
        <v>0</v>
      </c>
      <c r="AA378">
        <f t="shared" si="81"/>
        <v>1</v>
      </c>
      <c r="AB378">
        <f t="shared" si="82"/>
        <v>0</v>
      </c>
      <c r="AC378">
        <f t="shared" si="83"/>
        <v>0</v>
      </c>
      <c r="AD378">
        <f t="shared" si="84"/>
        <v>0</v>
      </c>
      <c r="AE378">
        <f t="shared" si="85"/>
        <v>0</v>
      </c>
      <c r="AF378" s="37">
        <f t="shared" si="86"/>
        <v>0</v>
      </c>
      <c r="AG378" s="37">
        <f t="shared" si="87"/>
        <v>0</v>
      </c>
      <c r="AH378" s="37">
        <f t="shared" si="88"/>
        <v>0</v>
      </c>
      <c r="AI378">
        <f t="shared" si="89"/>
        <v>0</v>
      </c>
      <c r="AJ378">
        <f t="shared" si="90"/>
        <v>1</v>
      </c>
      <c r="AK378">
        <f t="shared" si="91"/>
        <v>0</v>
      </c>
      <c r="AL378">
        <f t="shared" si="92"/>
        <v>0</v>
      </c>
      <c r="AM378">
        <f t="shared" si="93"/>
        <v>0</v>
      </c>
      <c r="AN378">
        <f t="shared" si="94"/>
        <v>0</v>
      </c>
      <c r="AO378">
        <f t="shared" si="95"/>
        <v>0</v>
      </c>
    </row>
    <row r="379" spans="1:41" ht="12.75">
      <c r="A379">
        <v>4216860</v>
      </c>
      <c r="B379">
        <v>122097604</v>
      </c>
      <c r="C379" t="s">
        <v>680</v>
      </c>
      <c r="D379" t="s">
        <v>681</v>
      </c>
      <c r="E379" t="s">
        <v>682</v>
      </c>
      <c r="F379" s="35">
        <v>18938</v>
      </c>
      <c r="G379" s="3">
        <v>1424</v>
      </c>
      <c r="H379">
        <v>2158622552</v>
      </c>
      <c r="I379" s="4">
        <v>8</v>
      </c>
      <c r="J379" s="4" t="s">
        <v>1470</v>
      </c>
      <c r="K379" t="s">
        <v>1471</v>
      </c>
      <c r="O379" s="5" t="s">
        <v>1472</v>
      </c>
      <c r="P379" s="36">
        <v>4.2180402336</v>
      </c>
      <c r="Q379" t="s">
        <v>1471</v>
      </c>
      <c r="R379" t="s">
        <v>1471</v>
      </c>
      <c r="S379" t="s">
        <v>1470</v>
      </c>
      <c r="T379" t="s">
        <v>1471</v>
      </c>
      <c r="U379" s="5"/>
      <c r="Z379">
        <f t="shared" si="80"/>
        <v>1</v>
      </c>
      <c r="AA379">
        <f t="shared" si="81"/>
        <v>1</v>
      </c>
      <c r="AB379">
        <f t="shared" si="82"/>
        <v>0</v>
      </c>
      <c r="AC379">
        <f t="shared" si="83"/>
        <v>0</v>
      </c>
      <c r="AD379">
        <f t="shared" si="84"/>
        <v>0</v>
      </c>
      <c r="AE379">
        <f t="shared" si="85"/>
        <v>0</v>
      </c>
      <c r="AF379" s="37" t="str">
        <f t="shared" si="86"/>
        <v>SRSA</v>
      </c>
      <c r="AG379" s="37">
        <f t="shared" si="87"/>
        <v>0</v>
      </c>
      <c r="AH379" s="37" t="str">
        <f t="shared" si="88"/>
        <v>Trouble</v>
      </c>
      <c r="AI379">
        <f t="shared" si="89"/>
        <v>1</v>
      </c>
      <c r="AJ379">
        <f t="shared" si="90"/>
        <v>0</v>
      </c>
      <c r="AK379">
        <f t="shared" si="91"/>
        <v>0</v>
      </c>
      <c r="AL379">
        <f t="shared" si="92"/>
        <v>0</v>
      </c>
      <c r="AM379">
        <f t="shared" si="93"/>
        <v>0</v>
      </c>
      <c r="AN379">
        <f t="shared" si="94"/>
        <v>0</v>
      </c>
      <c r="AO379">
        <f t="shared" si="95"/>
        <v>0</v>
      </c>
    </row>
    <row r="380" spans="1:41" ht="12.75">
      <c r="A380">
        <v>4216740</v>
      </c>
      <c r="B380">
        <v>107656303</v>
      </c>
      <c r="C380" t="s">
        <v>677</v>
      </c>
      <c r="D380" t="s">
        <v>678</v>
      </c>
      <c r="E380" t="s">
        <v>679</v>
      </c>
      <c r="F380" s="35">
        <v>15068</v>
      </c>
      <c r="G380" s="3">
        <v>5372</v>
      </c>
      <c r="H380">
        <v>7243358581</v>
      </c>
      <c r="I380" s="4">
        <v>3</v>
      </c>
      <c r="J380" s="4" t="s">
        <v>1471</v>
      </c>
      <c r="K380" t="s">
        <v>1471</v>
      </c>
      <c r="O380" s="5"/>
      <c r="P380" s="36">
        <v>19.217944832</v>
      </c>
      <c r="Q380" t="s">
        <v>1471</v>
      </c>
      <c r="R380" t="s">
        <v>1470</v>
      </c>
      <c r="S380" t="s">
        <v>1471</v>
      </c>
      <c r="T380" t="s">
        <v>1471</v>
      </c>
      <c r="U380" s="5"/>
      <c r="Z380">
        <f t="shared" si="80"/>
        <v>0</v>
      </c>
      <c r="AA380">
        <f t="shared" si="81"/>
        <v>1</v>
      </c>
      <c r="AB380">
        <f t="shared" si="82"/>
        <v>0</v>
      </c>
      <c r="AC380">
        <f t="shared" si="83"/>
        <v>0</v>
      </c>
      <c r="AD380">
        <f t="shared" si="84"/>
        <v>0</v>
      </c>
      <c r="AE380">
        <f t="shared" si="85"/>
        <v>0</v>
      </c>
      <c r="AF380" s="37">
        <f t="shared" si="86"/>
        <v>0</v>
      </c>
      <c r="AG380" s="37">
        <f t="shared" si="87"/>
        <v>0</v>
      </c>
      <c r="AH380" s="37">
        <f t="shared" si="88"/>
        <v>0</v>
      </c>
      <c r="AI380">
        <f t="shared" si="89"/>
        <v>0</v>
      </c>
      <c r="AJ380">
        <f t="shared" si="90"/>
        <v>0</v>
      </c>
      <c r="AK380">
        <f t="shared" si="91"/>
        <v>0</v>
      </c>
      <c r="AL380">
        <f t="shared" si="92"/>
        <v>0</v>
      </c>
      <c r="AM380">
        <f t="shared" si="93"/>
        <v>0</v>
      </c>
      <c r="AN380">
        <f t="shared" si="94"/>
        <v>0</v>
      </c>
      <c r="AO380">
        <f t="shared" si="95"/>
        <v>0</v>
      </c>
    </row>
    <row r="381" spans="1:41" ht="12.75">
      <c r="A381">
        <v>4216890</v>
      </c>
      <c r="B381">
        <v>115504003</v>
      </c>
      <c r="C381" t="s">
        <v>683</v>
      </c>
      <c r="D381" t="s">
        <v>684</v>
      </c>
      <c r="E381" t="s">
        <v>685</v>
      </c>
      <c r="F381" s="35">
        <v>17074</v>
      </c>
      <c r="G381" s="3">
        <v>9</v>
      </c>
      <c r="H381">
        <v>7175673806</v>
      </c>
      <c r="I381" s="4">
        <v>8</v>
      </c>
      <c r="J381" s="4" t="s">
        <v>1470</v>
      </c>
      <c r="K381" t="s">
        <v>1471</v>
      </c>
      <c r="O381" s="5" t="s">
        <v>1472</v>
      </c>
      <c r="P381" s="36">
        <v>9.8825155494</v>
      </c>
      <c r="Q381" t="s">
        <v>1471</v>
      </c>
      <c r="R381" t="s">
        <v>1471</v>
      </c>
      <c r="S381" t="s">
        <v>1470</v>
      </c>
      <c r="T381" t="s">
        <v>1471</v>
      </c>
      <c r="U381" s="5"/>
      <c r="Z381">
        <f t="shared" si="80"/>
        <v>1</v>
      </c>
      <c r="AA381">
        <f t="shared" si="81"/>
        <v>1</v>
      </c>
      <c r="AB381">
        <f t="shared" si="82"/>
        <v>0</v>
      </c>
      <c r="AC381">
        <f t="shared" si="83"/>
        <v>0</v>
      </c>
      <c r="AD381">
        <f t="shared" si="84"/>
        <v>0</v>
      </c>
      <c r="AE381">
        <f t="shared" si="85"/>
        <v>0</v>
      </c>
      <c r="AF381" s="37" t="str">
        <f t="shared" si="86"/>
        <v>SRSA</v>
      </c>
      <c r="AG381" s="37">
        <f t="shared" si="87"/>
        <v>0</v>
      </c>
      <c r="AH381" s="37" t="str">
        <f t="shared" si="88"/>
        <v>Trouble</v>
      </c>
      <c r="AI381">
        <f t="shared" si="89"/>
        <v>1</v>
      </c>
      <c r="AJ381">
        <f t="shared" si="90"/>
        <v>0</v>
      </c>
      <c r="AK381">
        <f t="shared" si="91"/>
        <v>0</v>
      </c>
      <c r="AL381">
        <f t="shared" si="92"/>
        <v>0</v>
      </c>
      <c r="AM381">
        <f t="shared" si="93"/>
        <v>0</v>
      </c>
      <c r="AN381">
        <f t="shared" si="94"/>
        <v>0</v>
      </c>
      <c r="AO381">
        <f t="shared" si="95"/>
        <v>0</v>
      </c>
    </row>
    <row r="382" spans="1:41" ht="12.75">
      <c r="A382">
        <v>4200024</v>
      </c>
      <c r="B382">
        <v>110143120</v>
      </c>
      <c r="C382" t="s">
        <v>1535</v>
      </c>
      <c r="D382" t="s">
        <v>1536</v>
      </c>
      <c r="E382" t="s">
        <v>1534</v>
      </c>
      <c r="F382" s="35">
        <v>16803</v>
      </c>
      <c r="G382" s="3" t="s">
        <v>1506</v>
      </c>
      <c r="H382">
        <v>8148673842</v>
      </c>
      <c r="I382" s="4">
        <v>8</v>
      </c>
      <c r="J382" s="4" t="s">
        <v>1470</v>
      </c>
      <c r="K382" t="s">
        <v>1471</v>
      </c>
      <c r="L382" s="5" t="s">
        <v>1501</v>
      </c>
      <c r="M382" s="5">
        <v>48</v>
      </c>
      <c r="N382" s="5" t="s">
        <v>1472</v>
      </c>
      <c r="O382" s="5" t="s">
        <v>1502</v>
      </c>
      <c r="P382" s="36" t="s">
        <v>1473</v>
      </c>
      <c r="Q382" t="s">
        <v>1473</v>
      </c>
      <c r="R382" t="s">
        <v>1471</v>
      </c>
      <c r="S382" t="s">
        <v>1470</v>
      </c>
      <c r="T382" t="s">
        <v>1471</v>
      </c>
      <c r="U382" s="5" t="s">
        <v>1472</v>
      </c>
      <c r="V382" s="5">
        <v>1279</v>
      </c>
      <c r="W382" s="5">
        <v>0</v>
      </c>
      <c r="Y382" s="5">
        <v>180</v>
      </c>
      <c r="Z382">
        <f t="shared" si="80"/>
        <v>1</v>
      </c>
      <c r="AA382">
        <f t="shared" si="81"/>
        <v>1</v>
      </c>
      <c r="AB382">
        <f t="shared" si="82"/>
        <v>0</v>
      </c>
      <c r="AC382">
        <f t="shared" si="83"/>
        <v>0</v>
      </c>
      <c r="AD382">
        <f t="shared" si="84"/>
        <v>0</v>
      </c>
      <c r="AE382">
        <f t="shared" si="85"/>
        <v>0</v>
      </c>
      <c r="AF382" s="37" t="str">
        <f t="shared" si="86"/>
        <v>SRSA</v>
      </c>
      <c r="AG382" s="37">
        <f t="shared" si="87"/>
        <v>0</v>
      </c>
      <c r="AH382" s="37">
        <f t="shared" si="88"/>
        <v>0</v>
      </c>
      <c r="AI382">
        <f t="shared" si="89"/>
        <v>1</v>
      </c>
      <c r="AJ382">
        <f t="shared" si="90"/>
        <v>1</v>
      </c>
      <c r="AK382" t="str">
        <f t="shared" si="91"/>
        <v>Initial</v>
      </c>
      <c r="AL382" t="str">
        <f t="shared" si="92"/>
        <v>SRSA</v>
      </c>
      <c r="AM382">
        <f t="shared" si="93"/>
        <v>0</v>
      </c>
      <c r="AN382">
        <f t="shared" si="94"/>
        <v>0</v>
      </c>
      <c r="AO382">
        <f t="shared" si="95"/>
        <v>0</v>
      </c>
    </row>
    <row r="383" spans="1:41" ht="12.75">
      <c r="A383">
        <v>4216980</v>
      </c>
      <c r="B383">
        <v>123465602</v>
      </c>
      <c r="C383" t="s">
        <v>686</v>
      </c>
      <c r="D383" t="s">
        <v>687</v>
      </c>
      <c r="E383" t="s">
        <v>1682</v>
      </c>
      <c r="F383" s="35">
        <v>19403</v>
      </c>
      <c r="G383" s="3">
        <v>2745</v>
      </c>
      <c r="H383">
        <v>6106305000</v>
      </c>
      <c r="I383" s="4">
        <v>3</v>
      </c>
      <c r="J383" s="4" t="s">
        <v>1471</v>
      </c>
      <c r="K383" t="s">
        <v>1471</v>
      </c>
      <c r="O383" s="5"/>
      <c r="P383" s="36">
        <v>16.167159139</v>
      </c>
      <c r="Q383" t="s">
        <v>1471</v>
      </c>
      <c r="R383" t="s">
        <v>1471</v>
      </c>
      <c r="S383" t="s">
        <v>1471</v>
      </c>
      <c r="T383" t="s">
        <v>1471</v>
      </c>
      <c r="U383" s="5"/>
      <c r="Z383">
        <f t="shared" si="80"/>
        <v>0</v>
      </c>
      <c r="AA383">
        <f t="shared" si="81"/>
        <v>1</v>
      </c>
      <c r="AB383">
        <f t="shared" si="82"/>
        <v>0</v>
      </c>
      <c r="AC383">
        <f t="shared" si="83"/>
        <v>0</v>
      </c>
      <c r="AD383">
        <f t="shared" si="84"/>
        <v>0</v>
      </c>
      <c r="AE383">
        <f t="shared" si="85"/>
        <v>0</v>
      </c>
      <c r="AF383" s="37">
        <f t="shared" si="86"/>
        <v>0</v>
      </c>
      <c r="AG383" s="37">
        <f t="shared" si="87"/>
        <v>0</v>
      </c>
      <c r="AH383" s="37">
        <f t="shared" si="88"/>
        <v>0</v>
      </c>
      <c r="AI383">
        <f t="shared" si="89"/>
        <v>0</v>
      </c>
      <c r="AJ383">
        <f t="shared" si="90"/>
        <v>0</v>
      </c>
      <c r="AK383">
        <f t="shared" si="91"/>
        <v>0</v>
      </c>
      <c r="AL383">
        <f t="shared" si="92"/>
        <v>0</v>
      </c>
      <c r="AM383">
        <f t="shared" si="93"/>
        <v>0</v>
      </c>
      <c r="AN383">
        <f t="shared" si="94"/>
        <v>0</v>
      </c>
      <c r="AO383">
        <f t="shared" si="95"/>
        <v>0</v>
      </c>
    </row>
    <row r="384" spans="1:41" ht="12.75">
      <c r="A384">
        <v>4217010</v>
      </c>
      <c r="B384">
        <v>103026852</v>
      </c>
      <c r="C384" t="s">
        <v>688</v>
      </c>
      <c r="D384" t="s">
        <v>689</v>
      </c>
      <c r="E384" t="s">
        <v>1518</v>
      </c>
      <c r="F384" s="35">
        <v>15237</v>
      </c>
      <c r="G384" s="3">
        <v>5344</v>
      </c>
      <c r="H384">
        <v>4123662100</v>
      </c>
      <c r="I384" s="4" t="s">
        <v>690</v>
      </c>
      <c r="J384" s="4" t="s">
        <v>1471</v>
      </c>
      <c r="K384" t="s">
        <v>1471</v>
      </c>
      <c r="O384" s="5"/>
      <c r="P384" s="36">
        <v>3.7680552648</v>
      </c>
      <c r="Q384" t="s">
        <v>1471</v>
      </c>
      <c r="R384" t="s">
        <v>1471</v>
      </c>
      <c r="S384" t="s">
        <v>1471</v>
      </c>
      <c r="T384" t="s">
        <v>1471</v>
      </c>
      <c r="U384" s="5"/>
      <c r="Z384">
        <f t="shared" si="80"/>
        <v>0</v>
      </c>
      <c r="AA384">
        <f t="shared" si="81"/>
        <v>1</v>
      </c>
      <c r="AB384">
        <f t="shared" si="82"/>
        <v>0</v>
      </c>
      <c r="AC384">
        <f t="shared" si="83"/>
        <v>0</v>
      </c>
      <c r="AD384">
        <f t="shared" si="84"/>
        <v>0</v>
      </c>
      <c r="AE384">
        <f t="shared" si="85"/>
        <v>0</v>
      </c>
      <c r="AF384" s="37">
        <f t="shared" si="86"/>
        <v>0</v>
      </c>
      <c r="AG384" s="37">
        <f t="shared" si="87"/>
        <v>0</v>
      </c>
      <c r="AH384" s="37">
        <f t="shared" si="88"/>
        <v>0</v>
      </c>
      <c r="AI384">
        <f t="shared" si="89"/>
        <v>0</v>
      </c>
      <c r="AJ384">
        <f t="shared" si="90"/>
        <v>0</v>
      </c>
      <c r="AK384">
        <f t="shared" si="91"/>
        <v>0</v>
      </c>
      <c r="AL384">
        <f t="shared" si="92"/>
        <v>0</v>
      </c>
      <c r="AM384">
        <f t="shared" si="93"/>
        <v>0</v>
      </c>
      <c r="AN384">
        <f t="shared" si="94"/>
        <v>0</v>
      </c>
      <c r="AO384">
        <f t="shared" si="95"/>
        <v>0</v>
      </c>
    </row>
    <row r="385" spans="1:41" ht="12.75">
      <c r="A385">
        <v>4209933</v>
      </c>
      <c r="B385">
        <v>116479998</v>
      </c>
      <c r="C385" t="s">
        <v>286</v>
      </c>
      <c r="D385" t="s">
        <v>287</v>
      </c>
      <c r="E385" t="s">
        <v>1595</v>
      </c>
      <c r="F385" s="35">
        <v>17821</v>
      </c>
      <c r="G385" s="3">
        <v>8608</v>
      </c>
      <c r="H385">
        <v>5702714710</v>
      </c>
      <c r="I385" s="4">
        <v>6</v>
      </c>
      <c r="J385" s="4" t="s">
        <v>1471</v>
      </c>
      <c r="K385" t="s">
        <v>1471</v>
      </c>
      <c r="O385" s="5"/>
      <c r="P385" s="36" t="s">
        <v>1473</v>
      </c>
      <c r="Q385" t="s">
        <v>1473</v>
      </c>
      <c r="R385" t="s">
        <v>1471</v>
      </c>
      <c r="S385" t="s">
        <v>1470</v>
      </c>
      <c r="T385" t="s">
        <v>1471</v>
      </c>
      <c r="U385" s="5"/>
      <c r="Z385">
        <f t="shared" si="80"/>
        <v>0</v>
      </c>
      <c r="AA385">
        <f t="shared" si="81"/>
        <v>1</v>
      </c>
      <c r="AB385">
        <f t="shared" si="82"/>
        <v>0</v>
      </c>
      <c r="AC385">
        <f t="shared" si="83"/>
        <v>0</v>
      </c>
      <c r="AD385">
        <f t="shared" si="84"/>
        <v>0</v>
      </c>
      <c r="AE385">
        <f t="shared" si="85"/>
        <v>0</v>
      </c>
      <c r="AF385" s="37">
        <f t="shared" si="86"/>
        <v>0</v>
      </c>
      <c r="AG385" s="37">
        <f t="shared" si="87"/>
        <v>0</v>
      </c>
      <c r="AH385" s="37">
        <f t="shared" si="88"/>
        <v>0</v>
      </c>
      <c r="AI385">
        <f t="shared" si="89"/>
        <v>1</v>
      </c>
      <c r="AJ385">
        <f t="shared" si="90"/>
        <v>1</v>
      </c>
      <c r="AK385" t="str">
        <f t="shared" si="91"/>
        <v>Initial</v>
      </c>
      <c r="AL385">
        <f t="shared" si="92"/>
        <v>0</v>
      </c>
      <c r="AM385" t="str">
        <f t="shared" si="93"/>
        <v>RLIS</v>
      </c>
      <c r="AN385">
        <f t="shared" si="94"/>
        <v>0</v>
      </c>
      <c r="AO385">
        <f t="shared" si="95"/>
        <v>0</v>
      </c>
    </row>
    <row r="386" spans="1:41" ht="12.75">
      <c r="A386">
        <v>4217130</v>
      </c>
      <c r="B386">
        <v>106167504</v>
      </c>
      <c r="C386" t="s">
        <v>694</v>
      </c>
      <c r="D386" t="s">
        <v>695</v>
      </c>
      <c r="E386" t="s">
        <v>209</v>
      </c>
      <c r="F386" s="35">
        <v>16353</v>
      </c>
      <c r="G386" s="3">
        <v>9199</v>
      </c>
      <c r="H386">
        <v>8147448536</v>
      </c>
      <c r="I386" s="4">
        <v>7</v>
      </c>
      <c r="J386" s="4" t="s">
        <v>1470</v>
      </c>
      <c r="K386" t="s">
        <v>1471</v>
      </c>
      <c r="M386" s="5">
        <v>678</v>
      </c>
      <c r="O386" s="5" t="s">
        <v>1472</v>
      </c>
      <c r="P386" s="36">
        <v>20.542231491</v>
      </c>
      <c r="Q386" t="s">
        <v>1470</v>
      </c>
      <c r="R386" t="s">
        <v>1470</v>
      </c>
      <c r="S386" t="s">
        <v>1470</v>
      </c>
      <c r="T386" t="s">
        <v>1471</v>
      </c>
      <c r="U386" s="5" t="s">
        <v>1502</v>
      </c>
      <c r="V386" s="5">
        <v>61011</v>
      </c>
      <c r="W386" s="5">
        <v>5836</v>
      </c>
      <c r="Y386" s="5">
        <v>4666</v>
      </c>
      <c r="Z386">
        <f t="shared" si="80"/>
        <v>1</v>
      </c>
      <c r="AA386">
        <f t="shared" si="81"/>
        <v>0</v>
      </c>
      <c r="AB386">
        <f t="shared" si="82"/>
        <v>0</v>
      </c>
      <c r="AC386">
        <f t="shared" si="83"/>
        <v>0</v>
      </c>
      <c r="AD386">
        <f t="shared" si="84"/>
        <v>0</v>
      </c>
      <c r="AE386">
        <f t="shared" si="85"/>
        <v>0</v>
      </c>
      <c r="AF386" s="37">
        <f t="shared" si="86"/>
        <v>0</v>
      </c>
      <c r="AG386" s="37">
        <f t="shared" si="87"/>
        <v>0</v>
      </c>
      <c r="AH386" s="37">
        <f t="shared" si="88"/>
        <v>0</v>
      </c>
      <c r="AI386">
        <f t="shared" si="89"/>
        <v>1</v>
      </c>
      <c r="AJ386">
        <f t="shared" si="90"/>
        <v>1</v>
      </c>
      <c r="AK386" t="str">
        <f t="shared" si="91"/>
        <v>Initial</v>
      </c>
      <c r="AL386">
        <f t="shared" si="92"/>
        <v>0</v>
      </c>
      <c r="AM386" t="str">
        <f t="shared" si="93"/>
        <v>RLIS</v>
      </c>
      <c r="AN386">
        <f t="shared" si="94"/>
        <v>0</v>
      </c>
      <c r="AO386">
        <f t="shared" si="95"/>
        <v>0</v>
      </c>
    </row>
    <row r="387" spans="1:41" ht="12.75">
      <c r="A387">
        <v>4217160</v>
      </c>
      <c r="B387">
        <v>105258303</v>
      </c>
      <c r="C387" t="s">
        <v>696</v>
      </c>
      <c r="D387" t="s">
        <v>697</v>
      </c>
      <c r="E387" t="s">
        <v>698</v>
      </c>
      <c r="F387" s="35">
        <v>16428</v>
      </c>
      <c r="G387" s="3">
        <v>1351</v>
      </c>
      <c r="H387">
        <v>8147258671</v>
      </c>
      <c r="I387" s="4" t="s">
        <v>1764</v>
      </c>
      <c r="J387" s="4" t="s">
        <v>1471</v>
      </c>
      <c r="K387" t="s">
        <v>1471</v>
      </c>
      <c r="O387" s="5"/>
      <c r="P387" s="36">
        <v>10.399334443</v>
      </c>
      <c r="Q387" t="s">
        <v>1471</v>
      </c>
      <c r="R387" t="s">
        <v>1471</v>
      </c>
      <c r="S387" t="s">
        <v>1471</v>
      </c>
      <c r="T387" t="s">
        <v>1471</v>
      </c>
      <c r="U387" s="5"/>
      <c r="Z387">
        <f t="shared" si="80"/>
        <v>0</v>
      </c>
      <c r="AA387">
        <f t="shared" si="81"/>
        <v>1</v>
      </c>
      <c r="AB387">
        <f t="shared" si="82"/>
        <v>0</v>
      </c>
      <c r="AC387">
        <f t="shared" si="83"/>
        <v>0</v>
      </c>
      <c r="AD387">
        <f t="shared" si="84"/>
        <v>0</v>
      </c>
      <c r="AE387">
        <f t="shared" si="85"/>
        <v>0</v>
      </c>
      <c r="AF387" s="37">
        <f t="shared" si="86"/>
        <v>0</v>
      </c>
      <c r="AG387" s="37">
        <f t="shared" si="87"/>
        <v>0</v>
      </c>
      <c r="AH387" s="37">
        <f t="shared" si="88"/>
        <v>0</v>
      </c>
      <c r="AI387">
        <f t="shared" si="89"/>
        <v>0</v>
      </c>
      <c r="AJ387">
        <f t="shared" si="90"/>
        <v>0</v>
      </c>
      <c r="AK387">
        <f t="shared" si="91"/>
        <v>0</v>
      </c>
      <c r="AL387">
        <f t="shared" si="92"/>
        <v>0</v>
      </c>
      <c r="AM387">
        <f t="shared" si="93"/>
        <v>0</v>
      </c>
      <c r="AN387">
        <f t="shared" si="94"/>
        <v>0</v>
      </c>
      <c r="AO387">
        <f t="shared" si="95"/>
        <v>0</v>
      </c>
    </row>
    <row r="388" spans="1:41" ht="12.75">
      <c r="A388">
        <v>4280220</v>
      </c>
      <c r="B388">
        <v>101266007</v>
      </c>
      <c r="C388" t="s">
        <v>1338</v>
      </c>
      <c r="D388" t="s">
        <v>1339</v>
      </c>
      <c r="E388" t="s">
        <v>129</v>
      </c>
      <c r="F388" s="35">
        <v>15425</v>
      </c>
      <c r="G388" s="3">
        <v>5597</v>
      </c>
      <c r="H388">
        <v>7246260236</v>
      </c>
      <c r="I388" s="4">
        <v>8</v>
      </c>
      <c r="J388" s="4" t="s">
        <v>1470</v>
      </c>
      <c r="K388" t="s">
        <v>1471</v>
      </c>
      <c r="O388" s="5" t="s">
        <v>1472</v>
      </c>
      <c r="P388" s="36" t="s">
        <v>1473</v>
      </c>
      <c r="Q388" t="s">
        <v>1473</v>
      </c>
      <c r="R388" t="s">
        <v>1471</v>
      </c>
      <c r="S388" t="s">
        <v>1470</v>
      </c>
      <c r="T388" t="s">
        <v>1471</v>
      </c>
      <c r="U388" s="5"/>
      <c r="Z388">
        <f t="shared" si="80"/>
        <v>1</v>
      </c>
      <c r="AA388">
        <f t="shared" si="81"/>
        <v>1</v>
      </c>
      <c r="AB388">
        <f t="shared" si="82"/>
        <v>0</v>
      </c>
      <c r="AC388">
        <f t="shared" si="83"/>
        <v>0</v>
      </c>
      <c r="AD388">
        <f t="shared" si="84"/>
        <v>0</v>
      </c>
      <c r="AE388">
        <f t="shared" si="85"/>
        <v>0</v>
      </c>
      <c r="AF388" s="37" t="str">
        <f t="shared" si="86"/>
        <v>SRSA</v>
      </c>
      <c r="AG388" s="37">
        <f t="shared" si="87"/>
        <v>0</v>
      </c>
      <c r="AH388" s="37" t="str">
        <f t="shared" si="88"/>
        <v>Trouble</v>
      </c>
      <c r="AI388">
        <f t="shared" si="89"/>
        <v>1</v>
      </c>
      <c r="AJ388">
        <f t="shared" si="90"/>
        <v>1</v>
      </c>
      <c r="AK388" t="str">
        <f t="shared" si="91"/>
        <v>Initial</v>
      </c>
      <c r="AL388" t="str">
        <f t="shared" si="92"/>
        <v>SRSA</v>
      </c>
      <c r="AM388">
        <f t="shared" si="93"/>
        <v>0</v>
      </c>
      <c r="AN388">
        <f t="shared" si="94"/>
        <v>0</v>
      </c>
      <c r="AO388">
        <f t="shared" si="95"/>
        <v>0</v>
      </c>
    </row>
    <row r="389" spans="1:41" ht="12.75">
      <c r="A389">
        <v>4217220</v>
      </c>
      <c r="B389">
        <v>103026902</v>
      </c>
      <c r="C389" t="s">
        <v>699</v>
      </c>
      <c r="D389" t="s">
        <v>700</v>
      </c>
      <c r="E389" t="s">
        <v>1518</v>
      </c>
      <c r="F389" s="35">
        <v>15229</v>
      </c>
      <c r="G389" s="3">
        <v>1291</v>
      </c>
      <c r="H389">
        <v>4123181000</v>
      </c>
      <c r="I389" s="4">
        <v>3</v>
      </c>
      <c r="J389" s="4" t="s">
        <v>1471</v>
      </c>
      <c r="K389" t="s">
        <v>1471</v>
      </c>
      <c r="O389" s="5"/>
      <c r="P389" s="36">
        <v>2.5490524904</v>
      </c>
      <c r="Q389" t="s">
        <v>1471</v>
      </c>
      <c r="R389" t="s">
        <v>1471</v>
      </c>
      <c r="S389" t="s">
        <v>1471</v>
      </c>
      <c r="T389" t="s">
        <v>1471</v>
      </c>
      <c r="U389" s="5"/>
      <c r="Z389">
        <f t="shared" si="80"/>
        <v>0</v>
      </c>
      <c r="AA389">
        <f t="shared" si="81"/>
        <v>1</v>
      </c>
      <c r="AB389">
        <f t="shared" si="82"/>
        <v>0</v>
      </c>
      <c r="AC389">
        <f t="shared" si="83"/>
        <v>0</v>
      </c>
      <c r="AD389">
        <f t="shared" si="84"/>
        <v>0</v>
      </c>
      <c r="AE389">
        <f t="shared" si="85"/>
        <v>0</v>
      </c>
      <c r="AF389" s="37">
        <f t="shared" si="86"/>
        <v>0</v>
      </c>
      <c r="AG389" s="37">
        <f t="shared" si="87"/>
        <v>0</v>
      </c>
      <c r="AH389" s="37">
        <f t="shared" si="88"/>
        <v>0</v>
      </c>
      <c r="AI389">
        <f t="shared" si="89"/>
        <v>0</v>
      </c>
      <c r="AJ389">
        <f t="shared" si="90"/>
        <v>0</v>
      </c>
      <c r="AK389">
        <f t="shared" si="91"/>
        <v>0</v>
      </c>
      <c r="AL389">
        <f t="shared" si="92"/>
        <v>0</v>
      </c>
      <c r="AM389">
        <f t="shared" si="93"/>
        <v>0</v>
      </c>
      <c r="AN389">
        <f t="shared" si="94"/>
        <v>0</v>
      </c>
      <c r="AO389">
        <f t="shared" si="95"/>
        <v>0</v>
      </c>
    </row>
    <row r="390" spans="1:41" ht="12.75">
      <c r="A390">
        <v>4280590</v>
      </c>
      <c r="B390">
        <v>123465507</v>
      </c>
      <c r="C390" t="s">
        <v>1412</v>
      </c>
      <c r="D390" t="s">
        <v>1413</v>
      </c>
      <c r="E390" t="s">
        <v>703</v>
      </c>
      <c r="F390" s="35">
        <v>19446</v>
      </c>
      <c r="G390" s="3">
        <v>4712</v>
      </c>
      <c r="H390">
        <v>2153681177</v>
      </c>
      <c r="I390" s="4">
        <v>3</v>
      </c>
      <c r="J390" s="4" t="s">
        <v>1471</v>
      </c>
      <c r="K390" t="s">
        <v>1471</v>
      </c>
      <c r="O390" s="5"/>
      <c r="P390" s="36" t="s">
        <v>1473</v>
      </c>
      <c r="Q390" t="s">
        <v>1473</v>
      </c>
      <c r="R390" t="s">
        <v>1471</v>
      </c>
      <c r="S390" t="s">
        <v>1471</v>
      </c>
      <c r="T390" t="s">
        <v>1471</v>
      </c>
      <c r="U390" s="5"/>
      <c r="Z390">
        <f aca="true" t="shared" si="96" ref="Z390:Z453">IF(OR(J390="YES",L390="YES"),1,0)</f>
        <v>0</v>
      </c>
      <c r="AA390">
        <f aca="true" t="shared" si="97" ref="AA390:AA453">IF(OR(M390&lt;600,N390="YES"),1,0)</f>
        <v>1</v>
      </c>
      <c r="AB390">
        <f aca="true" t="shared" si="98" ref="AB390:AB453">IF(AND(OR(J390="YES",L390="YES"),(Z390=0)),"Trouble",0)</f>
        <v>0</v>
      </c>
      <c r="AC390">
        <f aca="true" t="shared" si="99" ref="AC390:AC453">IF(AND(OR(M390&lt;600,N390="YES"),(AA390=0)),"Trouble",0)</f>
        <v>0</v>
      </c>
      <c r="AD390">
        <f aca="true" t="shared" si="100" ref="AD390:AD453">IF(AND(AND(J390="NO",L390="NO"),(O390="YES")),"Trouble",0)</f>
        <v>0</v>
      </c>
      <c r="AE390">
        <f aca="true" t="shared" si="101" ref="AE390:AE453">IF(AND(AND(M390&gt;=600,N390="NO"),(O390="YES")),"Trouble",0)</f>
        <v>0</v>
      </c>
      <c r="AF390" s="37">
        <f aca="true" t="shared" si="102" ref="AF390:AF453">IF(AND(Z390=1,AA390=1),"SRSA",0)</f>
        <v>0</v>
      </c>
      <c r="AG390" s="37">
        <f aca="true" t="shared" si="103" ref="AG390:AG453">IF(AND(AF390=0,O390="YES"),"Trouble",0)</f>
        <v>0</v>
      </c>
      <c r="AH390" s="37">
        <f aca="true" t="shared" si="104" ref="AH390:AH453">IF(AND(AF390="SRSA",O390="NO"),"Trouble",0)</f>
        <v>0</v>
      </c>
      <c r="AI390">
        <f aca="true" t="shared" si="105" ref="AI390:AI453">IF(S390="YES",1,0)</f>
        <v>0</v>
      </c>
      <c r="AJ390">
        <f aca="true" t="shared" si="106" ref="AJ390:AJ453">IF(P390&gt;=20,1,0)</f>
        <v>1</v>
      </c>
      <c r="AK390">
        <f aca="true" t="shared" si="107" ref="AK390:AK453">IF(AND(AI390=1,AJ390=1),"Initial",0)</f>
        <v>0</v>
      </c>
      <c r="AL390">
        <f aca="true" t="shared" si="108" ref="AL390:AL453">IF(AND(AF390="SRSA",AK390="Initial"),"SRSA",0)</f>
        <v>0</v>
      </c>
      <c r="AM390">
        <f aca="true" t="shared" si="109" ref="AM390:AM453">IF(AND(AK390="Initial",AL390=0),"RLIS",0)</f>
        <v>0</v>
      </c>
      <c r="AN390">
        <f aca="true" t="shared" si="110" ref="AN390:AN453">IF(AND(AM390=0,U390="YES"),"Trouble",0)</f>
        <v>0</v>
      </c>
      <c r="AO390">
        <f aca="true" t="shared" si="111" ref="AO390:AO453">IF(AND(U390="NO",AM390="RLIS"),"Trouble",0)</f>
        <v>0</v>
      </c>
    </row>
    <row r="391" spans="1:41" ht="12.75">
      <c r="A391">
        <v>4217280</v>
      </c>
      <c r="B391">
        <v>123465702</v>
      </c>
      <c r="C391" t="s">
        <v>701</v>
      </c>
      <c r="D391" t="s">
        <v>702</v>
      </c>
      <c r="E391" t="s">
        <v>703</v>
      </c>
      <c r="F391" s="35">
        <v>19446</v>
      </c>
      <c r="G391" s="3">
        <v>3961</v>
      </c>
      <c r="H391">
        <v>2153680400</v>
      </c>
      <c r="I391" s="4" t="s">
        <v>1704</v>
      </c>
      <c r="J391" s="4" t="s">
        <v>1471</v>
      </c>
      <c r="K391" t="s">
        <v>1471</v>
      </c>
      <c r="O391" s="5"/>
      <c r="P391" s="36">
        <v>4.0084636182</v>
      </c>
      <c r="Q391" t="s">
        <v>1471</v>
      </c>
      <c r="R391" t="s">
        <v>1471</v>
      </c>
      <c r="S391" t="s">
        <v>1471</v>
      </c>
      <c r="T391" t="s">
        <v>1471</v>
      </c>
      <c r="U391" s="5"/>
      <c r="Z391">
        <f t="shared" si="96"/>
        <v>0</v>
      </c>
      <c r="AA391">
        <f t="shared" si="97"/>
        <v>1</v>
      </c>
      <c r="AB391">
        <f t="shared" si="98"/>
        <v>0</v>
      </c>
      <c r="AC391">
        <f t="shared" si="99"/>
        <v>0</v>
      </c>
      <c r="AD391">
        <f t="shared" si="100"/>
        <v>0</v>
      </c>
      <c r="AE391">
        <f t="shared" si="101"/>
        <v>0</v>
      </c>
      <c r="AF391" s="37">
        <f t="shared" si="102"/>
        <v>0</v>
      </c>
      <c r="AG391" s="37">
        <f t="shared" si="103"/>
        <v>0</v>
      </c>
      <c r="AH391" s="37">
        <f t="shared" si="104"/>
        <v>0</v>
      </c>
      <c r="AI391">
        <f t="shared" si="105"/>
        <v>0</v>
      </c>
      <c r="AJ391">
        <f t="shared" si="106"/>
        <v>0</v>
      </c>
      <c r="AK391">
        <f t="shared" si="107"/>
        <v>0</v>
      </c>
      <c r="AL391">
        <f t="shared" si="108"/>
        <v>0</v>
      </c>
      <c r="AM391">
        <f t="shared" si="109"/>
        <v>0</v>
      </c>
      <c r="AN391">
        <f t="shared" si="110"/>
        <v>0</v>
      </c>
      <c r="AO391">
        <f t="shared" si="111"/>
        <v>0</v>
      </c>
    </row>
    <row r="392" spans="1:41" ht="12.75">
      <c r="A392">
        <v>4217310</v>
      </c>
      <c r="B392">
        <v>119356503</v>
      </c>
      <c r="C392" t="s">
        <v>704</v>
      </c>
      <c r="D392" t="s">
        <v>705</v>
      </c>
      <c r="E392" t="s">
        <v>706</v>
      </c>
      <c r="F392" s="35">
        <v>18444</v>
      </c>
      <c r="G392" s="3">
        <v>9391</v>
      </c>
      <c r="H392">
        <v>5708427659</v>
      </c>
      <c r="I392" s="4" t="s">
        <v>225</v>
      </c>
      <c r="J392" s="4" t="s">
        <v>1471</v>
      </c>
      <c r="K392" t="s">
        <v>1471</v>
      </c>
      <c r="O392" s="5"/>
      <c r="P392" s="36">
        <v>8.9963452347</v>
      </c>
      <c r="Q392" t="s">
        <v>1471</v>
      </c>
      <c r="R392" t="s">
        <v>1471</v>
      </c>
      <c r="S392" t="s">
        <v>1470</v>
      </c>
      <c r="T392" t="s">
        <v>1471</v>
      </c>
      <c r="U392" s="5"/>
      <c r="Z392">
        <f t="shared" si="96"/>
        <v>0</v>
      </c>
      <c r="AA392">
        <f t="shared" si="97"/>
        <v>1</v>
      </c>
      <c r="AB392">
        <f t="shared" si="98"/>
        <v>0</v>
      </c>
      <c r="AC392">
        <f t="shared" si="99"/>
        <v>0</v>
      </c>
      <c r="AD392">
        <f t="shared" si="100"/>
        <v>0</v>
      </c>
      <c r="AE392">
        <f t="shared" si="101"/>
        <v>0</v>
      </c>
      <c r="AF392" s="37">
        <f t="shared" si="102"/>
        <v>0</v>
      </c>
      <c r="AG392" s="37">
        <f t="shared" si="103"/>
        <v>0</v>
      </c>
      <c r="AH392" s="37">
        <f t="shared" si="104"/>
        <v>0</v>
      </c>
      <c r="AI392">
        <f t="shared" si="105"/>
        <v>1</v>
      </c>
      <c r="AJ392">
        <f t="shared" si="106"/>
        <v>0</v>
      </c>
      <c r="AK392">
        <f t="shared" si="107"/>
        <v>0</v>
      </c>
      <c r="AL392">
        <f t="shared" si="108"/>
        <v>0</v>
      </c>
      <c r="AM392">
        <f t="shared" si="109"/>
        <v>0</v>
      </c>
      <c r="AN392">
        <f t="shared" si="110"/>
        <v>0</v>
      </c>
      <c r="AO392">
        <f t="shared" si="111"/>
        <v>0</v>
      </c>
    </row>
    <row r="393" spans="1:41" ht="12.75">
      <c r="A393">
        <v>4210110</v>
      </c>
      <c r="B393">
        <v>129545003</v>
      </c>
      <c r="C393" t="s">
        <v>307</v>
      </c>
      <c r="D393" t="s">
        <v>308</v>
      </c>
      <c r="E393" t="s">
        <v>309</v>
      </c>
      <c r="F393" s="35">
        <v>17921</v>
      </c>
      <c r="G393" s="3">
        <v>9301</v>
      </c>
      <c r="H393">
        <v>5708740466</v>
      </c>
      <c r="I393" s="4" t="s">
        <v>1736</v>
      </c>
      <c r="J393" s="4" t="s">
        <v>1471</v>
      </c>
      <c r="K393" t="s">
        <v>1471</v>
      </c>
      <c r="O393" s="5"/>
      <c r="P393" s="36">
        <v>11.506746627</v>
      </c>
      <c r="Q393" t="s">
        <v>1471</v>
      </c>
      <c r="R393" t="s">
        <v>1471</v>
      </c>
      <c r="S393" t="s">
        <v>1470</v>
      </c>
      <c r="T393" t="s">
        <v>1471</v>
      </c>
      <c r="U393" s="5"/>
      <c r="Z393">
        <f t="shared" si="96"/>
        <v>0</v>
      </c>
      <c r="AA393">
        <f t="shared" si="97"/>
        <v>1</v>
      </c>
      <c r="AB393">
        <f t="shared" si="98"/>
        <v>0</v>
      </c>
      <c r="AC393">
        <f t="shared" si="99"/>
        <v>0</v>
      </c>
      <c r="AD393">
        <f t="shared" si="100"/>
        <v>0</v>
      </c>
      <c r="AE393">
        <f t="shared" si="101"/>
        <v>0</v>
      </c>
      <c r="AF393" s="37">
        <f t="shared" si="102"/>
        <v>0</v>
      </c>
      <c r="AG393" s="37">
        <f t="shared" si="103"/>
        <v>0</v>
      </c>
      <c r="AH393" s="37">
        <f t="shared" si="104"/>
        <v>0</v>
      </c>
      <c r="AI393">
        <f t="shared" si="105"/>
        <v>1</v>
      </c>
      <c r="AJ393">
        <f t="shared" si="106"/>
        <v>0</v>
      </c>
      <c r="AK393">
        <f t="shared" si="107"/>
        <v>0</v>
      </c>
      <c r="AL393">
        <f t="shared" si="108"/>
        <v>0</v>
      </c>
      <c r="AM393">
        <f t="shared" si="109"/>
        <v>0</v>
      </c>
      <c r="AN393">
        <f t="shared" si="110"/>
        <v>0</v>
      </c>
      <c r="AO393">
        <f t="shared" si="111"/>
        <v>0</v>
      </c>
    </row>
    <row r="394" spans="1:41" ht="12.75">
      <c r="A394">
        <v>4210115</v>
      </c>
      <c r="B394">
        <v>108565503</v>
      </c>
      <c r="C394" t="s">
        <v>310</v>
      </c>
      <c r="D394" t="s">
        <v>311</v>
      </c>
      <c r="E394" t="s">
        <v>312</v>
      </c>
      <c r="F394" s="35">
        <v>15531</v>
      </c>
      <c r="G394" s="3">
        <v>1231</v>
      </c>
      <c r="H394">
        <v>8146295631</v>
      </c>
      <c r="I394" s="4">
        <v>8</v>
      </c>
      <c r="J394" s="4" t="s">
        <v>1470</v>
      </c>
      <c r="K394" t="s">
        <v>1471</v>
      </c>
      <c r="O394" s="5" t="s">
        <v>1472</v>
      </c>
      <c r="P394" s="36">
        <v>16.957306073</v>
      </c>
      <c r="Q394" t="s">
        <v>1471</v>
      </c>
      <c r="R394" t="s">
        <v>1470</v>
      </c>
      <c r="S394" t="s">
        <v>1470</v>
      </c>
      <c r="T394" t="s">
        <v>1471</v>
      </c>
      <c r="U394" s="5"/>
      <c r="Z394">
        <f t="shared" si="96"/>
        <v>1</v>
      </c>
      <c r="AA394">
        <f t="shared" si="97"/>
        <v>1</v>
      </c>
      <c r="AB394">
        <f t="shared" si="98"/>
        <v>0</v>
      </c>
      <c r="AC394">
        <f t="shared" si="99"/>
        <v>0</v>
      </c>
      <c r="AD394">
        <f t="shared" si="100"/>
        <v>0</v>
      </c>
      <c r="AE394">
        <f t="shared" si="101"/>
        <v>0</v>
      </c>
      <c r="AF394" s="37" t="str">
        <f t="shared" si="102"/>
        <v>SRSA</v>
      </c>
      <c r="AG394" s="37">
        <f t="shared" si="103"/>
        <v>0</v>
      </c>
      <c r="AH394" s="37" t="str">
        <f t="shared" si="104"/>
        <v>Trouble</v>
      </c>
      <c r="AI394">
        <f t="shared" si="105"/>
        <v>1</v>
      </c>
      <c r="AJ394">
        <f t="shared" si="106"/>
        <v>0</v>
      </c>
      <c r="AK394">
        <f t="shared" si="107"/>
        <v>0</v>
      </c>
      <c r="AL394">
        <f t="shared" si="108"/>
        <v>0</v>
      </c>
      <c r="AM394">
        <f t="shared" si="109"/>
        <v>0</v>
      </c>
      <c r="AN394">
        <f t="shared" si="110"/>
        <v>0</v>
      </c>
      <c r="AO394">
        <f t="shared" si="111"/>
        <v>0</v>
      </c>
    </row>
    <row r="395" spans="1:41" ht="12.75">
      <c r="A395">
        <v>4217370</v>
      </c>
      <c r="B395">
        <v>120484903</v>
      </c>
      <c r="C395" t="s">
        <v>707</v>
      </c>
      <c r="D395" t="s">
        <v>708</v>
      </c>
      <c r="E395" t="s">
        <v>293</v>
      </c>
      <c r="F395" s="35">
        <v>18067</v>
      </c>
      <c r="G395" s="3">
        <v>118</v>
      </c>
      <c r="H395">
        <v>6102627811</v>
      </c>
      <c r="I395" s="4" t="s">
        <v>1764</v>
      </c>
      <c r="J395" s="4" t="s">
        <v>1471</v>
      </c>
      <c r="K395" t="s">
        <v>1471</v>
      </c>
      <c r="O395" s="5"/>
      <c r="P395" s="36">
        <v>2.6760352818</v>
      </c>
      <c r="Q395" t="s">
        <v>1471</v>
      </c>
      <c r="R395" t="s">
        <v>1471</v>
      </c>
      <c r="S395" t="s">
        <v>1471</v>
      </c>
      <c r="T395" t="s">
        <v>1471</v>
      </c>
      <c r="U395" s="5"/>
      <c r="Z395">
        <f t="shared" si="96"/>
        <v>0</v>
      </c>
      <c r="AA395">
        <f t="shared" si="97"/>
        <v>1</v>
      </c>
      <c r="AB395">
        <f t="shared" si="98"/>
        <v>0</v>
      </c>
      <c r="AC395">
        <f t="shared" si="99"/>
        <v>0</v>
      </c>
      <c r="AD395">
        <f t="shared" si="100"/>
        <v>0</v>
      </c>
      <c r="AE395">
        <f t="shared" si="101"/>
        <v>0</v>
      </c>
      <c r="AF395" s="37">
        <f t="shared" si="102"/>
        <v>0</v>
      </c>
      <c r="AG395" s="37">
        <f t="shared" si="103"/>
        <v>0</v>
      </c>
      <c r="AH395" s="37">
        <f t="shared" si="104"/>
        <v>0</v>
      </c>
      <c r="AI395">
        <f t="shared" si="105"/>
        <v>0</v>
      </c>
      <c r="AJ395">
        <f t="shared" si="106"/>
        <v>0</v>
      </c>
      <c r="AK395">
        <f t="shared" si="107"/>
        <v>0</v>
      </c>
      <c r="AL395">
        <f t="shared" si="108"/>
        <v>0</v>
      </c>
      <c r="AM395">
        <f t="shared" si="109"/>
        <v>0</v>
      </c>
      <c r="AN395">
        <f t="shared" si="110"/>
        <v>0</v>
      </c>
      <c r="AO395">
        <f t="shared" si="111"/>
        <v>0</v>
      </c>
    </row>
    <row r="396" spans="1:41" ht="12.75">
      <c r="A396">
        <v>4217460</v>
      </c>
      <c r="B396">
        <v>117083004</v>
      </c>
      <c r="C396" t="s">
        <v>711</v>
      </c>
      <c r="D396" t="s">
        <v>712</v>
      </c>
      <c r="E396" t="s">
        <v>713</v>
      </c>
      <c r="F396" s="35">
        <v>18837</v>
      </c>
      <c r="G396" s="3">
        <v>9505</v>
      </c>
      <c r="H396">
        <v>5707442521</v>
      </c>
      <c r="I396" s="4">
        <v>7</v>
      </c>
      <c r="J396" s="4" t="s">
        <v>1470</v>
      </c>
      <c r="K396" t="s">
        <v>1471</v>
      </c>
      <c r="O396" s="5" t="s">
        <v>1472</v>
      </c>
      <c r="P396" s="36">
        <v>11.101398601</v>
      </c>
      <c r="Q396" t="s">
        <v>1471</v>
      </c>
      <c r="R396" t="s">
        <v>1470</v>
      </c>
      <c r="S396" t="s">
        <v>1470</v>
      </c>
      <c r="T396" t="s">
        <v>1471</v>
      </c>
      <c r="U396" s="5"/>
      <c r="Z396">
        <f t="shared" si="96"/>
        <v>1</v>
      </c>
      <c r="AA396">
        <f t="shared" si="97"/>
        <v>1</v>
      </c>
      <c r="AB396">
        <f t="shared" si="98"/>
        <v>0</v>
      </c>
      <c r="AC396">
        <f t="shared" si="99"/>
        <v>0</v>
      </c>
      <c r="AD396">
        <f t="shared" si="100"/>
        <v>0</v>
      </c>
      <c r="AE396">
        <f t="shared" si="101"/>
        <v>0</v>
      </c>
      <c r="AF396" s="37" t="str">
        <f t="shared" si="102"/>
        <v>SRSA</v>
      </c>
      <c r="AG396" s="37">
        <f t="shared" si="103"/>
        <v>0</v>
      </c>
      <c r="AH396" s="37" t="str">
        <f t="shared" si="104"/>
        <v>Trouble</v>
      </c>
      <c r="AI396">
        <f t="shared" si="105"/>
        <v>1</v>
      </c>
      <c r="AJ396">
        <f t="shared" si="106"/>
        <v>0</v>
      </c>
      <c r="AK396">
        <f t="shared" si="107"/>
        <v>0</v>
      </c>
      <c r="AL396">
        <f t="shared" si="108"/>
        <v>0</v>
      </c>
      <c r="AM396">
        <f t="shared" si="109"/>
        <v>0</v>
      </c>
      <c r="AN396">
        <f t="shared" si="110"/>
        <v>0</v>
      </c>
      <c r="AO396">
        <f t="shared" si="111"/>
        <v>0</v>
      </c>
    </row>
    <row r="397" spans="1:41" ht="12.75">
      <c r="A397">
        <v>4200029</v>
      </c>
      <c r="B397">
        <v>119353010</v>
      </c>
      <c r="C397" t="s">
        <v>1548</v>
      </c>
      <c r="D397" t="s">
        <v>1549</v>
      </c>
      <c r="E397" t="s">
        <v>1550</v>
      </c>
      <c r="F397" s="35">
        <v>18403</v>
      </c>
      <c r="G397" s="3">
        <v>1918</v>
      </c>
      <c r="H397">
        <v>5708765629</v>
      </c>
      <c r="I397" s="4">
        <v>4</v>
      </c>
      <c r="J397" s="4" t="s">
        <v>1471</v>
      </c>
      <c r="K397" t="s">
        <v>1471</v>
      </c>
      <c r="O397" s="5"/>
      <c r="P397" s="36" t="s">
        <v>1473</v>
      </c>
      <c r="Q397" t="s">
        <v>1473</v>
      </c>
      <c r="R397" t="s">
        <v>1471</v>
      </c>
      <c r="S397" t="s">
        <v>1471</v>
      </c>
      <c r="T397" t="s">
        <v>1471</v>
      </c>
      <c r="U397" s="5"/>
      <c r="Z397">
        <f t="shared" si="96"/>
        <v>0</v>
      </c>
      <c r="AA397">
        <f t="shared" si="97"/>
        <v>1</v>
      </c>
      <c r="AB397">
        <f t="shared" si="98"/>
        <v>0</v>
      </c>
      <c r="AC397">
        <f t="shared" si="99"/>
        <v>0</v>
      </c>
      <c r="AD397">
        <f t="shared" si="100"/>
        <v>0</v>
      </c>
      <c r="AE397">
        <f t="shared" si="101"/>
        <v>0</v>
      </c>
      <c r="AF397" s="37">
        <f t="shared" si="102"/>
        <v>0</v>
      </c>
      <c r="AG397" s="37">
        <f t="shared" si="103"/>
        <v>0</v>
      </c>
      <c r="AH397" s="37">
        <f t="shared" si="104"/>
        <v>0</v>
      </c>
      <c r="AI397">
        <f t="shared" si="105"/>
        <v>0</v>
      </c>
      <c r="AJ397">
        <f t="shared" si="106"/>
        <v>1</v>
      </c>
      <c r="AK397">
        <f t="shared" si="107"/>
        <v>0</v>
      </c>
      <c r="AL397">
        <f t="shared" si="108"/>
        <v>0</v>
      </c>
      <c r="AM397">
        <f t="shared" si="109"/>
        <v>0</v>
      </c>
      <c r="AN397">
        <f t="shared" si="110"/>
        <v>0</v>
      </c>
      <c r="AO397">
        <f t="shared" si="111"/>
        <v>0</v>
      </c>
    </row>
    <row r="398" spans="1:41" ht="12.75">
      <c r="A398">
        <v>4217520</v>
      </c>
      <c r="B398">
        <v>112674403</v>
      </c>
      <c r="C398" t="s">
        <v>714</v>
      </c>
      <c r="D398" t="s">
        <v>715</v>
      </c>
      <c r="E398" t="s">
        <v>716</v>
      </c>
      <c r="F398" s="35">
        <v>17345</v>
      </c>
      <c r="G398" s="3">
        <v>1119</v>
      </c>
      <c r="H398">
        <v>7172663667</v>
      </c>
      <c r="I398" s="4">
        <v>8</v>
      </c>
      <c r="J398" s="4" t="s">
        <v>1470</v>
      </c>
      <c r="K398" t="s">
        <v>1470</v>
      </c>
      <c r="O398" s="5" t="s">
        <v>1472</v>
      </c>
      <c r="P398" s="36">
        <v>3.5745678289</v>
      </c>
      <c r="Q398" t="s">
        <v>1471</v>
      </c>
      <c r="R398" t="s">
        <v>1471</v>
      </c>
      <c r="S398" t="s">
        <v>1470</v>
      </c>
      <c r="T398" t="s">
        <v>1470</v>
      </c>
      <c r="U398" s="5"/>
      <c r="Z398">
        <f t="shared" si="96"/>
        <v>1</v>
      </c>
      <c r="AA398">
        <f t="shared" si="97"/>
        <v>1</v>
      </c>
      <c r="AB398">
        <f t="shared" si="98"/>
        <v>0</v>
      </c>
      <c r="AC398">
        <f t="shared" si="99"/>
        <v>0</v>
      </c>
      <c r="AD398">
        <f t="shared" si="100"/>
        <v>0</v>
      </c>
      <c r="AE398">
        <f t="shared" si="101"/>
        <v>0</v>
      </c>
      <c r="AF398" s="37" t="str">
        <f t="shared" si="102"/>
        <v>SRSA</v>
      </c>
      <c r="AG398" s="37">
        <f t="shared" si="103"/>
        <v>0</v>
      </c>
      <c r="AH398" s="37" t="str">
        <f t="shared" si="104"/>
        <v>Trouble</v>
      </c>
      <c r="AI398">
        <f t="shared" si="105"/>
        <v>1</v>
      </c>
      <c r="AJ398">
        <f t="shared" si="106"/>
        <v>0</v>
      </c>
      <c r="AK398">
        <f t="shared" si="107"/>
        <v>0</v>
      </c>
      <c r="AL398">
        <f t="shared" si="108"/>
        <v>0</v>
      </c>
      <c r="AM398">
        <f t="shared" si="109"/>
        <v>0</v>
      </c>
      <c r="AN398">
        <f t="shared" si="110"/>
        <v>0</v>
      </c>
      <c r="AO398">
        <f t="shared" si="111"/>
        <v>0</v>
      </c>
    </row>
    <row r="399" spans="1:41" ht="12.75">
      <c r="A399">
        <v>4217580</v>
      </c>
      <c r="B399">
        <v>108056004</v>
      </c>
      <c r="C399" t="s">
        <v>717</v>
      </c>
      <c r="D399" t="s">
        <v>718</v>
      </c>
      <c r="E399" t="s">
        <v>719</v>
      </c>
      <c r="F399" s="35">
        <v>16659</v>
      </c>
      <c r="G399" s="3">
        <v>9549</v>
      </c>
      <c r="H399">
        <v>8147662221</v>
      </c>
      <c r="I399" s="4">
        <v>7</v>
      </c>
      <c r="J399" s="4" t="s">
        <v>1470</v>
      </c>
      <c r="K399" t="s">
        <v>1471</v>
      </c>
      <c r="O399" s="5" t="s">
        <v>1472</v>
      </c>
      <c r="P399" s="36">
        <v>13.523666416</v>
      </c>
      <c r="Q399" t="s">
        <v>1471</v>
      </c>
      <c r="R399" t="s">
        <v>1471</v>
      </c>
      <c r="S399" t="s">
        <v>1470</v>
      </c>
      <c r="T399" t="s">
        <v>1471</v>
      </c>
      <c r="U399" s="5"/>
      <c r="Z399">
        <f t="shared" si="96"/>
        <v>1</v>
      </c>
      <c r="AA399">
        <f t="shared" si="97"/>
        <v>1</v>
      </c>
      <c r="AB399">
        <f t="shared" si="98"/>
        <v>0</v>
      </c>
      <c r="AC399">
        <f t="shared" si="99"/>
        <v>0</v>
      </c>
      <c r="AD399">
        <f t="shared" si="100"/>
        <v>0</v>
      </c>
      <c r="AE399">
        <f t="shared" si="101"/>
        <v>0</v>
      </c>
      <c r="AF399" s="37" t="str">
        <f t="shared" si="102"/>
        <v>SRSA</v>
      </c>
      <c r="AG399" s="37">
        <f t="shared" si="103"/>
        <v>0</v>
      </c>
      <c r="AH399" s="37" t="str">
        <f t="shared" si="104"/>
        <v>Trouble</v>
      </c>
      <c r="AI399">
        <f t="shared" si="105"/>
        <v>1</v>
      </c>
      <c r="AJ399">
        <f t="shared" si="106"/>
        <v>0</v>
      </c>
      <c r="AK399">
        <f t="shared" si="107"/>
        <v>0</v>
      </c>
      <c r="AL399">
        <f t="shared" si="108"/>
        <v>0</v>
      </c>
      <c r="AM399">
        <f t="shared" si="109"/>
        <v>0</v>
      </c>
      <c r="AN399">
        <f t="shared" si="110"/>
        <v>0</v>
      </c>
      <c r="AO399">
        <f t="shared" si="111"/>
        <v>0</v>
      </c>
    </row>
    <row r="400" spans="1:41" ht="12.75">
      <c r="A400">
        <v>4217610</v>
      </c>
      <c r="B400">
        <v>108114503</v>
      </c>
      <c r="C400" t="s">
        <v>720</v>
      </c>
      <c r="D400" t="s">
        <v>721</v>
      </c>
      <c r="E400" t="s">
        <v>722</v>
      </c>
      <c r="F400" s="35">
        <v>15714</v>
      </c>
      <c r="G400" s="3">
        <v>1232</v>
      </c>
      <c r="H400">
        <v>8149485481</v>
      </c>
      <c r="I400" s="4">
        <v>4</v>
      </c>
      <c r="J400" s="4" t="s">
        <v>1471</v>
      </c>
      <c r="K400" t="s">
        <v>1471</v>
      </c>
      <c r="O400" s="5"/>
      <c r="P400" s="36">
        <v>19.273199221</v>
      </c>
      <c r="Q400" t="s">
        <v>1471</v>
      </c>
      <c r="R400" t="s">
        <v>1470</v>
      </c>
      <c r="S400" t="s">
        <v>1471</v>
      </c>
      <c r="T400" t="s">
        <v>1471</v>
      </c>
      <c r="U400" s="5"/>
      <c r="Z400">
        <f t="shared" si="96"/>
        <v>0</v>
      </c>
      <c r="AA400">
        <f t="shared" si="97"/>
        <v>1</v>
      </c>
      <c r="AB400">
        <f t="shared" si="98"/>
        <v>0</v>
      </c>
      <c r="AC400">
        <f t="shared" si="99"/>
        <v>0</v>
      </c>
      <c r="AD400">
        <f t="shared" si="100"/>
        <v>0</v>
      </c>
      <c r="AE400">
        <f t="shared" si="101"/>
        <v>0</v>
      </c>
      <c r="AF400" s="37">
        <f t="shared" si="102"/>
        <v>0</v>
      </c>
      <c r="AG400" s="37">
        <f t="shared" si="103"/>
        <v>0</v>
      </c>
      <c r="AH400" s="37">
        <f t="shared" si="104"/>
        <v>0</v>
      </c>
      <c r="AI400">
        <f t="shared" si="105"/>
        <v>0</v>
      </c>
      <c r="AJ400">
        <f t="shared" si="106"/>
        <v>0</v>
      </c>
      <c r="AK400">
        <f t="shared" si="107"/>
        <v>0</v>
      </c>
      <c r="AL400">
        <f t="shared" si="108"/>
        <v>0</v>
      </c>
      <c r="AM400">
        <f t="shared" si="109"/>
        <v>0</v>
      </c>
      <c r="AN400">
        <f t="shared" si="110"/>
        <v>0</v>
      </c>
      <c r="AO400">
        <f t="shared" si="111"/>
        <v>0</v>
      </c>
    </row>
    <row r="401" spans="1:41" ht="12.75">
      <c r="A401">
        <v>4217640</v>
      </c>
      <c r="B401">
        <v>113385003</v>
      </c>
      <c r="C401" t="s">
        <v>723</v>
      </c>
      <c r="D401" t="s">
        <v>1478</v>
      </c>
      <c r="E401" t="s">
        <v>724</v>
      </c>
      <c r="F401" s="35">
        <v>17026</v>
      </c>
      <c r="G401" s="3">
        <v>100</v>
      </c>
      <c r="H401">
        <v>7178652117</v>
      </c>
      <c r="I401" s="4" t="s">
        <v>1764</v>
      </c>
      <c r="J401" s="4" t="s">
        <v>1471</v>
      </c>
      <c r="K401" t="s">
        <v>1471</v>
      </c>
      <c r="O401" s="5"/>
      <c r="P401" s="36">
        <v>9.4707520891</v>
      </c>
      <c r="Q401" t="s">
        <v>1471</v>
      </c>
      <c r="R401" t="s">
        <v>1471</v>
      </c>
      <c r="S401" t="s">
        <v>1471</v>
      </c>
      <c r="T401" t="s">
        <v>1471</v>
      </c>
      <c r="U401" s="5"/>
      <c r="Z401">
        <f t="shared" si="96"/>
        <v>0</v>
      </c>
      <c r="AA401">
        <f t="shared" si="97"/>
        <v>1</v>
      </c>
      <c r="AB401">
        <f t="shared" si="98"/>
        <v>0</v>
      </c>
      <c r="AC401">
        <f t="shared" si="99"/>
        <v>0</v>
      </c>
      <c r="AD401">
        <f t="shared" si="100"/>
        <v>0</v>
      </c>
      <c r="AE401">
        <f t="shared" si="101"/>
        <v>0</v>
      </c>
      <c r="AF401" s="37">
        <f t="shared" si="102"/>
        <v>0</v>
      </c>
      <c r="AG401" s="37">
        <f t="shared" si="103"/>
        <v>0</v>
      </c>
      <c r="AH401" s="37">
        <f t="shared" si="104"/>
        <v>0</v>
      </c>
      <c r="AI401">
        <f t="shared" si="105"/>
        <v>0</v>
      </c>
      <c r="AJ401">
        <f t="shared" si="106"/>
        <v>0</v>
      </c>
      <c r="AK401">
        <f t="shared" si="107"/>
        <v>0</v>
      </c>
      <c r="AL401">
        <f t="shared" si="108"/>
        <v>0</v>
      </c>
      <c r="AM401">
        <f t="shared" si="109"/>
        <v>0</v>
      </c>
      <c r="AN401">
        <f t="shared" si="110"/>
        <v>0</v>
      </c>
      <c r="AO401">
        <f t="shared" si="111"/>
        <v>0</v>
      </c>
    </row>
    <row r="402" spans="1:41" ht="12.75">
      <c r="A402">
        <v>4217670</v>
      </c>
      <c r="B402">
        <v>121394503</v>
      </c>
      <c r="C402" t="s">
        <v>725</v>
      </c>
      <c r="D402" t="s">
        <v>726</v>
      </c>
      <c r="E402" t="s">
        <v>727</v>
      </c>
      <c r="F402" s="35">
        <v>18080</v>
      </c>
      <c r="G402" s="3">
        <v>1237</v>
      </c>
      <c r="H402">
        <v>6107679800</v>
      </c>
      <c r="I402" s="4" t="s">
        <v>1764</v>
      </c>
      <c r="J402" s="4" t="s">
        <v>1471</v>
      </c>
      <c r="K402" t="s">
        <v>1471</v>
      </c>
      <c r="O402" s="5"/>
      <c r="P402" s="36">
        <v>7.7809798271</v>
      </c>
      <c r="Q402" t="s">
        <v>1471</v>
      </c>
      <c r="R402" t="s">
        <v>1471</v>
      </c>
      <c r="S402" t="s">
        <v>1471</v>
      </c>
      <c r="T402" t="s">
        <v>1471</v>
      </c>
      <c r="U402" s="5"/>
      <c r="Z402">
        <f t="shared" si="96"/>
        <v>0</v>
      </c>
      <c r="AA402">
        <f t="shared" si="97"/>
        <v>1</v>
      </c>
      <c r="AB402">
        <f t="shared" si="98"/>
        <v>0</v>
      </c>
      <c r="AC402">
        <f t="shared" si="99"/>
        <v>0</v>
      </c>
      <c r="AD402">
        <f t="shared" si="100"/>
        <v>0</v>
      </c>
      <c r="AE402">
        <f t="shared" si="101"/>
        <v>0</v>
      </c>
      <c r="AF402" s="37">
        <f t="shared" si="102"/>
        <v>0</v>
      </c>
      <c r="AG402" s="37">
        <f t="shared" si="103"/>
        <v>0</v>
      </c>
      <c r="AH402" s="37">
        <f t="shared" si="104"/>
        <v>0</v>
      </c>
      <c r="AI402">
        <f t="shared" si="105"/>
        <v>0</v>
      </c>
      <c r="AJ402">
        <f t="shared" si="106"/>
        <v>0</v>
      </c>
      <c r="AK402">
        <f t="shared" si="107"/>
        <v>0</v>
      </c>
      <c r="AL402">
        <f t="shared" si="108"/>
        <v>0</v>
      </c>
      <c r="AM402">
        <f t="shared" si="109"/>
        <v>0</v>
      </c>
      <c r="AN402">
        <f t="shared" si="110"/>
        <v>0</v>
      </c>
      <c r="AO402">
        <f t="shared" si="111"/>
        <v>0</v>
      </c>
    </row>
    <row r="403" spans="1:41" ht="12.75">
      <c r="A403">
        <v>4217700</v>
      </c>
      <c r="B403">
        <v>109535504</v>
      </c>
      <c r="C403" t="s">
        <v>728</v>
      </c>
      <c r="D403" t="s">
        <v>729</v>
      </c>
      <c r="E403" t="s">
        <v>730</v>
      </c>
      <c r="F403" s="35">
        <v>16948</v>
      </c>
      <c r="G403" s="3">
        <v>9568</v>
      </c>
      <c r="H403">
        <v>8148487506</v>
      </c>
      <c r="I403" s="4">
        <v>7</v>
      </c>
      <c r="J403" s="4" t="s">
        <v>1470</v>
      </c>
      <c r="K403" t="s">
        <v>1471</v>
      </c>
      <c r="O403" s="5" t="s">
        <v>1472</v>
      </c>
      <c r="P403" s="36">
        <v>19.854469854</v>
      </c>
      <c r="Q403" t="s">
        <v>1471</v>
      </c>
      <c r="R403" t="s">
        <v>1470</v>
      </c>
      <c r="S403" t="s">
        <v>1470</v>
      </c>
      <c r="T403" t="s">
        <v>1471</v>
      </c>
      <c r="U403" s="5"/>
      <c r="Z403">
        <f t="shared" si="96"/>
        <v>1</v>
      </c>
      <c r="AA403">
        <f t="shared" si="97"/>
        <v>1</v>
      </c>
      <c r="AB403">
        <f t="shared" si="98"/>
        <v>0</v>
      </c>
      <c r="AC403">
        <f t="shared" si="99"/>
        <v>0</v>
      </c>
      <c r="AD403">
        <f t="shared" si="100"/>
        <v>0</v>
      </c>
      <c r="AE403">
        <f t="shared" si="101"/>
        <v>0</v>
      </c>
      <c r="AF403" s="37" t="str">
        <f t="shared" si="102"/>
        <v>SRSA</v>
      </c>
      <c r="AG403" s="37">
        <f t="shared" si="103"/>
        <v>0</v>
      </c>
      <c r="AH403" s="37" t="str">
        <f t="shared" si="104"/>
        <v>Trouble</v>
      </c>
      <c r="AI403">
        <f t="shared" si="105"/>
        <v>1</v>
      </c>
      <c r="AJ403">
        <f t="shared" si="106"/>
        <v>0</v>
      </c>
      <c r="AK403">
        <f t="shared" si="107"/>
        <v>0</v>
      </c>
      <c r="AL403">
        <f t="shared" si="108"/>
        <v>0</v>
      </c>
      <c r="AM403">
        <f t="shared" si="109"/>
        <v>0</v>
      </c>
      <c r="AN403">
        <f t="shared" si="110"/>
        <v>0</v>
      </c>
      <c r="AO403">
        <f t="shared" si="111"/>
        <v>0</v>
      </c>
    </row>
    <row r="404" spans="1:41" ht="12.75">
      <c r="A404">
        <v>4280510</v>
      </c>
      <c r="B404">
        <v>117080607</v>
      </c>
      <c r="C404" t="s">
        <v>1399</v>
      </c>
      <c r="D404" t="s">
        <v>1400</v>
      </c>
      <c r="E404" t="s">
        <v>1102</v>
      </c>
      <c r="F404" s="35">
        <v>18848</v>
      </c>
      <c r="G404" s="3">
        <v>9731</v>
      </c>
      <c r="H404">
        <v>5702658111</v>
      </c>
      <c r="I404" s="4">
        <v>7</v>
      </c>
      <c r="J404" s="4" t="s">
        <v>1470</v>
      </c>
      <c r="K404" t="s">
        <v>1470</v>
      </c>
      <c r="O404" s="5" t="s">
        <v>1472</v>
      </c>
      <c r="P404" s="36" t="s">
        <v>1473</v>
      </c>
      <c r="Q404" t="s">
        <v>1473</v>
      </c>
      <c r="R404" t="s">
        <v>1471</v>
      </c>
      <c r="S404" t="s">
        <v>1470</v>
      </c>
      <c r="T404" t="s">
        <v>1471</v>
      </c>
      <c r="U404" s="5"/>
      <c r="Z404">
        <f t="shared" si="96"/>
        <v>1</v>
      </c>
      <c r="AA404">
        <f t="shared" si="97"/>
        <v>1</v>
      </c>
      <c r="AB404">
        <f t="shared" si="98"/>
        <v>0</v>
      </c>
      <c r="AC404">
        <f t="shared" si="99"/>
        <v>0</v>
      </c>
      <c r="AD404">
        <f t="shared" si="100"/>
        <v>0</v>
      </c>
      <c r="AE404">
        <f t="shared" si="101"/>
        <v>0</v>
      </c>
      <c r="AF404" s="37" t="str">
        <f t="shared" si="102"/>
        <v>SRSA</v>
      </c>
      <c r="AG404" s="37">
        <f t="shared" si="103"/>
        <v>0</v>
      </c>
      <c r="AH404" s="37" t="str">
        <f t="shared" si="104"/>
        <v>Trouble</v>
      </c>
      <c r="AI404">
        <f t="shared" si="105"/>
        <v>1</v>
      </c>
      <c r="AJ404">
        <f t="shared" si="106"/>
        <v>1</v>
      </c>
      <c r="AK404" t="str">
        <f t="shared" si="107"/>
        <v>Initial</v>
      </c>
      <c r="AL404" t="str">
        <f t="shared" si="108"/>
        <v>SRSA</v>
      </c>
      <c r="AM404">
        <f t="shared" si="109"/>
        <v>0</v>
      </c>
      <c r="AN404">
        <f t="shared" si="110"/>
        <v>0</v>
      </c>
      <c r="AO404">
        <f t="shared" si="111"/>
        <v>0</v>
      </c>
    </row>
    <row r="405" spans="1:41" ht="12.75">
      <c r="A405">
        <v>4217730</v>
      </c>
      <c r="B405">
        <v>117596003</v>
      </c>
      <c r="C405" t="s">
        <v>731</v>
      </c>
      <c r="D405" t="s">
        <v>732</v>
      </c>
      <c r="E405" t="s">
        <v>733</v>
      </c>
      <c r="F405" s="35">
        <v>16920</v>
      </c>
      <c r="G405" s="3">
        <v>1305</v>
      </c>
      <c r="H405">
        <v>8142585642</v>
      </c>
      <c r="I405" s="4">
        <v>7</v>
      </c>
      <c r="J405" s="4" t="s">
        <v>1470</v>
      </c>
      <c r="K405" t="s">
        <v>1471</v>
      </c>
      <c r="O405" s="5" t="s">
        <v>1472</v>
      </c>
      <c r="P405" s="36">
        <v>18.165846803</v>
      </c>
      <c r="Q405" t="s">
        <v>1471</v>
      </c>
      <c r="R405" t="s">
        <v>1470</v>
      </c>
      <c r="S405" t="s">
        <v>1470</v>
      </c>
      <c r="T405" t="s">
        <v>1471</v>
      </c>
      <c r="U405" s="5"/>
      <c r="Z405">
        <f t="shared" si="96"/>
        <v>1</v>
      </c>
      <c r="AA405">
        <f t="shared" si="97"/>
        <v>1</v>
      </c>
      <c r="AB405">
        <f t="shared" si="98"/>
        <v>0</v>
      </c>
      <c r="AC405">
        <f t="shared" si="99"/>
        <v>0</v>
      </c>
      <c r="AD405">
        <f t="shared" si="100"/>
        <v>0</v>
      </c>
      <c r="AE405">
        <f t="shared" si="101"/>
        <v>0</v>
      </c>
      <c r="AF405" s="37" t="str">
        <f t="shared" si="102"/>
        <v>SRSA</v>
      </c>
      <c r="AG405" s="37">
        <f t="shared" si="103"/>
        <v>0</v>
      </c>
      <c r="AH405" s="37" t="str">
        <f t="shared" si="104"/>
        <v>Trouble</v>
      </c>
      <c r="AI405">
        <f t="shared" si="105"/>
        <v>1</v>
      </c>
      <c r="AJ405">
        <f t="shared" si="106"/>
        <v>0</v>
      </c>
      <c r="AK405">
        <f t="shared" si="107"/>
        <v>0</v>
      </c>
      <c r="AL405">
        <f t="shared" si="108"/>
        <v>0</v>
      </c>
      <c r="AM405">
        <f t="shared" si="109"/>
        <v>0</v>
      </c>
      <c r="AN405">
        <f t="shared" si="110"/>
        <v>0</v>
      </c>
      <c r="AO405">
        <f t="shared" si="111"/>
        <v>0</v>
      </c>
    </row>
    <row r="406" spans="1:41" ht="12.75">
      <c r="A406">
        <v>4280490</v>
      </c>
      <c r="B406">
        <v>107656407</v>
      </c>
      <c r="C406" t="s">
        <v>1393</v>
      </c>
      <c r="D406" t="s">
        <v>1394</v>
      </c>
      <c r="E406" t="s">
        <v>679</v>
      </c>
      <c r="F406" s="35">
        <v>15068</v>
      </c>
      <c r="G406" s="3">
        <v>5372</v>
      </c>
      <c r="H406">
        <v>7243359389</v>
      </c>
      <c r="I406" s="4">
        <v>3</v>
      </c>
      <c r="J406" s="4" t="s">
        <v>1471</v>
      </c>
      <c r="K406" t="s">
        <v>1471</v>
      </c>
      <c r="O406" s="5"/>
      <c r="P406" s="36" t="s">
        <v>1473</v>
      </c>
      <c r="Q406" t="s">
        <v>1473</v>
      </c>
      <c r="R406" t="s">
        <v>1471</v>
      </c>
      <c r="S406" t="s">
        <v>1471</v>
      </c>
      <c r="T406" t="s">
        <v>1471</v>
      </c>
      <c r="U406" s="5"/>
      <c r="Z406">
        <f t="shared" si="96"/>
        <v>0</v>
      </c>
      <c r="AA406">
        <f t="shared" si="97"/>
        <v>1</v>
      </c>
      <c r="AB406">
        <f t="shared" si="98"/>
        <v>0</v>
      </c>
      <c r="AC406">
        <f t="shared" si="99"/>
        <v>0</v>
      </c>
      <c r="AD406">
        <f t="shared" si="100"/>
        <v>0</v>
      </c>
      <c r="AE406">
        <f t="shared" si="101"/>
        <v>0</v>
      </c>
      <c r="AF406" s="37">
        <f t="shared" si="102"/>
        <v>0</v>
      </c>
      <c r="AG406" s="37">
        <f t="shared" si="103"/>
        <v>0</v>
      </c>
      <c r="AH406" s="37">
        <f t="shared" si="104"/>
        <v>0</v>
      </c>
      <c r="AI406">
        <f t="shared" si="105"/>
        <v>0</v>
      </c>
      <c r="AJ406">
        <f t="shared" si="106"/>
        <v>1</v>
      </c>
      <c r="AK406">
        <f t="shared" si="107"/>
        <v>0</v>
      </c>
      <c r="AL406">
        <f t="shared" si="108"/>
        <v>0</v>
      </c>
      <c r="AM406">
        <f t="shared" si="109"/>
        <v>0</v>
      </c>
      <c r="AN406">
        <f t="shared" si="110"/>
        <v>0</v>
      </c>
      <c r="AO406">
        <f t="shared" si="111"/>
        <v>0</v>
      </c>
    </row>
    <row r="407" spans="1:41" ht="12.75">
      <c r="A407">
        <v>4217760</v>
      </c>
      <c r="B407">
        <v>115674603</v>
      </c>
      <c r="C407" t="s">
        <v>734</v>
      </c>
      <c r="D407" t="s">
        <v>735</v>
      </c>
      <c r="E407" t="s">
        <v>736</v>
      </c>
      <c r="F407" s="35">
        <v>17019</v>
      </c>
      <c r="G407" s="3">
        <v>1035</v>
      </c>
      <c r="H407">
        <v>7174328691</v>
      </c>
      <c r="I407" s="4">
        <v>8</v>
      </c>
      <c r="J407" s="4" t="s">
        <v>1470</v>
      </c>
      <c r="K407" t="s">
        <v>1471</v>
      </c>
      <c r="O407" s="5" t="s">
        <v>1472</v>
      </c>
      <c r="P407" s="36">
        <v>6.7489711934</v>
      </c>
      <c r="Q407" t="s">
        <v>1471</v>
      </c>
      <c r="R407" t="s">
        <v>1471</v>
      </c>
      <c r="S407" t="s">
        <v>1470</v>
      </c>
      <c r="T407" t="s">
        <v>1471</v>
      </c>
      <c r="U407" s="5"/>
      <c r="Z407">
        <f t="shared" si="96"/>
        <v>1</v>
      </c>
      <c r="AA407">
        <f t="shared" si="97"/>
        <v>1</v>
      </c>
      <c r="AB407">
        <f t="shared" si="98"/>
        <v>0</v>
      </c>
      <c r="AC407">
        <f t="shared" si="99"/>
        <v>0</v>
      </c>
      <c r="AD407">
        <f t="shared" si="100"/>
        <v>0</v>
      </c>
      <c r="AE407">
        <f t="shared" si="101"/>
        <v>0</v>
      </c>
      <c r="AF407" s="37" t="str">
        <f t="shared" si="102"/>
        <v>SRSA</v>
      </c>
      <c r="AG407" s="37">
        <f t="shared" si="103"/>
        <v>0</v>
      </c>
      <c r="AH407" s="37" t="str">
        <f t="shared" si="104"/>
        <v>Trouble</v>
      </c>
      <c r="AI407">
        <f t="shared" si="105"/>
        <v>1</v>
      </c>
      <c r="AJ407">
        <f t="shared" si="106"/>
        <v>0</v>
      </c>
      <c r="AK407">
        <f t="shared" si="107"/>
        <v>0</v>
      </c>
      <c r="AL407">
        <f t="shared" si="108"/>
        <v>0</v>
      </c>
      <c r="AM407">
        <f t="shared" si="109"/>
        <v>0</v>
      </c>
      <c r="AN407">
        <f t="shared" si="110"/>
        <v>0</v>
      </c>
      <c r="AO407">
        <f t="shared" si="111"/>
        <v>0</v>
      </c>
    </row>
    <row r="408" spans="1:41" ht="12.75">
      <c r="A408">
        <v>4217770</v>
      </c>
      <c r="B408">
        <v>103026873</v>
      </c>
      <c r="C408" t="s">
        <v>737</v>
      </c>
      <c r="D408" t="s">
        <v>738</v>
      </c>
      <c r="E408" t="s">
        <v>1518</v>
      </c>
      <c r="F408" s="35">
        <v>15202</v>
      </c>
      <c r="G408" s="3">
        <v>2958</v>
      </c>
      <c r="H408">
        <v>4127348001</v>
      </c>
      <c r="I408" s="4">
        <v>3</v>
      </c>
      <c r="J408" s="4" t="s">
        <v>1471</v>
      </c>
      <c r="K408" t="s">
        <v>1471</v>
      </c>
      <c r="O408" s="5"/>
      <c r="P408" s="36">
        <v>12.582445459</v>
      </c>
      <c r="Q408" t="s">
        <v>1471</v>
      </c>
      <c r="R408" t="s">
        <v>1471</v>
      </c>
      <c r="S408" t="s">
        <v>1471</v>
      </c>
      <c r="T408" t="s">
        <v>1471</v>
      </c>
      <c r="U408" s="5"/>
      <c r="Z408">
        <f t="shared" si="96"/>
        <v>0</v>
      </c>
      <c r="AA408">
        <f t="shared" si="97"/>
        <v>1</v>
      </c>
      <c r="AB408">
        <f t="shared" si="98"/>
        <v>0</v>
      </c>
      <c r="AC408">
        <f t="shared" si="99"/>
        <v>0</v>
      </c>
      <c r="AD408">
        <f t="shared" si="100"/>
        <v>0</v>
      </c>
      <c r="AE408">
        <f t="shared" si="101"/>
        <v>0</v>
      </c>
      <c r="AF408" s="37">
        <f t="shared" si="102"/>
        <v>0</v>
      </c>
      <c r="AG408" s="37">
        <f t="shared" si="103"/>
        <v>0</v>
      </c>
      <c r="AH408" s="37">
        <f t="shared" si="104"/>
        <v>0</v>
      </c>
      <c r="AI408">
        <f t="shared" si="105"/>
        <v>0</v>
      </c>
      <c r="AJ408">
        <f t="shared" si="106"/>
        <v>0</v>
      </c>
      <c r="AK408">
        <f t="shared" si="107"/>
        <v>0</v>
      </c>
      <c r="AL408">
        <f t="shared" si="108"/>
        <v>0</v>
      </c>
      <c r="AM408">
        <f t="shared" si="109"/>
        <v>0</v>
      </c>
      <c r="AN408">
        <f t="shared" si="110"/>
        <v>0</v>
      </c>
      <c r="AO408">
        <f t="shared" si="111"/>
        <v>0</v>
      </c>
    </row>
    <row r="409" spans="1:41" ht="12.75">
      <c r="A409">
        <v>4200018</v>
      </c>
      <c r="B409">
        <v>102023080</v>
      </c>
      <c r="C409" t="s">
        <v>1519</v>
      </c>
      <c r="D409" t="s">
        <v>1520</v>
      </c>
      <c r="E409" t="s">
        <v>1518</v>
      </c>
      <c r="F409" s="35">
        <v>15222</v>
      </c>
      <c r="G409" s="3" t="s">
        <v>1506</v>
      </c>
      <c r="H409">
        <v>4123924601</v>
      </c>
      <c r="I409" s="4">
        <v>1</v>
      </c>
      <c r="J409" s="4" t="s">
        <v>1471</v>
      </c>
      <c r="K409" t="s">
        <v>1471</v>
      </c>
      <c r="O409" s="5"/>
      <c r="P409" s="36" t="s">
        <v>1473</v>
      </c>
      <c r="Q409" t="s">
        <v>1473</v>
      </c>
      <c r="R409" t="s">
        <v>1471</v>
      </c>
      <c r="S409" t="s">
        <v>1471</v>
      </c>
      <c r="T409" t="s">
        <v>1471</v>
      </c>
      <c r="U409" s="5"/>
      <c r="Z409">
        <f t="shared" si="96"/>
        <v>0</v>
      </c>
      <c r="AA409">
        <f t="shared" si="97"/>
        <v>1</v>
      </c>
      <c r="AB409">
        <f t="shared" si="98"/>
        <v>0</v>
      </c>
      <c r="AC409">
        <f t="shared" si="99"/>
        <v>0</v>
      </c>
      <c r="AD409">
        <f t="shared" si="100"/>
        <v>0</v>
      </c>
      <c r="AE409">
        <f t="shared" si="101"/>
        <v>0</v>
      </c>
      <c r="AF409" s="37">
        <f t="shared" si="102"/>
        <v>0</v>
      </c>
      <c r="AG409" s="37">
        <f t="shared" si="103"/>
        <v>0</v>
      </c>
      <c r="AH409" s="37">
        <f t="shared" si="104"/>
        <v>0</v>
      </c>
      <c r="AI409">
        <f t="shared" si="105"/>
        <v>0</v>
      </c>
      <c r="AJ409">
        <f t="shared" si="106"/>
        <v>1</v>
      </c>
      <c r="AK409">
        <f t="shared" si="107"/>
        <v>0</v>
      </c>
      <c r="AL409">
        <f t="shared" si="108"/>
        <v>0</v>
      </c>
      <c r="AM409">
        <f t="shared" si="109"/>
        <v>0</v>
      </c>
      <c r="AN409">
        <f t="shared" si="110"/>
        <v>0</v>
      </c>
      <c r="AO409">
        <f t="shared" si="111"/>
        <v>0</v>
      </c>
    </row>
    <row r="410" spans="1:41" ht="12.75">
      <c r="A410">
        <v>4280491</v>
      </c>
      <c r="B410">
        <v>116495207</v>
      </c>
      <c r="C410" t="s">
        <v>1395</v>
      </c>
      <c r="D410" t="s">
        <v>1396</v>
      </c>
      <c r="E410" t="s">
        <v>954</v>
      </c>
      <c r="F410" s="35">
        <v>17866</v>
      </c>
      <c r="G410" s="3">
        <v>3333</v>
      </c>
      <c r="H410">
        <v>5706440304</v>
      </c>
      <c r="I410" s="4">
        <v>7</v>
      </c>
      <c r="J410" s="4" t="s">
        <v>1470</v>
      </c>
      <c r="K410" t="s">
        <v>1471</v>
      </c>
      <c r="O410" s="5" t="s">
        <v>1472</v>
      </c>
      <c r="P410" s="36" t="s">
        <v>1473</v>
      </c>
      <c r="Q410" t="s">
        <v>1473</v>
      </c>
      <c r="R410" t="s">
        <v>1471</v>
      </c>
      <c r="S410" t="s">
        <v>1470</v>
      </c>
      <c r="T410" t="s">
        <v>1471</v>
      </c>
      <c r="U410" s="5"/>
      <c r="Z410">
        <f t="shared" si="96"/>
        <v>1</v>
      </c>
      <c r="AA410">
        <f t="shared" si="97"/>
        <v>1</v>
      </c>
      <c r="AB410">
        <f t="shared" si="98"/>
        <v>0</v>
      </c>
      <c r="AC410">
        <f t="shared" si="99"/>
        <v>0</v>
      </c>
      <c r="AD410">
        <f t="shared" si="100"/>
        <v>0</v>
      </c>
      <c r="AE410">
        <f t="shared" si="101"/>
        <v>0</v>
      </c>
      <c r="AF410" s="37" t="str">
        <f t="shared" si="102"/>
        <v>SRSA</v>
      </c>
      <c r="AG410" s="37">
        <f t="shared" si="103"/>
        <v>0</v>
      </c>
      <c r="AH410" s="37" t="str">
        <f t="shared" si="104"/>
        <v>Trouble</v>
      </c>
      <c r="AI410">
        <f t="shared" si="105"/>
        <v>1</v>
      </c>
      <c r="AJ410">
        <f t="shared" si="106"/>
        <v>1</v>
      </c>
      <c r="AK410" t="str">
        <f t="shared" si="107"/>
        <v>Initial</v>
      </c>
      <c r="AL410" t="str">
        <f t="shared" si="108"/>
        <v>SRSA</v>
      </c>
      <c r="AM410">
        <f t="shared" si="109"/>
        <v>0</v>
      </c>
      <c r="AN410">
        <f t="shared" si="110"/>
        <v>0</v>
      </c>
      <c r="AO410">
        <f t="shared" si="111"/>
        <v>0</v>
      </c>
    </row>
    <row r="411" spans="1:41" ht="12.75">
      <c r="A411">
        <v>4217790</v>
      </c>
      <c r="B411">
        <v>118406003</v>
      </c>
      <c r="C411" t="s">
        <v>739</v>
      </c>
      <c r="D411" t="s">
        <v>740</v>
      </c>
      <c r="E411" t="s">
        <v>741</v>
      </c>
      <c r="F411" s="35">
        <v>18655</v>
      </c>
      <c r="G411" s="3">
        <v>9201</v>
      </c>
      <c r="H411">
        <v>5705424126</v>
      </c>
      <c r="I411" s="4">
        <v>8</v>
      </c>
      <c r="J411" s="4" t="s">
        <v>1470</v>
      </c>
      <c r="K411" t="s">
        <v>1471</v>
      </c>
      <c r="O411" s="5" t="s">
        <v>1472</v>
      </c>
      <c r="P411" s="36">
        <v>7.3590504451</v>
      </c>
      <c r="Q411" t="s">
        <v>1471</v>
      </c>
      <c r="R411" t="s">
        <v>1471</v>
      </c>
      <c r="S411" t="s">
        <v>1470</v>
      </c>
      <c r="T411" t="s">
        <v>1471</v>
      </c>
      <c r="U411" s="5"/>
      <c r="Z411">
        <f t="shared" si="96"/>
        <v>1</v>
      </c>
      <c r="AA411">
        <f t="shared" si="97"/>
        <v>1</v>
      </c>
      <c r="AB411">
        <f t="shared" si="98"/>
        <v>0</v>
      </c>
      <c r="AC411">
        <f t="shared" si="99"/>
        <v>0</v>
      </c>
      <c r="AD411">
        <f t="shared" si="100"/>
        <v>0</v>
      </c>
      <c r="AE411">
        <f t="shared" si="101"/>
        <v>0</v>
      </c>
      <c r="AF411" s="37" t="str">
        <f t="shared" si="102"/>
        <v>SRSA</v>
      </c>
      <c r="AG411" s="37">
        <f t="shared" si="103"/>
        <v>0</v>
      </c>
      <c r="AH411" s="37" t="str">
        <f t="shared" si="104"/>
        <v>Trouble</v>
      </c>
      <c r="AI411">
        <f t="shared" si="105"/>
        <v>1</v>
      </c>
      <c r="AJ411">
        <f t="shared" si="106"/>
        <v>0</v>
      </c>
      <c r="AK411">
        <f t="shared" si="107"/>
        <v>0</v>
      </c>
      <c r="AL411">
        <f t="shared" si="108"/>
        <v>0</v>
      </c>
      <c r="AM411">
        <f t="shared" si="109"/>
        <v>0</v>
      </c>
      <c r="AN411">
        <f t="shared" si="110"/>
        <v>0</v>
      </c>
      <c r="AO411">
        <f t="shared" si="111"/>
        <v>0</v>
      </c>
    </row>
    <row r="412" spans="1:41" ht="12.75">
      <c r="A412">
        <v>4217880</v>
      </c>
      <c r="B412">
        <v>105258503</v>
      </c>
      <c r="C412" t="s">
        <v>745</v>
      </c>
      <c r="D412" t="s">
        <v>746</v>
      </c>
      <c r="E412" t="s">
        <v>747</v>
      </c>
      <c r="F412" s="35">
        <v>16401</v>
      </c>
      <c r="G412" s="3">
        <v>1368</v>
      </c>
      <c r="H412">
        <v>8147564116</v>
      </c>
      <c r="I412" s="4">
        <v>8</v>
      </c>
      <c r="J412" s="4" t="s">
        <v>1470</v>
      </c>
      <c r="K412" t="s">
        <v>1471</v>
      </c>
      <c r="O412" s="5" t="s">
        <v>1472</v>
      </c>
      <c r="P412" s="36">
        <v>11.084452975</v>
      </c>
      <c r="Q412" t="s">
        <v>1471</v>
      </c>
      <c r="R412" t="s">
        <v>1471</v>
      </c>
      <c r="S412" t="s">
        <v>1470</v>
      </c>
      <c r="T412" t="s">
        <v>1471</v>
      </c>
      <c r="U412" s="5"/>
      <c r="Z412">
        <f t="shared" si="96"/>
        <v>1</v>
      </c>
      <c r="AA412">
        <f t="shared" si="97"/>
        <v>1</v>
      </c>
      <c r="AB412">
        <f t="shared" si="98"/>
        <v>0</v>
      </c>
      <c r="AC412">
        <f t="shared" si="99"/>
        <v>0</v>
      </c>
      <c r="AD412">
        <f t="shared" si="100"/>
        <v>0</v>
      </c>
      <c r="AE412">
        <f t="shared" si="101"/>
        <v>0</v>
      </c>
      <c r="AF412" s="37" t="str">
        <f t="shared" si="102"/>
        <v>SRSA</v>
      </c>
      <c r="AG412" s="37">
        <f t="shared" si="103"/>
        <v>0</v>
      </c>
      <c r="AH412" s="37" t="str">
        <f t="shared" si="104"/>
        <v>Trouble</v>
      </c>
      <c r="AI412">
        <f t="shared" si="105"/>
        <v>1</v>
      </c>
      <c r="AJ412">
        <f t="shared" si="106"/>
        <v>0</v>
      </c>
      <c r="AK412">
        <f t="shared" si="107"/>
        <v>0</v>
      </c>
      <c r="AL412">
        <f t="shared" si="108"/>
        <v>0</v>
      </c>
      <c r="AM412">
        <f t="shared" si="109"/>
        <v>0</v>
      </c>
      <c r="AN412">
        <f t="shared" si="110"/>
        <v>0</v>
      </c>
      <c r="AO412">
        <f t="shared" si="111"/>
        <v>0</v>
      </c>
    </row>
    <row r="413" spans="1:41" ht="12.75">
      <c r="A413">
        <v>4217850</v>
      </c>
      <c r="B413">
        <v>121394603</v>
      </c>
      <c r="C413" t="s">
        <v>742</v>
      </c>
      <c r="D413" t="s">
        <v>743</v>
      </c>
      <c r="E413" t="s">
        <v>744</v>
      </c>
      <c r="F413" s="35">
        <v>18066</v>
      </c>
      <c r="G413" s="3">
        <v>2038</v>
      </c>
      <c r="H413">
        <v>6102988661</v>
      </c>
      <c r="I413" s="4">
        <v>8</v>
      </c>
      <c r="J413" s="4" t="s">
        <v>1470</v>
      </c>
      <c r="K413" t="s">
        <v>1471</v>
      </c>
      <c r="O413" s="5" t="s">
        <v>1472</v>
      </c>
      <c r="P413" s="36">
        <v>4.3693009119</v>
      </c>
      <c r="Q413" t="s">
        <v>1471</v>
      </c>
      <c r="R413" t="s">
        <v>1471</v>
      </c>
      <c r="S413" t="s">
        <v>1470</v>
      </c>
      <c r="T413" t="s">
        <v>1471</v>
      </c>
      <c r="U413" s="5"/>
      <c r="Z413">
        <f t="shared" si="96"/>
        <v>1</v>
      </c>
      <c r="AA413">
        <f t="shared" si="97"/>
        <v>1</v>
      </c>
      <c r="AB413">
        <f t="shared" si="98"/>
        <v>0</v>
      </c>
      <c r="AC413">
        <f t="shared" si="99"/>
        <v>0</v>
      </c>
      <c r="AD413">
        <f t="shared" si="100"/>
        <v>0</v>
      </c>
      <c r="AE413">
        <f t="shared" si="101"/>
        <v>0</v>
      </c>
      <c r="AF413" s="37" t="str">
        <f t="shared" si="102"/>
        <v>SRSA</v>
      </c>
      <c r="AG413" s="37">
        <f t="shared" si="103"/>
        <v>0</v>
      </c>
      <c r="AH413" s="37" t="str">
        <f t="shared" si="104"/>
        <v>Trouble</v>
      </c>
      <c r="AI413">
        <f t="shared" si="105"/>
        <v>1</v>
      </c>
      <c r="AJ413">
        <f t="shared" si="106"/>
        <v>0</v>
      </c>
      <c r="AK413">
        <f t="shared" si="107"/>
        <v>0</v>
      </c>
      <c r="AL413">
        <f t="shared" si="108"/>
        <v>0</v>
      </c>
      <c r="AM413">
        <f t="shared" si="109"/>
        <v>0</v>
      </c>
      <c r="AN413">
        <f t="shared" si="110"/>
        <v>0</v>
      </c>
      <c r="AO413">
        <f t="shared" si="111"/>
        <v>0</v>
      </c>
    </row>
    <row r="414" spans="1:41" ht="12.75">
      <c r="A414">
        <v>4217940</v>
      </c>
      <c r="B414">
        <v>107656502</v>
      </c>
      <c r="C414" t="s">
        <v>748</v>
      </c>
      <c r="D414" t="s">
        <v>749</v>
      </c>
      <c r="E414" t="s">
        <v>750</v>
      </c>
      <c r="F414" s="35">
        <v>15642</v>
      </c>
      <c r="G414" s="3">
        <v>2403</v>
      </c>
      <c r="H414">
        <v>7248635052</v>
      </c>
      <c r="I414" s="4" t="s">
        <v>1704</v>
      </c>
      <c r="J414" s="4" t="s">
        <v>1471</v>
      </c>
      <c r="K414" t="s">
        <v>1471</v>
      </c>
      <c r="O414" s="5"/>
      <c r="P414" s="36">
        <v>7.4703487343</v>
      </c>
      <c r="Q414" t="s">
        <v>1471</v>
      </c>
      <c r="R414" t="s">
        <v>1471</v>
      </c>
      <c r="S414" t="s">
        <v>1471</v>
      </c>
      <c r="T414" t="s">
        <v>1471</v>
      </c>
      <c r="U414" s="5"/>
      <c r="Z414">
        <f t="shared" si="96"/>
        <v>0</v>
      </c>
      <c r="AA414">
        <f t="shared" si="97"/>
        <v>1</v>
      </c>
      <c r="AB414">
        <f t="shared" si="98"/>
        <v>0</v>
      </c>
      <c r="AC414">
        <f t="shared" si="99"/>
        <v>0</v>
      </c>
      <c r="AD414">
        <f t="shared" si="100"/>
        <v>0</v>
      </c>
      <c r="AE414">
        <f t="shared" si="101"/>
        <v>0</v>
      </c>
      <c r="AF414" s="37">
        <f t="shared" si="102"/>
        <v>0</v>
      </c>
      <c r="AG414" s="37">
        <f t="shared" si="103"/>
        <v>0</v>
      </c>
      <c r="AH414" s="37">
        <f t="shared" si="104"/>
        <v>0</v>
      </c>
      <c r="AI414">
        <f t="shared" si="105"/>
        <v>0</v>
      </c>
      <c r="AJ414">
        <f t="shared" si="106"/>
        <v>0</v>
      </c>
      <c r="AK414">
        <f t="shared" si="107"/>
        <v>0</v>
      </c>
      <c r="AL414">
        <f t="shared" si="108"/>
        <v>0</v>
      </c>
      <c r="AM414">
        <f t="shared" si="109"/>
        <v>0</v>
      </c>
      <c r="AN414">
        <f t="shared" si="110"/>
        <v>0</v>
      </c>
      <c r="AO414">
        <f t="shared" si="111"/>
        <v>0</v>
      </c>
    </row>
    <row r="415" spans="1:41" ht="12.75">
      <c r="A415">
        <v>4200076</v>
      </c>
      <c r="B415">
        <v>126513440</v>
      </c>
      <c r="C415" t="s">
        <v>1655</v>
      </c>
      <c r="D415" t="s">
        <v>1656</v>
      </c>
      <c r="E415" t="s">
        <v>1509</v>
      </c>
      <c r="F415" s="35">
        <v>19140</v>
      </c>
      <c r="G415" s="3" t="s">
        <v>1506</v>
      </c>
      <c r="H415">
        <v>2153240746</v>
      </c>
      <c r="I415" s="4">
        <v>1</v>
      </c>
      <c r="J415" s="4" t="s">
        <v>1471</v>
      </c>
      <c r="K415" t="s">
        <v>1625</v>
      </c>
      <c r="O415" s="5"/>
      <c r="P415" s="36" t="s">
        <v>1473</v>
      </c>
      <c r="Q415" t="s">
        <v>1473</v>
      </c>
      <c r="R415" t="s">
        <v>1625</v>
      </c>
      <c r="S415" t="s">
        <v>1471</v>
      </c>
      <c r="T415" t="s">
        <v>1625</v>
      </c>
      <c r="U415" s="5"/>
      <c r="Z415">
        <f t="shared" si="96"/>
        <v>0</v>
      </c>
      <c r="AA415">
        <f t="shared" si="97"/>
        <v>1</v>
      </c>
      <c r="AB415">
        <f t="shared" si="98"/>
        <v>0</v>
      </c>
      <c r="AC415">
        <f t="shared" si="99"/>
        <v>0</v>
      </c>
      <c r="AD415">
        <f t="shared" si="100"/>
        <v>0</v>
      </c>
      <c r="AE415">
        <f t="shared" si="101"/>
        <v>0</v>
      </c>
      <c r="AF415" s="37">
        <f t="shared" si="102"/>
        <v>0</v>
      </c>
      <c r="AG415" s="37">
        <f t="shared" si="103"/>
        <v>0</v>
      </c>
      <c r="AH415" s="37">
        <f t="shared" si="104"/>
        <v>0</v>
      </c>
      <c r="AI415">
        <f t="shared" si="105"/>
        <v>0</v>
      </c>
      <c r="AJ415">
        <f t="shared" si="106"/>
        <v>1</v>
      </c>
      <c r="AK415">
        <f t="shared" si="107"/>
        <v>0</v>
      </c>
      <c r="AL415">
        <f t="shared" si="108"/>
        <v>0</v>
      </c>
      <c r="AM415">
        <f t="shared" si="109"/>
        <v>0</v>
      </c>
      <c r="AN415">
        <f t="shared" si="110"/>
        <v>0</v>
      </c>
      <c r="AO415">
        <f t="shared" si="111"/>
        <v>0</v>
      </c>
    </row>
    <row r="416" spans="1:41" ht="12.75">
      <c r="A416">
        <v>4218030</v>
      </c>
      <c r="B416">
        <v>124156503</v>
      </c>
      <c r="C416" t="s">
        <v>751</v>
      </c>
      <c r="D416" t="s">
        <v>752</v>
      </c>
      <c r="E416" t="s">
        <v>753</v>
      </c>
      <c r="F416" s="35">
        <v>19310</v>
      </c>
      <c r="G416" s="3">
        <v>500</v>
      </c>
      <c r="H416">
        <v>6105938213</v>
      </c>
      <c r="I416" s="4">
        <v>8</v>
      </c>
      <c r="J416" s="4" t="s">
        <v>1470</v>
      </c>
      <c r="K416" t="s">
        <v>1471</v>
      </c>
      <c r="O416" s="5" t="s">
        <v>1472</v>
      </c>
      <c r="P416" s="36">
        <v>16.076221149</v>
      </c>
      <c r="Q416" t="s">
        <v>1471</v>
      </c>
      <c r="R416" t="s">
        <v>1471</v>
      </c>
      <c r="S416" t="s">
        <v>1470</v>
      </c>
      <c r="T416" t="s">
        <v>1470</v>
      </c>
      <c r="U416" s="5"/>
      <c r="Z416">
        <f t="shared" si="96"/>
        <v>1</v>
      </c>
      <c r="AA416">
        <f t="shared" si="97"/>
        <v>1</v>
      </c>
      <c r="AB416">
        <f t="shared" si="98"/>
        <v>0</v>
      </c>
      <c r="AC416">
        <f t="shared" si="99"/>
        <v>0</v>
      </c>
      <c r="AD416">
        <f t="shared" si="100"/>
        <v>0</v>
      </c>
      <c r="AE416">
        <f t="shared" si="101"/>
        <v>0</v>
      </c>
      <c r="AF416" s="37" t="str">
        <f t="shared" si="102"/>
        <v>SRSA</v>
      </c>
      <c r="AG416" s="37">
        <f t="shared" si="103"/>
        <v>0</v>
      </c>
      <c r="AH416" s="37" t="str">
        <f t="shared" si="104"/>
        <v>Trouble</v>
      </c>
      <c r="AI416">
        <f t="shared" si="105"/>
        <v>1</v>
      </c>
      <c r="AJ416">
        <f t="shared" si="106"/>
        <v>0</v>
      </c>
      <c r="AK416">
        <f t="shared" si="107"/>
        <v>0</v>
      </c>
      <c r="AL416">
        <f t="shared" si="108"/>
        <v>0</v>
      </c>
      <c r="AM416">
        <f t="shared" si="109"/>
        <v>0</v>
      </c>
      <c r="AN416">
        <f t="shared" si="110"/>
        <v>0</v>
      </c>
      <c r="AO416">
        <f t="shared" si="111"/>
        <v>0</v>
      </c>
    </row>
    <row r="417" spans="1:41" ht="12.75">
      <c r="A417">
        <v>4218090</v>
      </c>
      <c r="B417">
        <v>106616203</v>
      </c>
      <c r="C417" t="s">
        <v>754</v>
      </c>
      <c r="D417" t="s">
        <v>755</v>
      </c>
      <c r="E417" t="s">
        <v>756</v>
      </c>
      <c r="F417" s="35">
        <v>16301</v>
      </c>
      <c r="G417" s="3">
        <v>929</v>
      </c>
      <c r="H417">
        <v>8146761867</v>
      </c>
      <c r="I417" s="4" t="s">
        <v>1736</v>
      </c>
      <c r="J417" s="4" t="s">
        <v>1471</v>
      </c>
      <c r="K417" t="s">
        <v>1471</v>
      </c>
      <c r="O417" s="5"/>
      <c r="P417" s="36">
        <v>19.736419158</v>
      </c>
      <c r="Q417" t="s">
        <v>1471</v>
      </c>
      <c r="R417" t="s">
        <v>1470</v>
      </c>
      <c r="S417" t="s">
        <v>1470</v>
      </c>
      <c r="T417" t="s">
        <v>1471</v>
      </c>
      <c r="U417" s="5"/>
      <c r="Z417">
        <f t="shared" si="96"/>
        <v>0</v>
      </c>
      <c r="AA417">
        <f t="shared" si="97"/>
        <v>1</v>
      </c>
      <c r="AB417">
        <f t="shared" si="98"/>
        <v>0</v>
      </c>
      <c r="AC417">
        <f t="shared" si="99"/>
        <v>0</v>
      </c>
      <c r="AD417">
        <f t="shared" si="100"/>
        <v>0</v>
      </c>
      <c r="AE417">
        <f t="shared" si="101"/>
        <v>0</v>
      </c>
      <c r="AF417" s="37">
        <f t="shared" si="102"/>
        <v>0</v>
      </c>
      <c r="AG417" s="37">
        <f t="shared" si="103"/>
        <v>0</v>
      </c>
      <c r="AH417" s="37">
        <f t="shared" si="104"/>
        <v>0</v>
      </c>
      <c r="AI417">
        <f t="shared" si="105"/>
        <v>1</v>
      </c>
      <c r="AJ417">
        <f t="shared" si="106"/>
        <v>0</v>
      </c>
      <c r="AK417">
        <f t="shared" si="107"/>
        <v>0</v>
      </c>
      <c r="AL417">
        <f t="shared" si="108"/>
        <v>0</v>
      </c>
      <c r="AM417">
        <f t="shared" si="109"/>
        <v>0</v>
      </c>
      <c r="AN417">
        <f t="shared" si="110"/>
        <v>0</v>
      </c>
      <c r="AO417">
        <f t="shared" si="111"/>
        <v>0</v>
      </c>
    </row>
    <row r="418" spans="1:41" ht="12.75">
      <c r="A418">
        <v>4218120</v>
      </c>
      <c r="B418">
        <v>119356603</v>
      </c>
      <c r="C418" t="s">
        <v>757</v>
      </c>
      <c r="D418" t="s">
        <v>758</v>
      </c>
      <c r="E418" t="s">
        <v>759</v>
      </c>
      <c r="F418" s="35">
        <v>18518</v>
      </c>
      <c r="G418" s="3">
        <v>1692</v>
      </c>
      <c r="H418">
        <v>5704576721</v>
      </c>
      <c r="I418" s="4">
        <v>4</v>
      </c>
      <c r="J418" s="4" t="s">
        <v>1471</v>
      </c>
      <c r="K418" t="s">
        <v>1471</v>
      </c>
      <c r="O418" s="5"/>
      <c r="P418" s="36">
        <v>4.7323506594</v>
      </c>
      <c r="Q418" t="s">
        <v>1471</v>
      </c>
      <c r="R418" t="s">
        <v>1471</v>
      </c>
      <c r="S418" t="s">
        <v>1471</v>
      </c>
      <c r="T418" t="s">
        <v>1471</v>
      </c>
      <c r="U418" s="5"/>
      <c r="Z418">
        <f t="shared" si="96"/>
        <v>0</v>
      </c>
      <c r="AA418">
        <f t="shared" si="97"/>
        <v>1</v>
      </c>
      <c r="AB418">
        <f t="shared" si="98"/>
        <v>0</v>
      </c>
      <c r="AC418">
        <f t="shared" si="99"/>
        <v>0</v>
      </c>
      <c r="AD418">
        <f t="shared" si="100"/>
        <v>0</v>
      </c>
      <c r="AE418">
        <f t="shared" si="101"/>
        <v>0</v>
      </c>
      <c r="AF418" s="37">
        <f t="shared" si="102"/>
        <v>0</v>
      </c>
      <c r="AG418" s="37">
        <f t="shared" si="103"/>
        <v>0</v>
      </c>
      <c r="AH418" s="37">
        <f t="shared" si="104"/>
        <v>0</v>
      </c>
      <c r="AI418">
        <f t="shared" si="105"/>
        <v>0</v>
      </c>
      <c r="AJ418">
        <f t="shared" si="106"/>
        <v>0</v>
      </c>
      <c r="AK418">
        <f t="shared" si="107"/>
        <v>0</v>
      </c>
      <c r="AL418">
        <f t="shared" si="108"/>
        <v>0</v>
      </c>
      <c r="AM418">
        <f t="shared" si="109"/>
        <v>0</v>
      </c>
      <c r="AN418">
        <f t="shared" si="110"/>
        <v>0</v>
      </c>
      <c r="AO418">
        <f t="shared" si="111"/>
        <v>0</v>
      </c>
    </row>
    <row r="419" spans="1:41" ht="12.75">
      <c r="A419">
        <v>4218150</v>
      </c>
      <c r="B419">
        <v>114066503</v>
      </c>
      <c r="C419" t="s">
        <v>760</v>
      </c>
      <c r="D419" t="s">
        <v>761</v>
      </c>
      <c r="E419" t="s">
        <v>762</v>
      </c>
      <c r="F419" s="35">
        <v>19547</v>
      </c>
      <c r="G419" s="3">
        <v>8774</v>
      </c>
      <c r="H419">
        <v>6109874100</v>
      </c>
      <c r="I419" s="4">
        <v>8</v>
      </c>
      <c r="J419" s="4" t="s">
        <v>1470</v>
      </c>
      <c r="K419" t="s">
        <v>1471</v>
      </c>
      <c r="O419" s="5" t="s">
        <v>1472</v>
      </c>
      <c r="P419" s="36">
        <v>1.8092105263</v>
      </c>
      <c r="Q419" t="s">
        <v>1471</v>
      </c>
      <c r="R419" t="s">
        <v>1471</v>
      </c>
      <c r="S419" t="s">
        <v>1470</v>
      </c>
      <c r="T419" t="s">
        <v>1471</v>
      </c>
      <c r="U419" s="5"/>
      <c r="Z419">
        <f t="shared" si="96"/>
        <v>1</v>
      </c>
      <c r="AA419">
        <f t="shared" si="97"/>
        <v>1</v>
      </c>
      <c r="AB419">
        <f t="shared" si="98"/>
        <v>0</v>
      </c>
      <c r="AC419">
        <f t="shared" si="99"/>
        <v>0</v>
      </c>
      <c r="AD419">
        <f t="shared" si="100"/>
        <v>0</v>
      </c>
      <c r="AE419">
        <f t="shared" si="101"/>
        <v>0</v>
      </c>
      <c r="AF419" s="37" t="str">
        <f t="shared" si="102"/>
        <v>SRSA</v>
      </c>
      <c r="AG419" s="37">
        <f t="shared" si="103"/>
        <v>0</v>
      </c>
      <c r="AH419" s="37" t="str">
        <f t="shared" si="104"/>
        <v>Trouble</v>
      </c>
      <c r="AI419">
        <f t="shared" si="105"/>
        <v>1</v>
      </c>
      <c r="AJ419">
        <f t="shared" si="106"/>
        <v>0</v>
      </c>
      <c r="AK419">
        <f t="shared" si="107"/>
        <v>0</v>
      </c>
      <c r="AL419">
        <f t="shared" si="108"/>
        <v>0</v>
      </c>
      <c r="AM419">
        <f t="shared" si="109"/>
        <v>0</v>
      </c>
      <c r="AN419">
        <f t="shared" si="110"/>
        <v>0</v>
      </c>
      <c r="AO419">
        <f t="shared" si="111"/>
        <v>0</v>
      </c>
    </row>
    <row r="420" spans="1:41" ht="12.75">
      <c r="A420">
        <v>4218210</v>
      </c>
      <c r="B420">
        <v>109537504</v>
      </c>
      <c r="C420" t="s">
        <v>763</v>
      </c>
      <c r="D420" t="s">
        <v>764</v>
      </c>
      <c r="E420" t="s">
        <v>765</v>
      </c>
      <c r="F420" s="35">
        <v>16748</v>
      </c>
      <c r="G420" s="3">
        <v>610</v>
      </c>
      <c r="H420">
        <v>8146977175</v>
      </c>
      <c r="I420" s="4">
        <v>7</v>
      </c>
      <c r="J420" s="4" t="s">
        <v>1470</v>
      </c>
      <c r="K420" t="s">
        <v>1471</v>
      </c>
      <c r="L420" s="5" t="s">
        <v>1501</v>
      </c>
      <c r="M420" s="5">
        <v>600</v>
      </c>
      <c r="N420" s="5" t="s">
        <v>1472</v>
      </c>
      <c r="O420" s="5" t="s">
        <v>1502</v>
      </c>
      <c r="P420" s="36">
        <v>16.963064295</v>
      </c>
      <c r="Q420" t="s">
        <v>1471</v>
      </c>
      <c r="R420" t="s">
        <v>1470</v>
      </c>
      <c r="S420" t="s">
        <v>1470</v>
      </c>
      <c r="T420" t="s">
        <v>1471</v>
      </c>
      <c r="U420" s="5" t="s">
        <v>1472</v>
      </c>
      <c r="V420" s="5">
        <v>43789</v>
      </c>
      <c r="W420" s="5">
        <v>4145</v>
      </c>
      <c r="Y420" s="5">
        <v>4211</v>
      </c>
      <c r="Z420">
        <f t="shared" si="96"/>
        <v>1</v>
      </c>
      <c r="AA420">
        <f t="shared" si="97"/>
        <v>0</v>
      </c>
      <c r="AB420">
        <f t="shared" si="98"/>
        <v>0</v>
      </c>
      <c r="AC420">
        <f t="shared" si="99"/>
        <v>0</v>
      </c>
      <c r="AD420">
        <f t="shared" si="100"/>
        <v>0</v>
      </c>
      <c r="AE420" t="str">
        <f t="shared" si="101"/>
        <v>Trouble</v>
      </c>
      <c r="AF420" s="37">
        <f t="shared" si="102"/>
        <v>0</v>
      </c>
      <c r="AG420" s="37" t="str">
        <f t="shared" si="103"/>
        <v>Trouble</v>
      </c>
      <c r="AH420" s="37">
        <f t="shared" si="104"/>
        <v>0</v>
      </c>
      <c r="AI420">
        <f t="shared" si="105"/>
        <v>1</v>
      </c>
      <c r="AJ420">
        <f t="shared" si="106"/>
        <v>0</v>
      </c>
      <c r="AK420">
        <f t="shared" si="107"/>
        <v>0</v>
      </c>
      <c r="AL420">
        <f t="shared" si="108"/>
        <v>0</v>
      </c>
      <c r="AM420">
        <f t="shared" si="109"/>
        <v>0</v>
      </c>
      <c r="AN420">
        <f t="shared" si="110"/>
        <v>0</v>
      </c>
      <c r="AO420">
        <f t="shared" si="111"/>
        <v>0</v>
      </c>
    </row>
    <row r="421" spans="1:41" ht="12.75">
      <c r="A421">
        <v>4218240</v>
      </c>
      <c r="B421">
        <v>109426003</v>
      </c>
      <c r="C421" t="s">
        <v>766</v>
      </c>
      <c r="D421" t="s">
        <v>767</v>
      </c>
      <c r="E421" t="s">
        <v>768</v>
      </c>
      <c r="F421" s="35">
        <v>16729</v>
      </c>
      <c r="G421" s="3">
        <v>9507</v>
      </c>
      <c r="H421">
        <v>8149663214</v>
      </c>
      <c r="I421" s="4">
        <v>7</v>
      </c>
      <c r="J421" s="4" t="s">
        <v>1470</v>
      </c>
      <c r="K421" t="s">
        <v>1471</v>
      </c>
      <c r="O421" s="5" t="s">
        <v>1472</v>
      </c>
      <c r="P421" s="36">
        <v>19.376391982</v>
      </c>
      <c r="Q421" t="s">
        <v>1471</v>
      </c>
      <c r="R421" t="s">
        <v>1471</v>
      </c>
      <c r="S421" t="s">
        <v>1470</v>
      </c>
      <c r="T421" t="s">
        <v>1471</v>
      </c>
      <c r="U421" s="5"/>
      <c r="Z421">
        <f t="shared" si="96"/>
        <v>1</v>
      </c>
      <c r="AA421">
        <f t="shared" si="97"/>
        <v>1</v>
      </c>
      <c r="AB421">
        <f t="shared" si="98"/>
        <v>0</v>
      </c>
      <c r="AC421">
        <f t="shared" si="99"/>
        <v>0</v>
      </c>
      <c r="AD421">
        <f t="shared" si="100"/>
        <v>0</v>
      </c>
      <c r="AE421">
        <f t="shared" si="101"/>
        <v>0</v>
      </c>
      <c r="AF421" s="37" t="str">
        <f t="shared" si="102"/>
        <v>SRSA</v>
      </c>
      <c r="AG421" s="37">
        <f t="shared" si="103"/>
        <v>0</v>
      </c>
      <c r="AH421" s="37" t="str">
        <f t="shared" si="104"/>
        <v>Trouble</v>
      </c>
      <c r="AI421">
        <f t="shared" si="105"/>
        <v>1</v>
      </c>
      <c r="AJ421">
        <f t="shared" si="106"/>
        <v>0</v>
      </c>
      <c r="AK421">
        <f t="shared" si="107"/>
        <v>0</v>
      </c>
      <c r="AL421">
        <f t="shared" si="108"/>
        <v>0</v>
      </c>
      <c r="AM421">
        <f t="shared" si="109"/>
        <v>0</v>
      </c>
      <c r="AN421">
        <f t="shared" si="110"/>
        <v>0</v>
      </c>
      <c r="AO421">
        <f t="shared" si="111"/>
        <v>0</v>
      </c>
    </row>
    <row r="422" spans="1:41" ht="12.75">
      <c r="A422">
        <v>4218270</v>
      </c>
      <c r="B422">
        <v>124156603</v>
      </c>
      <c r="C422" t="s">
        <v>769</v>
      </c>
      <c r="D422" t="s">
        <v>770</v>
      </c>
      <c r="E422" t="s">
        <v>771</v>
      </c>
      <c r="F422" s="35">
        <v>19465</v>
      </c>
      <c r="G422" s="3">
        <v>8402</v>
      </c>
      <c r="H422">
        <v>6104695100</v>
      </c>
      <c r="I422" s="4" t="s">
        <v>1725</v>
      </c>
      <c r="J422" s="4" t="s">
        <v>1471</v>
      </c>
      <c r="K422" t="s">
        <v>1471</v>
      </c>
      <c r="O422" s="5"/>
      <c r="P422" s="36">
        <v>5.4606167747</v>
      </c>
      <c r="Q422" t="s">
        <v>1471</v>
      </c>
      <c r="R422" t="s">
        <v>1471</v>
      </c>
      <c r="S422" t="s">
        <v>1471</v>
      </c>
      <c r="T422" t="s">
        <v>1471</v>
      </c>
      <c r="U422" s="5"/>
      <c r="Z422">
        <f t="shared" si="96"/>
        <v>0</v>
      </c>
      <c r="AA422">
        <f t="shared" si="97"/>
        <v>1</v>
      </c>
      <c r="AB422">
        <f t="shared" si="98"/>
        <v>0</v>
      </c>
      <c r="AC422">
        <f t="shared" si="99"/>
        <v>0</v>
      </c>
      <c r="AD422">
        <f t="shared" si="100"/>
        <v>0</v>
      </c>
      <c r="AE422">
        <f t="shared" si="101"/>
        <v>0</v>
      </c>
      <c r="AF422" s="37">
        <f t="shared" si="102"/>
        <v>0</v>
      </c>
      <c r="AG422" s="37">
        <f t="shared" si="103"/>
        <v>0</v>
      </c>
      <c r="AH422" s="37">
        <f t="shared" si="104"/>
        <v>0</v>
      </c>
      <c r="AI422">
        <f t="shared" si="105"/>
        <v>0</v>
      </c>
      <c r="AJ422">
        <f t="shared" si="106"/>
        <v>0</v>
      </c>
      <c r="AK422">
        <f t="shared" si="107"/>
        <v>0</v>
      </c>
      <c r="AL422">
        <f t="shared" si="108"/>
        <v>0</v>
      </c>
      <c r="AM422">
        <f t="shared" si="109"/>
        <v>0</v>
      </c>
      <c r="AN422">
        <f t="shared" si="110"/>
        <v>0</v>
      </c>
      <c r="AO422">
        <f t="shared" si="111"/>
        <v>0</v>
      </c>
    </row>
    <row r="423" spans="1:41" ht="12.75">
      <c r="A423">
        <v>4218300</v>
      </c>
      <c r="B423">
        <v>124156703</v>
      </c>
      <c r="C423" t="s">
        <v>772</v>
      </c>
      <c r="D423" t="s">
        <v>773</v>
      </c>
      <c r="E423" t="s">
        <v>774</v>
      </c>
      <c r="F423" s="35">
        <v>19363</v>
      </c>
      <c r="G423" s="3">
        <v>1770</v>
      </c>
      <c r="H423">
        <v>6109326600</v>
      </c>
      <c r="I423" s="4" t="s">
        <v>1704</v>
      </c>
      <c r="J423" s="4" t="s">
        <v>1471</v>
      </c>
      <c r="K423" t="s">
        <v>1471</v>
      </c>
      <c r="O423" s="5"/>
      <c r="P423" s="36">
        <v>10.864257813</v>
      </c>
      <c r="Q423" t="s">
        <v>1471</v>
      </c>
      <c r="R423" t="s">
        <v>1471</v>
      </c>
      <c r="S423" t="s">
        <v>1471</v>
      </c>
      <c r="T423" t="s">
        <v>1471</v>
      </c>
      <c r="U423" s="5"/>
      <c r="Z423">
        <f t="shared" si="96"/>
        <v>0</v>
      </c>
      <c r="AA423">
        <f t="shared" si="97"/>
        <v>1</v>
      </c>
      <c r="AB423">
        <f t="shared" si="98"/>
        <v>0</v>
      </c>
      <c r="AC423">
        <f t="shared" si="99"/>
        <v>0</v>
      </c>
      <c r="AD423">
        <f t="shared" si="100"/>
        <v>0</v>
      </c>
      <c r="AE423">
        <f t="shared" si="101"/>
        <v>0</v>
      </c>
      <c r="AF423" s="37">
        <f t="shared" si="102"/>
        <v>0</v>
      </c>
      <c r="AG423" s="37">
        <f t="shared" si="103"/>
        <v>0</v>
      </c>
      <c r="AH423" s="37">
        <f t="shared" si="104"/>
        <v>0</v>
      </c>
      <c r="AI423">
        <f t="shared" si="105"/>
        <v>0</v>
      </c>
      <c r="AJ423">
        <f t="shared" si="106"/>
        <v>0</v>
      </c>
      <c r="AK423">
        <f t="shared" si="107"/>
        <v>0</v>
      </c>
      <c r="AL423">
        <f t="shared" si="108"/>
        <v>0</v>
      </c>
      <c r="AM423">
        <f t="shared" si="109"/>
        <v>0</v>
      </c>
      <c r="AN423">
        <f t="shared" si="110"/>
        <v>0</v>
      </c>
      <c r="AO423">
        <f t="shared" si="111"/>
        <v>0</v>
      </c>
    </row>
    <row r="424" spans="1:41" ht="12.75">
      <c r="A424">
        <v>4200081</v>
      </c>
      <c r="B424">
        <v>103020001</v>
      </c>
      <c r="C424" t="s">
        <v>1665</v>
      </c>
      <c r="D424" t="s">
        <v>1666</v>
      </c>
      <c r="E424" t="s">
        <v>1518</v>
      </c>
      <c r="F424" s="35">
        <v>15222</v>
      </c>
      <c r="G424" s="3" t="s">
        <v>1506</v>
      </c>
      <c r="H424">
        <v>4123945952</v>
      </c>
      <c r="I424" s="4">
        <v>1</v>
      </c>
      <c r="J424" s="4" t="s">
        <v>1471</v>
      </c>
      <c r="K424" t="s">
        <v>1625</v>
      </c>
      <c r="O424" s="5"/>
      <c r="P424" s="36" t="s">
        <v>1473</v>
      </c>
      <c r="Q424" t="s">
        <v>1473</v>
      </c>
      <c r="R424" t="s">
        <v>1625</v>
      </c>
      <c r="S424" t="s">
        <v>1471</v>
      </c>
      <c r="T424" t="s">
        <v>1625</v>
      </c>
      <c r="U424" s="5"/>
      <c r="Z424">
        <f t="shared" si="96"/>
        <v>0</v>
      </c>
      <c r="AA424">
        <f t="shared" si="97"/>
        <v>1</v>
      </c>
      <c r="AB424">
        <f t="shared" si="98"/>
        <v>0</v>
      </c>
      <c r="AC424">
        <f t="shared" si="99"/>
        <v>0</v>
      </c>
      <c r="AD424">
        <f t="shared" si="100"/>
        <v>0</v>
      </c>
      <c r="AE424">
        <f t="shared" si="101"/>
        <v>0</v>
      </c>
      <c r="AF424" s="37">
        <f t="shared" si="102"/>
        <v>0</v>
      </c>
      <c r="AG424" s="37">
        <f t="shared" si="103"/>
        <v>0</v>
      </c>
      <c r="AH424" s="37">
        <f t="shared" si="104"/>
        <v>0</v>
      </c>
      <c r="AI424">
        <f t="shared" si="105"/>
        <v>0</v>
      </c>
      <c r="AJ424">
        <f t="shared" si="106"/>
        <v>1</v>
      </c>
      <c r="AK424">
        <f t="shared" si="107"/>
        <v>0</v>
      </c>
      <c r="AL424">
        <f t="shared" si="108"/>
        <v>0</v>
      </c>
      <c r="AM424">
        <f t="shared" si="109"/>
        <v>0</v>
      </c>
      <c r="AN424">
        <f t="shared" si="110"/>
        <v>0</v>
      </c>
      <c r="AO424">
        <f t="shared" si="111"/>
        <v>0</v>
      </c>
    </row>
    <row r="425" spans="1:41" ht="12.75">
      <c r="A425">
        <v>4218330</v>
      </c>
      <c r="B425">
        <v>122098003</v>
      </c>
      <c r="C425" t="s">
        <v>775</v>
      </c>
      <c r="D425" t="s">
        <v>776</v>
      </c>
      <c r="E425" t="s">
        <v>777</v>
      </c>
      <c r="F425" s="35">
        <v>18930</v>
      </c>
      <c r="G425" s="3">
        <v>9657</v>
      </c>
      <c r="H425">
        <v>6108475131</v>
      </c>
      <c r="I425" s="4">
        <v>8</v>
      </c>
      <c r="J425" s="4" t="s">
        <v>1470</v>
      </c>
      <c r="K425" t="s">
        <v>1471</v>
      </c>
      <c r="O425" s="5" t="s">
        <v>1472</v>
      </c>
      <c r="P425" s="36">
        <v>3.412462908</v>
      </c>
      <c r="Q425" t="s">
        <v>1471</v>
      </c>
      <c r="R425" t="s">
        <v>1471</v>
      </c>
      <c r="S425" t="s">
        <v>1470</v>
      </c>
      <c r="T425" t="s">
        <v>1471</v>
      </c>
      <c r="U425" s="5"/>
      <c r="Z425">
        <f t="shared" si="96"/>
        <v>1</v>
      </c>
      <c r="AA425">
        <f t="shared" si="97"/>
        <v>1</v>
      </c>
      <c r="AB425">
        <f t="shared" si="98"/>
        <v>0</v>
      </c>
      <c r="AC425">
        <f t="shared" si="99"/>
        <v>0</v>
      </c>
      <c r="AD425">
        <f t="shared" si="100"/>
        <v>0</v>
      </c>
      <c r="AE425">
        <f t="shared" si="101"/>
        <v>0</v>
      </c>
      <c r="AF425" s="37" t="str">
        <f t="shared" si="102"/>
        <v>SRSA</v>
      </c>
      <c r="AG425" s="37">
        <f t="shared" si="103"/>
        <v>0</v>
      </c>
      <c r="AH425" s="37" t="str">
        <f t="shared" si="104"/>
        <v>Trouble</v>
      </c>
      <c r="AI425">
        <f t="shared" si="105"/>
        <v>1</v>
      </c>
      <c r="AJ425">
        <f t="shared" si="106"/>
        <v>0</v>
      </c>
      <c r="AK425">
        <f t="shared" si="107"/>
        <v>0</v>
      </c>
      <c r="AL425">
        <f t="shared" si="108"/>
        <v>0</v>
      </c>
      <c r="AM425">
        <f t="shared" si="109"/>
        <v>0</v>
      </c>
      <c r="AN425">
        <f t="shared" si="110"/>
        <v>0</v>
      </c>
      <c r="AO425">
        <f t="shared" si="111"/>
        <v>0</v>
      </c>
    </row>
    <row r="426" spans="1:41" ht="12.75">
      <c r="A426">
        <v>4218360</v>
      </c>
      <c r="B426">
        <v>121136503</v>
      </c>
      <c r="C426" t="s">
        <v>778</v>
      </c>
      <c r="D426" t="s">
        <v>779</v>
      </c>
      <c r="E426" t="s">
        <v>780</v>
      </c>
      <c r="F426" s="35">
        <v>18071</v>
      </c>
      <c r="G426" s="3">
        <v>350</v>
      </c>
      <c r="H426">
        <v>6108262364</v>
      </c>
      <c r="I426" s="4" t="s">
        <v>1764</v>
      </c>
      <c r="J426" s="4" t="s">
        <v>1471</v>
      </c>
      <c r="K426" t="s">
        <v>1471</v>
      </c>
      <c r="O426" s="5"/>
      <c r="P426" s="36">
        <v>12.098214286</v>
      </c>
      <c r="Q426" t="s">
        <v>1471</v>
      </c>
      <c r="R426" t="s">
        <v>1471</v>
      </c>
      <c r="S426" t="s">
        <v>1471</v>
      </c>
      <c r="T426" t="s">
        <v>1471</v>
      </c>
      <c r="U426" s="5"/>
      <c r="Z426">
        <f t="shared" si="96"/>
        <v>0</v>
      </c>
      <c r="AA426">
        <f t="shared" si="97"/>
        <v>1</v>
      </c>
      <c r="AB426">
        <f t="shared" si="98"/>
        <v>0</v>
      </c>
      <c r="AC426">
        <f t="shared" si="99"/>
        <v>0</v>
      </c>
      <c r="AD426">
        <f t="shared" si="100"/>
        <v>0</v>
      </c>
      <c r="AE426">
        <f t="shared" si="101"/>
        <v>0</v>
      </c>
      <c r="AF426" s="37">
        <f t="shared" si="102"/>
        <v>0</v>
      </c>
      <c r="AG426" s="37">
        <f t="shared" si="103"/>
        <v>0</v>
      </c>
      <c r="AH426" s="37">
        <f t="shared" si="104"/>
        <v>0</v>
      </c>
      <c r="AI426">
        <f t="shared" si="105"/>
        <v>0</v>
      </c>
      <c r="AJ426">
        <f t="shared" si="106"/>
        <v>0</v>
      </c>
      <c r="AK426">
        <f t="shared" si="107"/>
        <v>0</v>
      </c>
      <c r="AL426">
        <f t="shared" si="108"/>
        <v>0</v>
      </c>
      <c r="AM426">
        <f t="shared" si="109"/>
        <v>0</v>
      </c>
      <c r="AN426">
        <f t="shared" si="110"/>
        <v>0</v>
      </c>
      <c r="AO426">
        <f t="shared" si="111"/>
        <v>0</v>
      </c>
    </row>
    <row r="427" spans="1:41" ht="12.75">
      <c r="A427">
        <v>4218390</v>
      </c>
      <c r="B427">
        <v>113385303</v>
      </c>
      <c r="C427" t="s">
        <v>781</v>
      </c>
      <c r="D427" t="s">
        <v>782</v>
      </c>
      <c r="E427" t="s">
        <v>783</v>
      </c>
      <c r="F427" s="35">
        <v>17078</v>
      </c>
      <c r="G427" s="3">
        <v>3447</v>
      </c>
      <c r="H427">
        <v>7178383144</v>
      </c>
      <c r="I427" s="4" t="s">
        <v>1764</v>
      </c>
      <c r="J427" s="4" t="s">
        <v>1471</v>
      </c>
      <c r="K427" t="s">
        <v>1471</v>
      </c>
      <c r="O427" s="5"/>
      <c r="P427" s="36">
        <v>4.2191435768</v>
      </c>
      <c r="Q427" t="s">
        <v>1471</v>
      </c>
      <c r="R427" t="s">
        <v>1471</v>
      </c>
      <c r="S427" t="s">
        <v>1471</v>
      </c>
      <c r="T427" t="s">
        <v>1471</v>
      </c>
      <c r="U427" s="5"/>
      <c r="Z427">
        <f t="shared" si="96"/>
        <v>0</v>
      </c>
      <c r="AA427">
        <f t="shared" si="97"/>
        <v>1</v>
      </c>
      <c r="AB427">
        <f t="shared" si="98"/>
        <v>0</v>
      </c>
      <c r="AC427">
        <f t="shared" si="99"/>
        <v>0</v>
      </c>
      <c r="AD427">
        <f t="shared" si="100"/>
        <v>0</v>
      </c>
      <c r="AE427">
        <f t="shared" si="101"/>
        <v>0</v>
      </c>
      <c r="AF427" s="37">
        <f t="shared" si="102"/>
        <v>0</v>
      </c>
      <c r="AG427" s="37">
        <f t="shared" si="103"/>
        <v>0</v>
      </c>
      <c r="AH427" s="37">
        <f t="shared" si="104"/>
        <v>0</v>
      </c>
      <c r="AI427">
        <f t="shared" si="105"/>
        <v>0</v>
      </c>
      <c r="AJ427">
        <f t="shared" si="106"/>
        <v>0</v>
      </c>
      <c r="AK427">
        <f t="shared" si="107"/>
        <v>0</v>
      </c>
      <c r="AL427">
        <f t="shared" si="108"/>
        <v>0</v>
      </c>
      <c r="AM427">
        <f t="shared" si="109"/>
        <v>0</v>
      </c>
      <c r="AN427">
        <f t="shared" si="110"/>
        <v>0</v>
      </c>
      <c r="AO427">
        <f t="shared" si="111"/>
        <v>0</v>
      </c>
    </row>
    <row r="428" spans="1:41" ht="12.75">
      <c r="A428">
        <v>4218450</v>
      </c>
      <c r="B428">
        <v>121136603</v>
      </c>
      <c r="C428" t="s">
        <v>784</v>
      </c>
      <c r="D428" t="s">
        <v>785</v>
      </c>
      <c r="E428" t="s">
        <v>786</v>
      </c>
      <c r="F428" s="35">
        <v>18232</v>
      </c>
      <c r="G428" s="3">
        <v>40</v>
      </c>
      <c r="H428">
        <v>5706453176</v>
      </c>
      <c r="I428" s="4">
        <v>4</v>
      </c>
      <c r="J428" s="4" t="s">
        <v>1471</v>
      </c>
      <c r="K428" t="s">
        <v>1471</v>
      </c>
      <c r="O428" s="5"/>
      <c r="P428" s="36">
        <v>13.217821782</v>
      </c>
      <c r="Q428" t="s">
        <v>1471</v>
      </c>
      <c r="R428" t="s">
        <v>1471</v>
      </c>
      <c r="S428" t="s">
        <v>1471</v>
      </c>
      <c r="T428" t="s">
        <v>1471</v>
      </c>
      <c r="U428" s="5"/>
      <c r="Z428">
        <f t="shared" si="96"/>
        <v>0</v>
      </c>
      <c r="AA428">
        <f t="shared" si="97"/>
        <v>1</v>
      </c>
      <c r="AB428">
        <f t="shared" si="98"/>
        <v>0</v>
      </c>
      <c r="AC428">
        <f t="shared" si="99"/>
        <v>0</v>
      </c>
      <c r="AD428">
        <f t="shared" si="100"/>
        <v>0</v>
      </c>
      <c r="AE428">
        <f t="shared" si="101"/>
        <v>0</v>
      </c>
      <c r="AF428" s="37">
        <f t="shared" si="102"/>
        <v>0</v>
      </c>
      <c r="AG428" s="37">
        <f t="shared" si="103"/>
        <v>0</v>
      </c>
      <c r="AH428" s="37">
        <f t="shared" si="104"/>
        <v>0</v>
      </c>
      <c r="AI428">
        <f t="shared" si="105"/>
        <v>0</v>
      </c>
      <c r="AJ428">
        <f t="shared" si="106"/>
        <v>0</v>
      </c>
      <c r="AK428">
        <f t="shared" si="107"/>
        <v>0</v>
      </c>
      <c r="AL428">
        <f t="shared" si="108"/>
        <v>0</v>
      </c>
      <c r="AM428">
        <f t="shared" si="109"/>
        <v>0</v>
      </c>
      <c r="AN428">
        <f t="shared" si="110"/>
        <v>0</v>
      </c>
      <c r="AO428">
        <f t="shared" si="111"/>
        <v>0</v>
      </c>
    </row>
    <row r="429" spans="1:41" ht="12.75">
      <c r="A429">
        <v>4218510</v>
      </c>
      <c r="B429">
        <v>121395103</v>
      </c>
      <c r="C429" t="s">
        <v>787</v>
      </c>
      <c r="D429" t="s">
        <v>788</v>
      </c>
      <c r="E429" t="s">
        <v>1497</v>
      </c>
      <c r="F429" s="35">
        <v>18104</v>
      </c>
      <c r="G429" s="3">
        <v>2119</v>
      </c>
      <c r="H429">
        <v>6103515503</v>
      </c>
      <c r="I429" s="4" t="s">
        <v>1764</v>
      </c>
      <c r="J429" s="4" t="s">
        <v>1471</v>
      </c>
      <c r="K429" t="s">
        <v>1471</v>
      </c>
      <c r="O429" s="5"/>
      <c r="P429" s="36">
        <v>3.9162508136</v>
      </c>
      <c r="Q429" t="s">
        <v>1471</v>
      </c>
      <c r="R429" t="s">
        <v>1471</v>
      </c>
      <c r="S429" t="s">
        <v>1471</v>
      </c>
      <c r="T429" t="s">
        <v>1471</v>
      </c>
      <c r="U429" s="5"/>
      <c r="Z429">
        <f t="shared" si="96"/>
        <v>0</v>
      </c>
      <c r="AA429">
        <f t="shared" si="97"/>
        <v>1</v>
      </c>
      <c r="AB429">
        <f t="shared" si="98"/>
        <v>0</v>
      </c>
      <c r="AC429">
        <f t="shared" si="99"/>
        <v>0</v>
      </c>
      <c r="AD429">
        <f t="shared" si="100"/>
        <v>0</v>
      </c>
      <c r="AE429">
        <f t="shared" si="101"/>
        <v>0</v>
      </c>
      <c r="AF429" s="37">
        <f t="shared" si="102"/>
        <v>0</v>
      </c>
      <c r="AG429" s="37">
        <f t="shared" si="103"/>
        <v>0</v>
      </c>
      <c r="AH429" s="37">
        <f t="shared" si="104"/>
        <v>0</v>
      </c>
      <c r="AI429">
        <f t="shared" si="105"/>
        <v>0</v>
      </c>
      <c r="AJ429">
        <f t="shared" si="106"/>
        <v>0</v>
      </c>
      <c r="AK429">
        <f t="shared" si="107"/>
        <v>0</v>
      </c>
      <c r="AL429">
        <f t="shared" si="108"/>
        <v>0</v>
      </c>
      <c r="AM429">
        <f t="shared" si="109"/>
        <v>0</v>
      </c>
      <c r="AN429">
        <f t="shared" si="110"/>
        <v>0</v>
      </c>
      <c r="AO429">
        <f t="shared" si="111"/>
        <v>0</v>
      </c>
    </row>
    <row r="430" spans="1:41" ht="12.75">
      <c r="A430">
        <v>4280040</v>
      </c>
      <c r="B430">
        <v>103027307</v>
      </c>
      <c r="C430" t="s">
        <v>1302</v>
      </c>
      <c r="D430" t="s">
        <v>1303</v>
      </c>
      <c r="E430" t="s">
        <v>1304</v>
      </c>
      <c r="F430" s="35">
        <v>15071</v>
      </c>
      <c r="G430" s="3">
        <v>9111</v>
      </c>
      <c r="H430">
        <v>4129231772</v>
      </c>
      <c r="I430" s="4">
        <v>8</v>
      </c>
      <c r="J430" s="4" t="s">
        <v>1470</v>
      </c>
      <c r="K430" t="s">
        <v>1471</v>
      </c>
      <c r="O430" s="5" t="s">
        <v>1472</v>
      </c>
      <c r="P430" s="36" t="s">
        <v>1473</v>
      </c>
      <c r="Q430" t="s">
        <v>1473</v>
      </c>
      <c r="R430" t="s">
        <v>1471</v>
      </c>
      <c r="S430" t="s">
        <v>1470</v>
      </c>
      <c r="T430" t="s">
        <v>1470</v>
      </c>
      <c r="U430" s="5"/>
      <c r="Z430">
        <f t="shared" si="96"/>
        <v>1</v>
      </c>
      <c r="AA430">
        <f t="shared" si="97"/>
        <v>1</v>
      </c>
      <c r="AB430">
        <f t="shared" si="98"/>
        <v>0</v>
      </c>
      <c r="AC430">
        <f t="shared" si="99"/>
        <v>0</v>
      </c>
      <c r="AD430">
        <f t="shared" si="100"/>
        <v>0</v>
      </c>
      <c r="AE430">
        <f t="shared" si="101"/>
        <v>0</v>
      </c>
      <c r="AF430" s="37" t="str">
        <f t="shared" si="102"/>
        <v>SRSA</v>
      </c>
      <c r="AG430" s="37">
        <f t="shared" si="103"/>
        <v>0</v>
      </c>
      <c r="AH430" s="37" t="str">
        <f t="shared" si="104"/>
        <v>Trouble</v>
      </c>
      <c r="AI430">
        <f t="shared" si="105"/>
        <v>1</v>
      </c>
      <c r="AJ430">
        <f t="shared" si="106"/>
        <v>1</v>
      </c>
      <c r="AK430" t="str">
        <f t="shared" si="107"/>
        <v>Initial</v>
      </c>
      <c r="AL430" t="str">
        <f t="shared" si="108"/>
        <v>SRSA</v>
      </c>
      <c r="AM430">
        <f t="shared" si="109"/>
        <v>0</v>
      </c>
      <c r="AN430">
        <f t="shared" si="110"/>
        <v>0</v>
      </c>
      <c r="AO430">
        <f t="shared" si="111"/>
        <v>0</v>
      </c>
    </row>
    <row r="431" spans="1:41" ht="12.75">
      <c r="A431">
        <v>4218540</v>
      </c>
      <c r="B431">
        <v>999999999</v>
      </c>
      <c r="C431" t="s">
        <v>789</v>
      </c>
      <c r="D431" t="s">
        <v>790</v>
      </c>
      <c r="E431" t="s">
        <v>1544</v>
      </c>
      <c r="F431" s="35">
        <v>17126</v>
      </c>
      <c r="G431" s="3">
        <v>333</v>
      </c>
      <c r="H431">
        <v>7177782644</v>
      </c>
      <c r="I431" s="4">
        <v>2</v>
      </c>
      <c r="J431" s="4" t="s">
        <v>1471</v>
      </c>
      <c r="K431" t="s">
        <v>1471</v>
      </c>
      <c r="O431" s="5"/>
      <c r="P431" s="36" t="s">
        <v>1473</v>
      </c>
      <c r="Q431" t="s">
        <v>1473</v>
      </c>
      <c r="R431" t="s">
        <v>1471</v>
      </c>
      <c r="S431" t="s">
        <v>1471</v>
      </c>
      <c r="T431" t="s">
        <v>1471</v>
      </c>
      <c r="U431" s="5"/>
      <c r="Z431">
        <f t="shared" si="96"/>
        <v>0</v>
      </c>
      <c r="AA431">
        <f t="shared" si="97"/>
        <v>1</v>
      </c>
      <c r="AB431">
        <f t="shared" si="98"/>
        <v>0</v>
      </c>
      <c r="AC431">
        <f t="shared" si="99"/>
        <v>0</v>
      </c>
      <c r="AD431">
        <f t="shared" si="100"/>
        <v>0</v>
      </c>
      <c r="AE431">
        <f t="shared" si="101"/>
        <v>0</v>
      </c>
      <c r="AF431" s="37">
        <f t="shared" si="102"/>
        <v>0</v>
      </c>
      <c r="AG431" s="37">
        <f t="shared" si="103"/>
        <v>0</v>
      </c>
      <c r="AH431" s="37">
        <f t="shared" si="104"/>
        <v>0</v>
      </c>
      <c r="AI431">
        <f t="shared" si="105"/>
        <v>0</v>
      </c>
      <c r="AJ431">
        <f t="shared" si="106"/>
        <v>1</v>
      </c>
      <c r="AK431">
        <f t="shared" si="107"/>
        <v>0</v>
      </c>
      <c r="AL431">
        <f t="shared" si="108"/>
        <v>0</v>
      </c>
      <c r="AM431">
        <f t="shared" si="109"/>
        <v>0</v>
      </c>
      <c r="AN431">
        <f t="shared" si="110"/>
        <v>0</v>
      </c>
      <c r="AO431">
        <f t="shared" si="111"/>
        <v>0</v>
      </c>
    </row>
    <row r="432" spans="1:41" ht="12.75">
      <c r="A432">
        <v>4218570</v>
      </c>
      <c r="B432">
        <v>120485603</v>
      </c>
      <c r="C432" t="s">
        <v>791</v>
      </c>
      <c r="D432" t="s">
        <v>792</v>
      </c>
      <c r="E432" t="s">
        <v>793</v>
      </c>
      <c r="F432" s="35">
        <v>18072</v>
      </c>
      <c r="G432" s="3">
        <v>9734</v>
      </c>
      <c r="H432">
        <v>6108633191</v>
      </c>
      <c r="I432" s="4" t="s">
        <v>1764</v>
      </c>
      <c r="J432" s="4" t="s">
        <v>1471</v>
      </c>
      <c r="K432" t="s">
        <v>1471</v>
      </c>
      <c r="O432" s="5"/>
      <c r="P432" s="36">
        <v>7.9248740266</v>
      </c>
      <c r="Q432" t="s">
        <v>1471</v>
      </c>
      <c r="R432" t="s">
        <v>1471</v>
      </c>
      <c r="S432" t="s">
        <v>1471</v>
      </c>
      <c r="T432" t="s">
        <v>1471</v>
      </c>
      <c r="U432" s="5"/>
      <c r="Z432">
        <f t="shared" si="96"/>
        <v>0</v>
      </c>
      <c r="AA432">
        <f t="shared" si="97"/>
        <v>1</v>
      </c>
      <c r="AB432">
        <f t="shared" si="98"/>
        <v>0</v>
      </c>
      <c r="AC432">
        <f t="shared" si="99"/>
        <v>0</v>
      </c>
      <c r="AD432">
        <f t="shared" si="100"/>
        <v>0</v>
      </c>
      <c r="AE432">
        <f t="shared" si="101"/>
        <v>0</v>
      </c>
      <c r="AF432" s="37">
        <f t="shared" si="102"/>
        <v>0</v>
      </c>
      <c r="AG432" s="37">
        <f t="shared" si="103"/>
        <v>0</v>
      </c>
      <c r="AH432" s="37">
        <f t="shared" si="104"/>
        <v>0</v>
      </c>
      <c r="AI432">
        <f t="shared" si="105"/>
        <v>0</v>
      </c>
      <c r="AJ432">
        <f t="shared" si="106"/>
        <v>0</v>
      </c>
      <c r="AK432">
        <f t="shared" si="107"/>
        <v>0</v>
      </c>
      <c r="AL432">
        <f t="shared" si="108"/>
        <v>0</v>
      </c>
      <c r="AM432">
        <f t="shared" si="109"/>
        <v>0</v>
      </c>
      <c r="AN432">
        <f t="shared" si="110"/>
        <v>0</v>
      </c>
      <c r="AO432">
        <f t="shared" si="111"/>
        <v>0</v>
      </c>
    </row>
    <row r="433" spans="1:41" ht="12.75">
      <c r="A433">
        <v>4213770</v>
      </c>
      <c r="B433">
        <v>108116003</v>
      </c>
      <c r="C433" t="s">
        <v>526</v>
      </c>
      <c r="D433" t="s">
        <v>527</v>
      </c>
      <c r="E433" t="s">
        <v>1531</v>
      </c>
      <c r="F433" s="35">
        <v>16630</v>
      </c>
      <c r="G433" s="3">
        <v>1144</v>
      </c>
      <c r="H433">
        <v>8148868121</v>
      </c>
      <c r="I433" s="4">
        <v>8</v>
      </c>
      <c r="J433" s="4" t="s">
        <v>1470</v>
      </c>
      <c r="K433" t="s">
        <v>1471</v>
      </c>
      <c r="O433" s="5" t="s">
        <v>1472</v>
      </c>
      <c r="P433" s="36">
        <v>9.9916036944</v>
      </c>
      <c r="Q433" t="s">
        <v>1471</v>
      </c>
      <c r="R433" t="s">
        <v>1471</v>
      </c>
      <c r="S433" t="s">
        <v>1470</v>
      </c>
      <c r="T433" t="s">
        <v>1471</v>
      </c>
      <c r="U433" s="5"/>
      <c r="Z433">
        <f t="shared" si="96"/>
        <v>1</v>
      </c>
      <c r="AA433">
        <f t="shared" si="97"/>
        <v>1</v>
      </c>
      <c r="AB433">
        <f t="shared" si="98"/>
        <v>0</v>
      </c>
      <c r="AC433">
        <f t="shared" si="99"/>
        <v>0</v>
      </c>
      <c r="AD433">
        <f t="shared" si="100"/>
        <v>0</v>
      </c>
      <c r="AE433">
        <f t="shared" si="101"/>
        <v>0</v>
      </c>
      <c r="AF433" s="37" t="str">
        <f t="shared" si="102"/>
        <v>SRSA</v>
      </c>
      <c r="AG433" s="37">
        <f t="shared" si="103"/>
        <v>0</v>
      </c>
      <c r="AH433" s="37" t="str">
        <f t="shared" si="104"/>
        <v>Trouble</v>
      </c>
      <c r="AI433">
        <f t="shared" si="105"/>
        <v>1</v>
      </c>
      <c r="AJ433">
        <f t="shared" si="106"/>
        <v>0</v>
      </c>
      <c r="AK433">
        <f t="shared" si="107"/>
        <v>0</v>
      </c>
      <c r="AL433">
        <f t="shared" si="108"/>
        <v>0</v>
      </c>
      <c r="AM433">
        <f t="shared" si="109"/>
        <v>0</v>
      </c>
      <c r="AN433">
        <f t="shared" si="110"/>
        <v>0</v>
      </c>
      <c r="AO433">
        <f t="shared" si="111"/>
        <v>0</v>
      </c>
    </row>
    <row r="434" spans="1:41" ht="12.75">
      <c r="A434">
        <v>4218590</v>
      </c>
      <c r="B434">
        <v>103027352</v>
      </c>
      <c r="C434" t="s">
        <v>797</v>
      </c>
      <c r="D434" t="s">
        <v>798</v>
      </c>
      <c r="E434" t="s">
        <v>1518</v>
      </c>
      <c r="F434" s="35">
        <v>15235</v>
      </c>
      <c r="G434" s="3">
        <v>3839</v>
      </c>
      <c r="H434">
        <v>4127937000</v>
      </c>
      <c r="I434" s="4">
        <v>3</v>
      </c>
      <c r="J434" s="4" t="s">
        <v>1471</v>
      </c>
      <c r="K434" t="s">
        <v>1471</v>
      </c>
      <c r="O434" s="5"/>
      <c r="P434" s="36">
        <v>9.9390405513</v>
      </c>
      <c r="Q434" t="s">
        <v>1471</v>
      </c>
      <c r="R434" t="s">
        <v>1471</v>
      </c>
      <c r="S434" t="s">
        <v>1471</v>
      </c>
      <c r="T434" t="s">
        <v>1471</v>
      </c>
      <c r="U434" s="5"/>
      <c r="Z434">
        <f t="shared" si="96"/>
        <v>0</v>
      </c>
      <c r="AA434">
        <f t="shared" si="97"/>
        <v>1</v>
      </c>
      <c r="AB434">
        <f t="shared" si="98"/>
        <v>0</v>
      </c>
      <c r="AC434">
        <f t="shared" si="99"/>
        <v>0</v>
      </c>
      <c r="AD434">
        <f t="shared" si="100"/>
        <v>0</v>
      </c>
      <c r="AE434">
        <f t="shared" si="101"/>
        <v>0</v>
      </c>
      <c r="AF434" s="37">
        <f t="shared" si="102"/>
        <v>0</v>
      </c>
      <c r="AG434" s="37">
        <f t="shared" si="103"/>
        <v>0</v>
      </c>
      <c r="AH434" s="37">
        <f t="shared" si="104"/>
        <v>0</v>
      </c>
      <c r="AI434">
        <f t="shared" si="105"/>
        <v>0</v>
      </c>
      <c r="AJ434">
        <f t="shared" si="106"/>
        <v>0</v>
      </c>
      <c r="AK434">
        <f t="shared" si="107"/>
        <v>0</v>
      </c>
      <c r="AL434">
        <f t="shared" si="108"/>
        <v>0</v>
      </c>
      <c r="AM434">
        <f t="shared" si="109"/>
        <v>0</v>
      </c>
      <c r="AN434">
        <f t="shared" si="110"/>
        <v>0</v>
      </c>
      <c r="AO434">
        <f t="shared" si="111"/>
        <v>0</v>
      </c>
    </row>
    <row r="435" spans="1:41" ht="12.75">
      <c r="A435">
        <v>4218630</v>
      </c>
      <c r="B435">
        <v>113365203</v>
      </c>
      <c r="C435" t="s">
        <v>799</v>
      </c>
      <c r="D435" t="s">
        <v>800</v>
      </c>
      <c r="E435" t="s">
        <v>801</v>
      </c>
      <c r="F435" s="35">
        <v>17551</v>
      </c>
      <c r="G435" s="3">
        <v>301</v>
      </c>
      <c r="H435">
        <v>7178729500</v>
      </c>
      <c r="I435" s="4" t="s">
        <v>1764</v>
      </c>
      <c r="J435" s="4" t="s">
        <v>1471</v>
      </c>
      <c r="K435" t="s">
        <v>1471</v>
      </c>
      <c r="O435" s="5"/>
      <c r="P435" s="36">
        <v>3.6062081558</v>
      </c>
      <c r="Q435" t="s">
        <v>1471</v>
      </c>
      <c r="R435" t="s">
        <v>1471</v>
      </c>
      <c r="S435" t="s">
        <v>1471</v>
      </c>
      <c r="T435" t="s">
        <v>1471</v>
      </c>
      <c r="U435" s="5"/>
      <c r="Z435">
        <f t="shared" si="96"/>
        <v>0</v>
      </c>
      <c r="AA435">
        <f t="shared" si="97"/>
        <v>1</v>
      </c>
      <c r="AB435">
        <f t="shared" si="98"/>
        <v>0</v>
      </c>
      <c r="AC435">
        <f t="shared" si="99"/>
        <v>0</v>
      </c>
      <c r="AD435">
        <f t="shared" si="100"/>
        <v>0</v>
      </c>
      <c r="AE435">
        <f t="shared" si="101"/>
        <v>0</v>
      </c>
      <c r="AF435" s="37">
        <f t="shared" si="102"/>
        <v>0</v>
      </c>
      <c r="AG435" s="37">
        <f t="shared" si="103"/>
        <v>0</v>
      </c>
      <c r="AH435" s="37">
        <f t="shared" si="104"/>
        <v>0</v>
      </c>
      <c r="AI435">
        <f t="shared" si="105"/>
        <v>0</v>
      </c>
      <c r="AJ435">
        <f t="shared" si="106"/>
        <v>0</v>
      </c>
      <c r="AK435">
        <f t="shared" si="107"/>
        <v>0</v>
      </c>
      <c r="AL435">
        <f t="shared" si="108"/>
        <v>0</v>
      </c>
      <c r="AM435">
        <f t="shared" si="109"/>
        <v>0</v>
      </c>
      <c r="AN435">
        <f t="shared" si="110"/>
        <v>0</v>
      </c>
      <c r="AO435">
        <f t="shared" si="111"/>
        <v>0</v>
      </c>
    </row>
    <row r="436" spans="1:41" ht="12.75">
      <c r="A436">
        <v>4218740</v>
      </c>
      <c r="B436">
        <v>105204703</v>
      </c>
      <c r="C436" t="s">
        <v>805</v>
      </c>
      <c r="D436" t="s">
        <v>806</v>
      </c>
      <c r="E436" t="s">
        <v>807</v>
      </c>
      <c r="F436" s="35">
        <v>16433</v>
      </c>
      <c r="G436" s="3">
        <v>808</v>
      </c>
      <c r="H436">
        <v>8147632323</v>
      </c>
      <c r="I436" s="4">
        <v>7</v>
      </c>
      <c r="J436" s="4" t="s">
        <v>1470</v>
      </c>
      <c r="K436" t="s">
        <v>1471</v>
      </c>
      <c r="O436" s="5" t="s">
        <v>1472</v>
      </c>
      <c r="P436" s="36">
        <v>13.110846246</v>
      </c>
      <c r="Q436" t="s">
        <v>1471</v>
      </c>
      <c r="R436" t="s">
        <v>1471</v>
      </c>
      <c r="S436" t="s">
        <v>1470</v>
      </c>
      <c r="T436" t="s">
        <v>1471</v>
      </c>
      <c r="U436" s="5"/>
      <c r="Z436">
        <f t="shared" si="96"/>
        <v>1</v>
      </c>
      <c r="AA436">
        <f t="shared" si="97"/>
        <v>1</v>
      </c>
      <c r="AB436">
        <f t="shared" si="98"/>
        <v>0</v>
      </c>
      <c r="AC436">
        <f t="shared" si="99"/>
        <v>0</v>
      </c>
      <c r="AD436">
        <f t="shared" si="100"/>
        <v>0</v>
      </c>
      <c r="AE436">
        <f t="shared" si="101"/>
        <v>0</v>
      </c>
      <c r="AF436" s="37" t="str">
        <f t="shared" si="102"/>
        <v>SRSA</v>
      </c>
      <c r="AG436" s="37">
        <f t="shared" si="103"/>
        <v>0</v>
      </c>
      <c r="AH436" s="37" t="str">
        <f t="shared" si="104"/>
        <v>Trouble</v>
      </c>
      <c r="AI436">
        <f t="shared" si="105"/>
        <v>1</v>
      </c>
      <c r="AJ436">
        <f t="shared" si="106"/>
        <v>0</v>
      </c>
      <c r="AK436">
        <f t="shared" si="107"/>
        <v>0</v>
      </c>
      <c r="AL436">
        <f t="shared" si="108"/>
        <v>0</v>
      </c>
      <c r="AM436">
        <f t="shared" si="109"/>
        <v>0</v>
      </c>
      <c r="AN436">
        <f t="shared" si="110"/>
        <v>0</v>
      </c>
      <c r="AO436">
        <f t="shared" si="111"/>
        <v>0</v>
      </c>
    </row>
    <row r="437" spans="1:41" ht="12.75">
      <c r="A437">
        <v>4218580</v>
      </c>
      <c r="B437">
        <v>125236903</v>
      </c>
      <c r="C437" t="s">
        <v>794</v>
      </c>
      <c r="D437" t="s">
        <v>795</v>
      </c>
      <c r="E437" t="s">
        <v>796</v>
      </c>
      <c r="F437" s="35">
        <v>19014</v>
      </c>
      <c r="G437" s="3">
        <v>2907</v>
      </c>
      <c r="H437">
        <v>6104976300</v>
      </c>
      <c r="I437" s="4">
        <v>3</v>
      </c>
      <c r="J437" s="4" t="s">
        <v>1471</v>
      </c>
      <c r="K437" t="s">
        <v>1471</v>
      </c>
      <c r="O437" s="5"/>
      <c r="P437" s="36">
        <v>5.3127874885</v>
      </c>
      <c r="Q437" t="s">
        <v>1471</v>
      </c>
      <c r="R437" t="s">
        <v>1471</v>
      </c>
      <c r="S437" t="s">
        <v>1471</v>
      </c>
      <c r="T437" t="s">
        <v>1471</v>
      </c>
      <c r="U437" s="5"/>
      <c r="Z437">
        <f t="shared" si="96"/>
        <v>0</v>
      </c>
      <c r="AA437">
        <f t="shared" si="97"/>
        <v>1</v>
      </c>
      <c r="AB437">
        <f t="shared" si="98"/>
        <v>0</v>
      </c>
      <c r="AC437">
        <f t="shared" si="99"/>
        <v>0</v>
      </c>
      <c r="AD437">
        <f t="shared" si="100"/>
        <v>0</v>
      </c>
      <c r="AE437">
        <f t="shared" si="101"/>
        <v>0</v>
      </c>
      <c r="AF437" s="37">
        <f t="shared" si="102"/>
        <v>0</v>
      </c>
      <c r="AG437" s="37">
        <f t="shared" si="103"/>
        <v>0</v>
      </c>
      <c r="AH437" s="37">
        <f t="shared" si="104"/>
        <v>0</v>
      </c>
      <c r="AI437">
        <f t="shared" si="105"/>
        <v>0</v>
      </c>
      <c r="AJ437">
        <f t="shared" si="106"/>
        <v>0</v>
      </c>
      <c r="AK437">
        <f t="shared" si="107"/>
        <v>0</v>
      </c>
      <c r="AL437">
        <f t="shared" si="108"/>
        <v>0</v>
      </c>
      <c r="AM437">
        <f t="shared" si="109"/>
        <v>0</v>
      </c>
      <c r="AN437">
        <f t="shared" si="110"/>
        <v>0</v>
      </c>
      <c r="AO437">
        <f t="shared" si="111"/>
        <v>0</v>
      </c>
    </row>
    <row r="438" spans="1:41" ht="12.75">
      <c r="A438">
        <v>4218750</v>
      </c>
      <c r="B438">
        <v>122098103</v>
      </c>
      <c r="C438" t="s">
        <v>808</v>
      </c>
      <c r="D438" t="s">
        <v>809</v>
      </c>
      <c r="E438" t="s">
        <v>810</v>
      </c>
      <c r="F438" s="35">
        <v>18944</v>
      </c>
      <c r="G438" s="3">
        <v>2207</v>
      </c>
      <c r="H438">
        <v>2152575011</v>
      </c>
      <c r="I438" s="4" t="s">
        <v>1704</v>
      </c>
      <c r="J438" s="4" t="s">
        <v>1471</v>
      </c>
      <c r="K438" t="s">
        <v>1471</v>
      </c>
      <c r="O438" s="5"/>
      <c r="P438" s="36">
        <v>4.6385193754</v>
      </c>
      <c r="Q438" t="s">
        <v>1471</v>
      </c>
      <c r="R438" t="s">
        <v>1471</v>
      </c>
      <c r="S438" t="s">
        <v>1471</v>
      </c>
      <c r="T438" t="s">
        <v>1471</v>
      </c>
      <c r="U438" s="5"/>
      <c r="Z438">
        <f t="shared" si="96"/>
        <v>0</v>
      </c>
      <c r="AA438">
        <f t="shared" si="97"/>
        <v>1</v>
      </c>
      <c r="AB438">
        <f t="shared" si="98"/>
        <v>0</v>
      </c>
      <c r="AC438">
        <f t="shared" si="99"/>
        <v>0</v>
      </c>
      <c r="AD438">
        <f t="shared" si="100"/>
        <v>0</v>
      </c>
      <c r="AE438">
        <f t="shared" si="101"/>
        <v>0</v>
      </c>
      <c r="AF438" s="37">
        <f t="shared" si="102"/>
        <v>0</v>
      </c>
      <c r="AG438" s="37">
        <f t="shared" si="103"/>
        <v>0</v>
      </c>
      <c r="AH438" s="37">
        <f t="shared" si="104"/>
        <v>0</v>
      </c>
      <c r="AI438">
        <f t="shared" si="105"/>
        <v>0</v>
      </c>
      <c r="AJ438">
        <f t="shared" si="106"/>
        <v>0</v>
      </c>
      <c r="AK438">
        <f t="shared" si="107"/>
        <v>0</v>
      </c>
      <c r="AL438">
        <f t="shared" si="108"/>
        <v>0</v>
      </c>
      <c r="AM438">
        <f t="shared" si="109"/>
        <v>0</v>
      </c>
      <c r="AN438">
        <f t="shared" si="110"/>
        <v>0</v>
      </c>
      <c r="AO438">
        <f t="shared" si="111"/>
        <v>0</v>
      </c>
    </row>
    <row r="439" spans="1:41" ht="12.75">
      <c r="A439">
        <v>4218780</v>
      </c>
      <c r="B439">
        <v>128326303</v>
      </c>
      <c r="C439" t="s">
        <v>811</v>
      </c>
      <c r="D439" t="s">
        <v>812</v>
      </c>
      <c r="E439" t="s">
        <v>813</v>
      </c>
      <c r="F439" s="35">
        <v>15728</v>
      </c>
      <c r="G439" s="3">
        <v>8318</v>
      </c>
      <c r="H439">
        <v>7242544332</v>
      </c>
      <c r="I439" s="4">
        <v>7</v>
      </c>
      <c r="J439" s="4" t="s">
        <v>1470</v>
      </c>
      <c r="K439" t="s">
        <v>1471</v>
      </c>
      <c r="O439" s="5" t="s">
        <v>1472</v>
      </c>
      <c r="P439" s="36">
        <v>15.946843854</v>
      </c>
      <c r="Q439" t="s">
        <v>1471</v>
      </c>
      <c r="R439" t="s">
        <v>1470</v>
      </c>
      <c r="S439" t="s">
        <v>1470</v>
      </c>
      <c r="T439" t="s">
        <v>1471</v>
      </c>
      <c r="U439" s="5"/>
      <c r="Z439">
        <f t="shared" si="96"/>
        <v>1</v>
      </c>
      <c r="AA439">
        <f t="shared" si="97"/>
        <v>1</v>
      </c>
      <c r="AB439">
        <f t="shared" si="98"/>
        <v>0</v>
      </c>
      <c r="AC439">
        <f t="shared" si="99"/>
        <v>0</v>
      </c>
      <c r="AD439">
        <f t="shared" si="100"/>
        <v>0</v>
      </c>
      <c r="AE439">
        <f t="shared" si="101"/>
        <v>0</v>
      </c>
      <c r="AF439" s="37" t="str">
        <f t="shared" si="102"/>
        <v>SRSA</v>
      </c>
      <c r="AG439" s="37">
        <f t="shared" si="103"/>
        <v>0</v>
      </c>
      <c r="AH439" s="37" t="str">
        <f t="shared" si="104"/>
        <v>Trouble</v>
      </c>
      <c r="AI439">
        <f t="shared" si="105"/>
        <v>1</v>
      </c>
      <c r="AJ439">
        <f t="shared" si="106"/>
        <v>0</v>
      </c>
      <c r="AK439">
        <f t="shared" si="107"/>
        <v>0</v>
      </c>
      <c r="AL439">
        <f t="shared" si="108"/>
        <v>0</v>
      </c>
      <c r="AM439">
        <f t="shared" si="109"/>
        <v>0</v>
      </c>
      <c r="AN439">
        <f t="shared" si="110"/>
        <v>0</v>
      </c>
      <c r="AO439">
        <f t="shared" si="111"/>
        <v>0</v>
      </c>
    </row>
    <row r="440" spans="1:41" ht="12.75">
      <c r="A440">
        <v>4218810</v>
      </c>
      <c r="B440">
        <v>110147003</v>
      </c>
      <c r="C440" t="s">
        <v>814</v>
      </c>
      <c r="D440" t="s">
        <v>815</v>
      </c>
      <c r="E440" t="s">
        <v>816</v>
      </c>
      <c r="F440" s="35">
        <v>16875</v>
      </c>
      <c r="G440" s="3">
        <v>9403</v>
      </c>
      <c r="H440">
        <v>8144228814</v>
      </c>
      <c r="I440" s="4">
        <v>8</v>
      </c>
      <c r="J440" s="4" t="s">
        <v>1470</v>
      </c>
      <c r="K440" t="s">
        <v>1471</v>
      </c>
      <c r="O440" s="5" t="s">
        <v>1472</v>
      </c>
      <c r="P440" s="36">
        <v>13.103756708</v>
      </c>
      <c r="Q440" t="s">
        <v>1471</v>
      </c>
      <c r="R440" t="s">
        <v>1471</v>
      </c>
      <c r="S440" t="s">
        <v>1470</v>
      </c>
      <c r="T440" t="s">
        <v>1471</v>
      </c>
      <c r="U440" s="5"/>
      <c r="Z440">
        <f t="shared" si="96"/>
        <v>1</v>
      </c>
      <c r="AA440">
        <f t="shared" si="97"/>
        <v>1</v>
      </c>
      <c r="AB440">
        <f t="shared" si="98"/>
        <v>0</v>
      </c>
      <c r="AC440">
        <f t="shared" si="99"/>
        <v>0</v>
      </c>
      <c r="AD440">
        <f t="shared" si="100"/>
        <v>0</v>
      </c>
      <c r="AE440">
        <f t="shared" si="101"/>
        <v>0</v>
      </c>
      <c r="AF440" s="37" t="str">
        <f t="shared" si="102"/>
        <v>SRSA</v>
      </c>
      <c r="AG440" s="37">
        <f t="shared" si="103"/>
        <v>0</v>
      </c>
      <c r="AH440" s="37" t="str">
        <f t="shared" si="104"/>
        <v>Trouble</v>
      </c>
      <c r="AI440">
        <f t="shared" si="105"/>
        <v>1</v>
      </c>
      <c r="AJ440">
        <f t="shared" si="106"/>
        <v>0</v>
      </c>
      <c r="AK440">
        <f t="shared" si="107"/>
        <v>0</v>
      </c>
      <c r="AL440">
        <f t="shared" si="108"/>
        <v>0</v>
      </c>
      <c r="AM440">
        <f t="shared" si="109"/>
        <v>0</v>
      </c>
      <c r="AN440">
        <f t="shared" si="110"/>
        <v>0</v>
      </c>
      <c r="AO440">
        <f t="shared" si="111"/>
        <v>0</v>
      </c>
    </row>
    <row r="441" spans="1:41" ht="12.75">
      <c r="A441">
        <v>4218840</v>
      </c>
      <c r="B441">
        <v>122098202</v>
      </c>
      <c r="C441" t="s">
        <v>817</v>
      </c>
      <c r="D441" t="s">
        <v>818</v>
      </c>
      <c r="E441" t="s">
        <v>819</v>
      </c>
      <c r="F441" s="35">
        <v>19058</v>
      </c>
      <c r="G441" s="3">
        <v>338</v>
      </c>
      <c r="H441">
        <v>2154284100</v>
      </c>
      <c r="I441" s="4" t="s">
        <v>1704</v>
      </c>
      <c r="J441" s="4" t="s">
        <v>1471</v>
      </c>
      <c r="K441" t="s">
        <v>1471</v>
      </c>
      <c r="O441" s="5"/>
      <c r="P441" s="36">
        <v>4.7494337486</v>
      </c>
      <c r="Q441" t="s">
        <v>1471</v>
      </c>
      <c r="R441" t="s">
        <v>1471</v>
      </c>
      <c r="S441" t="s">
        <v>1471</v>
      </c>
      <c r="T441" t="s">
        <v>1471</v>
      </c>
      <c r="U441" s="5"/>
      <c r="Z441">
        <f t="shared" si="96"/>
        <v>0</v>
      </c>
      <c r="AA441">
        <f t="shared" si="97"/>
        <v>1</v>
      </c>
      <c r="AB441">
        <f t="shared" si="98"/>
        <v>0</v>
      </c>
      <c r="AC441">
        <f t="shared" si="99"/>
        <v>0</v>
      </c>
      <c r="AD441">
        <f t="shared" si="100"/>
        <v>0</v>
      </c>
      <c r="AE441">
        <f t="shared" si="101"/>
        <v>0</v>
      </c>
      <c r="AF441" s="37">
        <f t="shared" si="102"/>
        <v>0</v>
      </c>
      <c r="AG441" s="37">
        <f t="shared" si="103"/>
        <v>0</v>
      </c>
      <c r="AH441" s="37">
        <f t="shared" si="104"/>
        <v>0</v>
      </c>
      <c r="AI441">
        <f t="shared" si="105"/>
        <v>0</v>
      </c>
      <c r="AJ441">
        <f t="shared" si="106"/>
        <v>0</v>
      </c>
      <c r="AK441">
        <f t="shared" si="107"/>
        <v>0</v>
      </c>
      <c r="AL441">
        <f t="shared" si="108"/>
        <v>0</v>
      </c>
      <c r="AM441">
        <f t="shared" si="109"/>
        <v>0</v>
      </c>
      <c r="AN441">
        <f t="shared" si="110"/>
        <v>0</v>
      </c>
      <c r="AO441">
        <f t="shared" si="111"/>
        <v>0</v>
      </c>
    </row>
    <row r="442" spans="1:41" ht="12.75">
      <c r="A442">
        <v>4200088</v>
      </c>
      <c r="B442">
        <v>123460001</v>
      </c>
      <c r="C442" t="s">
        <v>1680</v>
      </c>
      <c r="D442" t="s">
        <v>1681</v>
      </c>
      <c r="E442" t="s">
        <v>1682</v>
      </c>
      <c r="F442" s="35">
        <v>19401</v>
      </c>
      <c r="G442" s="3" t="s">
        <v>1506</v>
      </c>
      <c r="H442">
        <v>6102758501</v>
      </c>
      <c r="I442" s="4">
        <v>3</v>
      </c>
      <c r="J442" s="4" t="s">
        <v>1471</v>
      </c>
      <c r="K442" t="s">
        <v>1625</v>
      </c>
      <c r="O442" s="5"/>
      <c r="P442" s="36" t="s">
        <v>1473</v>
      </c>
      <c r="Q442" t="s">
        <v>1473</v>
      </c>
      <c r="R442" t="s">
        <v>1625</v>
      </c>
      <c r="S442" t="s">
        <v>1471</v>
      </c>
      <c r="T442" t="s">
        <v>1625</v>
      </c>
      <c r="U442" s="5"/>
      <c r="Z442">
        <f t="shared" si="96"/>
        <v>0</v>
      </c>
      <c r="AA442">
        <f t="shared" si="97"/>
        <v>1</v>
      </c>
      <c r="AB442">
        <f t="shared" si="98"/>
        <v>0</v>
      </c>
      <c r="AC442">
        <f t="shared" si="99"/>
        <v>0</v>
      </c>
      <c r="AD442">
        <f t="shared" si="100"/>
        <v>0</v>
      </c>
      <c r="AE442">
        <f t="shared" si="101"/>
        <v>0</v>
      </c>
      <c r="AF442" s="37">
        <f t="shared" si="102"/>
        <v>0</v>
      </c>
      <c r="AG442" s="37">
        <f t="shared" si="103"/>
        <v>0</v>
      </c>
      <c r="AH442" s="37">
        <f t="shared" si="104"/>
        <v>0</v>
      </c>
      <c r="AI442">
        <f t="shared" si="105"/>
        <v>0</v>
      </c>
      <c r="AJ442">
        <f t="shared" si="106"/>
        <v>1</v>
      </c>
      <c r="AK442">
        <f t="shared" si="107"/>
        <v>0</v>
      </c>
      <c r="AL442">
        <f t="shared" si="108"/>
        <v>0</v>
      </c>
      <c r="AM442">
        <f t="shared" si="109"/>
        <v>0</v>
      </c>
      <c r="AN442">
        <f t="shared" si="110"/>
        <v>0</v>
      </c>
      <c r="AO442">
        <f t="shared" si="111"/>
        <v>0</v>
      </c>
    </row>
    <row r="443" spans="1:41" ht="12.75">
      <c r="A443">
        <v>4218660</v>
      </c>
      <c r="B443">
        <v>107657103</v>
      </c>
      <c r="C443" t="s">
        <v>802</v>
      </c>
      <c r="D443" t="s">
        <v>803</v>
      </c>
      <c r="E443" t="s">
        <v>804</v>
      </c>
      <c r="F443" s="35">
        <v>15636</v>
      </c>
      <c r="G443" s="3">
        <v>530</v>
      </c>
      <c r="H443">
        <v>7247444496</v>
      </c>
      <c r="I443" s="4">
        <v>3</v>
      </c>
      <c r="J443" s="4" t="s">
        <v>1471</v>
      </c>
      <c r="K443" t="s">
        <v>1471</v>
      </c>
      <c r="O443" s="5"/>
      <c r="P443" s="36">
        <v>4.4014084507</v>
      </c>
      <c r="Q443" t="s">
        <v>1471</v>
      </c>
      <c r="R443" t="s">
        <v>1471</v>
      </c>
      <c r="S443" t="s">
        <v>1471</v>
      </c>
      <c r="T443" t="s">
        <v>1471</v>
      </c>
      <c r="U443" s="5"/>
      <c r="Z443">
        <f t="shared" si="96"/>
        <v>0</v>
      </c>
      <c r="AA443">
        <f t="shared" si="97"/>
        <v>1</v>
      </c>
      <c r="AB443">
        <f t="shared" si="98"/>
        <v>0</v>
      </c>
      <c r="AC443">
        <f t="shared" si="99"/>
        <v>0</v>
      </c>
      <c r="AD443">
        <f t="shared" si="100"/>
        <v>0</v>
      </c>
      <c r="AE443">
        <f t="shared" si="101"/>
        <v>0</v>
      </c>
      <c r="AF443" s="37">
        <f t="shared" si="102"/>
        <v>0</v>
      </c>
      <c r="AG443" s="37">
        <f t="shared" si="103"/>
        <v>0</v>
      </c>
      <c r="AH443" s="37">
        <f t="shared" si="104"/>
        <v>0</v>
      </c>
      <c r="AI443">
        <f t="shared" si="105"/>
        <v>0</v>
      </c>
      <c r="AJ443">
        <f t="shared" si="106"/>
        <v>0</v>
      </c>
      <c r="AK443">
        <f t="shared" si="107"/>
        <v>0</v>
      </c>
      <c r="AL443">
        <f t="shared" si="108"/>
        <v>0</v>
      </c>
      <c r="AM443">
        <f t="shared" si="109"/>
        <v>0</v>
      </c>
      <c r="AN443">
        <f t="shared" si="110"/>
        <v>0</v>
      </c>
      <c r="AO443">
        <f t="shared" si="111"/>
        <v>0</v>
      </c>
    </row>
    <row r="444" spans="1:41" ht="12.75">
      <c r="A444">
        <v>4200085</v>
      </c>
      <c r="B444">
        <v>126510004</v>
      </c>
      <c r="C444" t="s">
        <v>1675</v>
      </c>
      <c r="D444" t="s">
        <v>1676</v>
      </c>
      <c r="E444" t="s">
        <v>1509</v>
      </c>
      <c r="F444" s="35">
        <v>19130</v>
      </c>
      <c r="G444" s="3" t="s">
        <v>1506</v>
      </c>
      <c r="H444">
        <v>2157637060</v>
      </c>
      <c r="I444" s="4">
        <v>1</v>
      </c>
      <c r="J444" s="4" t="s">
        <v>1471</v>
      </c>
      <c r="K444" t="s">
        <v>1625</v>
      </c>
      <c r="O444" s="5"/>
      <c r="P444" s="36" t="s">
        <v>1473</v>
      </c>
      <c r="Q444" t="s">
        <v>1473</v>
      </c>
      <c r="R444" t="s">
        <v>1625</v>
      </c>
      <c r="S444" t="s">
        <v>1471</v>
      </c>
      <c r="T444" t="s">
        <v>1625</v>
      </c>
      <c r="U444" s="5"/>
      <c r="Z444">
        <f t="shared" si="96"/>
        <v>0</v>
      </c>
      <c r="AA444">
        <f t="shared" si="97"/>
        <v>1</v>
      </c>
      <c r="AB444">
        <f t="shared" si="98"/>
        <v>0</v>
      </c>
      <c r="AC444">
        <f t="shared" si="99"/>
        <v>0</v>
      </c>
      <c r="AD444">
        <f t="shared" si="100"/>
        <v>0</v>
      </c>
      <c r="AE444">
        <f t="shared" si="101"/>
        <v>0</v>
      </c>
      <c r="AF444" s="37">
        <f t="shared" si="102"/>
        <v>0</v>
      </c>
      <c r="AG444" s="37">
        <f t="shared" si="103"/>
        <v>0</v>
      </c>
      <c r="AH444" s="37">
        <f t="shared" si="104"/>
        <v>0</v>
      </c>
      <c r="AI444">
        <f t="shared" si="105"/>
        <v>0</v>
      </c>
      <c r="AJ444">
        <f t="shared" si="106"/>
        <v>1</v>
      </c>
      <c r="AK444">
        <f t="shared" si="107"/>
        <v>0</v>
      </c>
      <c r="AL444">
        <f t="shared" si="108"/>
        <v>0</v>
      </c>
      <c r="AM444">
        <f t="shared" si="109"/>
        <v>0</v>
      </c>
      <c r="AN444">
        <f t="shared" si="110"/>
        <v>0</v>
      </c>
      <c r="AO444">
        <f t="shared" si="111"/>
        <v>0</v>
      </c>
    </row>
    <row r="445" spans="1:41" ht="12.75">
      <c r="A445">
        <v>4218900</v>
      </c>
      <c r="B445">
        <v>113365303</v>
      </c>
      <c r="C445" t="s">
        <v>820</v>
      </c>
      <c r="D445" t="s">
        <v>821</v>
      </c>
      <c r="E445" t="s">
        <v>822</v>
      </c>
      <c r="F445" s="35">
        <v>17535</v>
      </c>
      <c r="G445" s="3">
        <v>130</v>
      </c>
      <c r="H445">
        <v>7177685530</v>
      </c>
      <c r="I445" s="4">
        <v>8</v>
      </c>
      <c r="J445" s="4" t="s">
        <v>1470</v>
      </c>
      <c r="K445" t="s">
        <v>1471</v>
      </c>
      <c r="O445" s="5" t="s">
        <v>1472</v>
      </c>
      <c r="P445" s="36">
        <v>12.418300654</v>
      </c>
      <c r="Q445" t="s">
        <v>1471</v>
      </c>
      <c r="R445" t="s">
        <v>1471</v>
      </c>
      <c r="S445" t="s">
        <v>1470</v>
      </c>
      <c r="T445" t="s">
        <v>1471</v>
      </c>
      <c r="U445" s="5"/>
      <c r="Z445">
        <f t="shared" si="96"/>
        <v>1</v>
      </c>
      <c r="AA445">
        <f t="shared" si="97"/>
        <v>1</v>
      </c>
      <c r="AB445">
        <f t="shared" si="98"/>
        <v>0</v>
      </c>
      <c r="AC445">
        <f t="shared" si="99"/>
        <v>0</v>
      </c>
      <c r="AD445">
        <f t="shared" si="100"/>
        <v>0</v>
      </c>
      <c r="AE445">
        <f t="shared" si="101"/>
        <v>0</v>
      </c>
      <c r="AF445" s="37" t="str">
        <f t="shared" si="102"/>
        <v>SRSA</v>
      </c>
      <c r="AG445" s="37">
        <f t="shared" si="103"/>
        <v>0</v>
      </c>
      <c r="AH445" s="37" t="str">
        <f t="shared" si="104"/>
        <v>Trouble</v>
      </c>
      <c r="AI445">
        <f t="shared" si="105"/>
        <v>1</v>
      </c>
      <c r="AJ445">
        <f t="shared" si="106"/>
        <v>0</v>
      </c>
      <c r="AK445">
        <f t="shared" si="107"/>
        <v>0</v>
      </c>
      <c r="AL445">
        <f t="shared" si="108"/>
        <v>0</v>
      </c>
      <c r="AM445">
        <f t="shared" si="109"/>
        <v>0</v>
      </c>
      <c r="AN445">
        <f t="shared" si="110"/>
        <v>0</v>
      </c>
      <c r="AO445">
        <f t="shared" si="111"/>
        <v>0</v>
      </c>
    </row>
    <row r="446" spans="1:41" ht="12.75">
      <c r="A446">
        <v>4200031</v>
      </c>
      <c r="B446">
        <v>123466120</v>
      </c>
      <c r="C446" t="s">
        <v>1554</v>
      </c>
      <c r="D446" t="s">
        <v>1555</v>
      </c>
      <c r="E446" t="s">
        <v>1556</v>
      </c>
      <c r="F446" s="35">
        <v>19426</v>
      </c>
      <c r="G446" s="3" t="s">
        <v>1506</v>
      </c>
      <c r="H446">
        <v>6104891196</v>
      </c>
      <c r="I446" s="4">
        <v>3</v>
      </c>
      <c r="J446" s="4" t="s">
        <v>1471</v>
      </c>
      <c r="K446" t="s">
        <v>1471</v>
      </c>
      <c r="O446" s="5"/>
      <c r="P446" s="36" t="s">
        <v>1473</v>
      </c>
      <c r="Q446" t="s">
        <v>1473</v>
      </c>
      <c r="R446" t="s">
        <v>1471</v>
      </c>
      <c r="S446" t="s">
        <v>1471</v>
      </c>
      <c r="T446" t="s">
        <v>1471</v>
      </c>
      <c r="U446" s="5"/>
      <c r="Z446">
        <f t="shared" si="96"/>
        <v>0</v>
      </c>
      <c r="AA446">
        <f t="shared" si="97"/>
        <v>1</v>
      </c>
      <c r="AB446">
        <f t="shared" si="98"/>
        <v>0</v>
      </c>
      <c r="AC446">
        <f t="shared" si="99"/>
        <v>0</v>
      </c>
      <c r="AD446">
        <f t="shared" si="100"/>
        <v>0</v>
      </c>
      <c r="AE446">
        <f t="shared" si="101"/>
        <v>0</v>
      </c>
      <c r="AF446" s="37">
        <f t="shared" si="102"/>
        <v>0</v>
      </c>
      <c r="AG446" s="37">
        <f t="shared" si="103"/>
        <v>0</v>
      </c>
      <c r="AH446" s="37">
        <f t="shared" si="104"/>
        <v>0</v>
      </c>
      <c r="AI446">
        <f t="shared" si="105"/>
        <v>0</v>
      </c>
      <c r="AJ446">
        <f t="shared" si="106"/>
        <v>1</v>
      </c>
      <c r="AK446">
        <f t="shared" si="107"/>
        <v>0</v>
      </c>
      <c r="AL446">
        <f t="shared" si="108"/>
        <v>0</v>
      </c>
      <c r="AM446">
        <f t="shared" si="109"/>
        <v>0</v>
      </c>
      <c r="AN446">
        <f t="shared" si="110"/>
        <v>0</v>
      </c>
      <c r="AO446">
        <f t="shared" si="111"/>
        <v>0</v>
      </c>
    </row>
    <row r="447" spans="1:41" ht="12.75">
      <c r="A447">
        <v>4218930</v>
      </c>
      <c r="B447">
        <v>123466103</v>
      </c>
      <c r="C447" t="s">
        <v>823</v>
      </c>
      <c r="D447" t="s">
        <v>824</v>
      </c>
      <c r="E447" t="s">
        <v>825</v>
      </c>
      <c r="F447" s="35">
        <v>19426</v>
      </c>
      <c r="G447" s="3">
        <v>2042</v>
      </c>
      <c r="H447">
        <v>6104898506</v>
      </c>
      <c r="I447" s="4" t="s">
        <v>1704</v>
      </c>
      <c r="J447" s="4" t="s">
        <v>1471</v>
      </c>
      <c r="K447" t="s">
        <v>1471</v>
      </c>
      <c r="O447" s="5"/>
      <c r="P447" s="36">
        <v>3.9207920792</v>
      </c>
      <c r="Q447" t="s">
        <v>1471</v>
      </c>
      <c r="R447" t="s">
        <v>1471</v>
      </c>
      <c r="S447" t="s">
        <v>1471</v>
      </c>
      <c r="T447" t="s">
        <v>1471</v>
      </c>
      <c r="U447" s="5"/>
      <c r="Z447">
        <f t="shared" si="96"/>
        <v>0</v>
      </c>
      <c r="AA447">
        <f t="shared" si="97"/>
        <v>1</v>
      </c>
      <c r="AB447">
        <f t="shared" si="98"/>
        <v>0</v>
      </c>
      <c r="AC447">
        <f t="shared" si="99"/>
        <v>0</v>
      </c>
      <c r="AD447">
        <f t="shared" si="100"/>
        <v>0</v>
      </c>
      <c r="AE447">
        <f t="shared" si="101"/>
        <v>0</v>
      </c>
      <c r="AF447" s="37">
        <f t="shared" si="102"/>
        <v>0</v>
      </c>
      <c r="AG447" s="37">
        <f t="shared" si="103"/>
        <v>0</v>
      </c>
      <c r="AH447" s="37">
        <f t="shared" si="104"/>
        <v>0</v>
      </c>
      <c r="AI447">
        <f t="shared" si="105"/>
        <v>0</v>
      </c>
      <c r="AJ447">
        <f t="shared" si="106"/>
        <v>0</v>
      </c>
      <c r="AK447">
        <f t="shared" si="107"/>
        <v>0</v>
      </c>
      <c r="AL447">
        <f t="shared" si="108"/>
        <v>0</v>
      </c>
      <c r="AM447">
        <f t="shared" si="109"/>
        <v>0</v>
      </c>
      <c r="AN447">
        <f t="shared" si="110"/>
        <v>0</v>
      </c>
      <c r="AO447">
        <f t="shared" si="111"/>
        <v>0</v>
      </c>
    </row>
    <row r="448" spans="1:41" ht="12.75">
      <c r="A448">
        <v>4218960</v>
      </c>
      <c r="B448">
        <v>101636503</v>
      </c>
      <c r="C448" t="s">
        <v>826</v>
      </c>
      <c r="D448" t="s">
        <v>827</v>
      </c>
      <c r="E448" t="s">
        <v>828</v>
      </c>
      <c r="F448" s="35">
        <v>15317</v>
      </c>
      <c r="G448" s="3">
        <v>3430</v>
      </c>
      <c r="H448">
        <v>7249416251</v>
      </c>
      <c r="I448" s="4" t="s">
        <v>1704</v>
      </c>
      <c r="J448" s="4" t="s">
        <v>1471</v>
      </c>
      <c r="K448" t="s">
        <v>1471</v>
      </c>
      <c r="O448" s="5"/>
      <c r="P448" s="36">
        <v>0.4512409125</v>
      </c>
      <c r="Q448" t="s">
        <v>1471</v>
      </c>
      <c r="R448" t="s">
        <v>1471</v>
      </c>
      <c r="S448" t="s">
        <v>1471</v>
      </c>
      <c r="T448" t="s">
        <v>1471</v>
      </c>
      <c r="U448" s="5"/>
      <c r="Z448">
        <f t="shared" si="96"/>
        <v>0</v>
      </c>
      <c r="AA448">
        <f t="shared" si="97"/>
        <v>1</v>
      </c>
      <c r="AB448">
        <f t="shared" si="98"/>
        <v>0</v>
      </c>
      <c r="AC448">
        <f t="shared" si="99"/>
        <v>0</v>
      </c>
      <c r="AD448">
        <f t="shared" si="100"/>
        <v>0</v>
      </c>
      <c r="AE448">
        <f t="shared" si="101"/>
        <v>0</v>
      </c>
      <c r="AF448" s="37">
        <f t="shared" si="102"/>
        <v>0</v>
      </c>
      <c r="AG448" s="37">
        <f t="shared" si="103"/>
        <v>0</v>
      </c>
      <c r="AH448" s="37">
        <f t="shared" si="104"/>
        <v>0</v>
      </c>
      <c r="AI448">
        <f t="shared" si="105"/>
        <v>0</v>
      </c>
      <c r="AJ448">
        <f t="shared" si="106"/>
        <v>0</v>
      </c>
      <c r="AK448">
        <f t="shared" si="107"/>
        <v>0</v>
      </c>
      <c r="AL448">
        <f t="shared" si="108"/>
        <v>0</v>
      </c>
      <c r="AM448">
        <f t="shared" si="109"/>
        <v>0</v>
      </c>
      <c r="AN448">
        <f t="shared" si="110"/>
        <v>0</v>
      </c>
      <c r="AO448">
        <f t="shared" si="111"/>
        <v>0</v>
      </c>
    </row>
    <row r="449" spans="1:41" ht="12.75">
      <c r="A449">
        <v>4200061</v>
      </c>
      <c r="B449">
        <v>126513280</v>
      </c>
      <c r="C449" t="s">
        <v>1618</v>
      </c>
      <c r="D449" t="s">
        <v>1619</v>
      </c>
      <c r="E449" t="s">
        <v>1509</v>
      </c>
      <c r="F449" s="35">
        <v>19116</v>
      </c>
      <c r="G449" s="3" t="s">
        <v>1506</v>
      </c>
      <c r="H449">
        <v>2156768320</v>
      </c>
      <c r="I449" s="4">
        <v>1</v>
      </c>
      <c r="J449" s="4" t="s">
        <v>1471</v>
      </c>
      <c r="K449" t="s">
        <v>1471</v>
      </c>
      <c r="O449" s="5"/>
      <c r="P449" s="36" t="s">
        <v>1473</v>
      </c>
      <c r="Q449" t="s">
        <v>1473</v>
      </c>
      <c r="R449" t="s">
        <v>1471</v>
      </c>
      <c r="S449" t="s">
        <v>1471</v>
      </c>
      <c r="T449" t="s">
        <v>1471</v>
      </c>
      <c r="U449" s="5"/>
      <c r="Z449">
        <f t="shared" si="96"/>
        <v>0</v>
      </c>
      <c r="AA449">
        <f t="shared" si="97"/>
        <v>1</v>
      </c>
      <c r="AB449">
        <f t="shared" si="98"/>
        <v>0</v>
      </c>
      <c r="AC449">
        <f t="shared" si="99"/>
        <v>0</v>
      </c>
      <c r="AD449">
        <f t="shared" si="100"/>
        <v>0</v>
      </c>
      <c r="AE449">
        <f t="shared" si="101"/>
        <v>0</v>
      </c>
      <c r="AF449" s="37">
        <f t="shared" si="102"/>
        <v>0</v>
      </c>
      <c r="AG449" s="37">
        <f t="shared" si="103"/>
        <v>0</v>
      </c>
      <c r="AH449" s="37">
        <f t="shared" si="104"/>
        <v>0</v>
      </c>
      <c r="AI449">
        <f t="shared" si="105"/>
        <v>0</v>
      </c>
      <c r="AJ449">
        <f t="shared" si="106"/>
        <v>1</v>
      </c>
      <c r="AK449">
        <f t="shared" si="107"/>
        <v>0</v>
      </c>
      <c r="AL449">
        <f t="shared" si="108"/>
        <v>0</v>
      </c>
      <c r="AM449">
        <f t="shared" si="109"/>
        <v>0</v>
      </c>
      <c r="AN449">
        <f t="shared" si="110"/>
        <v>0</v>
      </c>
      <c r="AO449">
        <f t="shared" si="111"/>
        <v>0</v>
      </c>
    </row>
    <row r="450" spans="1:41" ht="12.75">
      <c r="A450">
        <v>4218990</v>
      </c>
      <c r="B450">
        <v>126515001</v>
      </c>
      <c r="C450" t="s">
        <v>829</v>
      </c>
      <c r="D450" t="s">
        <v>830</v>
      </c>
      <c r="E450" t="s">
        <v>1509</v>
      </c>
      <c r="F450" s="35">
        <v>19103</v>
      </c>
      <c r="G450" s="3">
        <v>1099</v>
      </c>
      <c r="H450">
        <v>2152997000</v>
      </c>
      <c r="I450" s="4" t="s">
        <v>831</v>
      </c>
      <c r="J450" s="4" t="s">
        <v>1471</v>
      </c>
      <c r="K450" t="s">
        <v>1471</v>
      </c>
      <c r="O450" s="5"/>
      <c r="P450" s="36">
        <v>23.835644286</v>
      </c>
      <c r="Q450" t="s">
        <v>1470</v>
      </c>
      <c r="R450" t="s">
        <v>1471</v>
      </c>
      <c r="S450" t="s">
        <v>1471</v>
      </c>
      <c r="T450" t="s">
        <v>1471</v>
      </c>
      <c r="U450" s="5"/>
      <c r="Z450">
        <f t="shared" si="96"/>
        <v>0</v>
      </c>
      <c r="AA450">
        <f t="shared" si="97"/>
        <v>1</v>
      </c>
      <c r="AB450">
        <f t="shared" si="98"/>
        <v>0</v>
      </c>
      <c r="AC450">
        <f t="shared" si="99"/>
        <v>0</v>
      </c>
      <c r="AD450">
        <f t="shared" si="100"/>
        <v>0</v>
      </c>
      <c r="AE450">
        <f t="shared" si="101"/>
        <v>0</v>
      </c>
      <c r="AF450" s="37">
        <f t="shared" si="102"/>
        <v>0</v>
      </c>
      <c r="AG450" s="37">
        <f t="shared" si="103"/>
        <v>0</v>
      </c>
      <c r="AH450" s="37">
        <f t="shared" si="104"/>
        <v>0</v>
      </c>
      <c r="AI450">
        <f t="shared" si="105"/>
        <v>0</v>
      </c>
      <c r="AJ450">
        <f t="shared" si="106"/>
        <v>1</v>
      </c>
      <c r="AK450">
        <f t="shared" si="107"/>
        <v>0</v>
      </c>
      <c r="AL450">
        <f t="shared" si="108"/>
        <v>0</v>
      </c>
      <c r="AM450">
        <f t="shared" si="109"/>
        <v>0</v>
      </c>
      <c r="AN450">
        <f t="shared" si="110"/>
        <v>0</v>
      </c>
      <c r="AO450">
        <f t="shared" si="111"/>
        <v>0</v>
      </c>
    </row>
    <row r="451" spans="1:41" ht="12.75">
      <c r="A451">
        <v>4200014</v>
      </c>
      <c r="B451">
        <v>126512850</v>
      </c>
      <c r="C451" t="s">
        <v>1510</v>
      </c>
      <c r="D451" t="s">
        <v>1511</v>
      </c>
      <c r="E451" t="s">
        <v>1509</v>
      </c>
      <c r="F451" s="35">
        <v>19131</v>
      </c>
      <c r="G451" s="3">
        <v>2321</v>
      </c>
      <c r="H451">
        <v>2158786040</v>
      </c>
      <c r="I451" s="4">
        <v>1</v>
      </c>
      <c r="J451" s="4" t="s">
        <v>1471</v>
      </c>
      <c r="K451" t="s">
        <v>1471</v>
      </c>
      <c r="O451" s="5"/>
      <c r="P451" s="36" t="s">
        <v>1473</v>
      </c>
      <c r="Q451" t="s">
        <v>1473</v>
      </c>
      <c r="R451" t="s">
        <v>1471</v>
      </c>
      <c r="S451" t="s">
        <v>1471</v>
      </c>
      <c r="T451" t="s">
        <v>1471</v>
      </c>
      <c r="U451" s="5"/>
      <c r="Z451">
        <f t="shared" si="96"/>
        <v>0</v>
      </c>
      <c r="AA451">
        <f t="shared" si="97"/>
        <v>1</v>
      </c>
      <c r="AB451">
        <f t="shared" si="98"/>
        <v>0</v>
      </c>
      <c r="AC451">
        <f t="shared" si="99"/>
        <v>0</v>
      </c>
      <c r="AD451">
        <f t="shared" si="100"/>
        <v>0</v>
      </c>
      <c r="AE451">
        <f t="shared" si="101"/>
        <v>0</v>
      </c>
      <c r="AF451" s="37">
        <f t="shared" si="102"/>
        <v>0</v>
      </c>
      <c r="AG451" s="37">
        <f t="shared" si="103"/>
        <v>0</v>
      </c>
      <c r="AH451" s="37">
        <f t="shared" si="104"/>
        <v>0</v>
      </c>
      <c r="AI451">
        <f t="shared" si="105"/>
        <v>0</v>
      </c>
      <c r="AJ451">
        <f t="shared" si="106"/>
        <v>1</v>
      </c>
      <c r="AK451">
        <f t="shared" si="107"/>
        <v>0</v>
      </c>
      <c r="AL451">
        <f t="shared" si="108"/>
        <v>0</v>
      </c>
      <c r="AM451">
        <f t="shared" si="109"/>
        <v>0</v>
      </c>
      <c r="AN451">
        <f t="shared" si="110"/>
        <v>0</v>
      </c>
      <c r="AO451">
        <f t="shared" si="111"/>
        <v>0</v>
      </c>
    </row>
    <row r="452" spans="1:41" ht="12.75">
      <c r="A452">
        <v>4200074</v>
      </c>
      <c r="B452">
        <v>126513400</v>
      </c>
      <c r="C452" t="s">
        <v>1651</v>
      </c>
      <c r="D452" t="s">
        <v>1652</v>
      </c>
      <c r="E452" t="s">
        <v>1509</v>
      </c>
      <c r="F452" s="35">
        <v>19145</v>
      </c>
      <c r="G452" s="3" t="s">
        <v>1506</v>
      </c>
      <c r="H452">
        <v>2155514000</v>
      </c>
      <c r="I452" s="4">
        <v>1</v>
      </c>
      <c r="J452" s="4" t="s">
        <v>1471</v>
      </c>
      <c r="K452" t="s">
        <v>1625</v>
      </c>
      <c r="O452" s="5"/>
      <c r="P452" s="36" t="s">
        <v>1473</v>
      </c>
      <c r="Q452" t="s">
        <v>1473</v>
      </c>
      <c r="R452" t="s">
        <v>1625</v>
      </c>
      <c r="S452" t="s">
        <v>1471</v>
      </c>
      <c r="T452" t="s">
        <v>1625</v>
      </c>
      <c r="U452" s="5"/>
      <c r="Z452">
        <f t="shared" si="96"/>
        <v>0</v>
      </c>
      <c r="AA452">
        <f t="shared" si="97"/>
        <v>1</v>
      </c>
      <c r="AB452">
        <f t="shared" si="98"/>
        <v>0</v>
      </c>
      <c r="AC452">
        <f t="shared" si="99"/>
        <v>0</v>
      </c>
      <c r="AD452">
        <f t="shared" si="100"/>
        <v>0</v>
      </c>
      <c r="AE452">
        <f t="shared" si="101"/>
        <v>0</v>
      </c>
      <c r="AF452" s="37">
        <f t="shared" si="102"/>
        <v>0</v>
      </c>
      <c r="AG452" s="37">
        <f t="shared" si="103"/>
        <v>0</v>
      </c>
      <c r="AH452" s="37">
        <f t="shared" si="104"/>
        <v>0</v>
      </c>
      <c r="AI452">
        <f t="shared" si="105"/>
        <v>0</v>
      </c>
      <c r="AJ452">
        <f t="shared" si="106"/>
        <v>1</v>
      </c>
      <c r="AK452">
        <f t="shared" si="107"/>
        <v>0</v>
      </c>
      <c r="AL452">
        <f t="shared" si="108"/>
        <v>0</v>
      </c>
      <c r="AM452">
        <f t="shared" si="109"/>
        <v>0</v>
      </c>
      <c r="AN452">
        <f t="shared" si="110"/>
        <v>0</v>
      </c>
      <c r="AO452">
        <f t="shared" si="111"/>
        <v>0</v>
      </c>
    </row>
    <row r="453" spans="1:41" ht="12.75">
      <c r="A453">
        <v>4219020</v>
      </c>
      <c r="B453">
        <v>110177003</v>
      </c>
      <c r="C453" t="s">
        <v>832</v>
      </c>
      <c r="D453" t="s">
        <v>833</v>
      </c>
      <c r="E453" t="s">
        <v>834</v>
      </c>
      <c r="F453" s="35">
        <v>16866</v>
      </c>
      <c r="G453" s="3">
        <v>2640</v>
      </c>
      <c r="H453">
        <v>8143421050</v>
      </c>
      <c r="I453" s="4" t="s">
        <v>835</v>
      </c>
      <c r="J453" s="4" t="s">
        <v>1471</v>
      </c>
      <c r="K453" t="s">
        <v>1471</v>
      </c>
      <c r="O453" s="5"/>
      <c r="P453" s="36">
        <v>17.939914163</v>
      </c>
      <c r="Q453" t="s">
        <v>1471</v>
      </c>
      <c r="R453" t="s">
        <v>1471</v>
      </c>
      <c r="S453" t="s">
        <v>1471</v>
      </c>
      <c r="T453" t="s">
        <v>1471</v>
      </c>
      <c r="U453" s="5"/>
      <c r="Z453">
        <f t="shared" si="96"/>
        <v>0</v>
      </c>
      <c r="AA453">
        <f t="shared" si="97"/>
        <v>1</v>
      </c>
      <c r="AB453">
        <f t="shared" si="98"/>
        <v>0</v>
      </c>
      <c r="AC453">
        <f t="shared" si="99"/>
        <v>0</v>
      </c>
      <c r="AD453">
        <f t="shared" si="100"/>
        <v>0</v>
      </c>
      <c r="AE453">
        <f t="shared" si="101"/>
        <v>0</v>
      </c>
      <c r="AF453" s="37">
        <f t="shared" si="102"/>
        <v>0</v>
      </c>
      <c r="AG453" s="37">
        <f t="shared" si="103"/>
        <v>0</v>
      </c>
      <c r="AH453" s="37">
        <f t="shared" si="104"/>
        <v>0</v>
      </c>
      <c r="AI453">
        <f t="shared" si="105"/>
        <v>0</v>
      </c>
      <c r="AJ453">
        <f t="shared" si="106"/>
        <v>0</v>
      </c>
      <c r="AK453">
        <f t="shared" si="107"/>
        <v>0</v>
      </c>
      <c r="AL453">
        <f t="shared" si="108"/>
        <v>0</v>
      </c>
      <c r="AM453">
        <f t="shared" si="109"/>
        <v>0</v>
      </c>
      <c r="AN453">
        <f t="shared" si="110"/>
        <v>0</v>
      </c>
      <c r="AO453">
        <f t="shared" si="111"/>
        <v>0</v>
      </c>
    </row>
    <row r="454" spans="1:41" ht="12.75">
      <c r="A454">
        <v>4219050</v>
      </c>
      <c r="B454">
        <v>124157203</v>
      </c>
      <c r="C454" t="s">
        <v>836</v>
      </c>
      <c r="D454" t="s">
        <v>837</v>
      </c>
      <c r="E454" t="s">
        <v>1635</v>
      </c>
      <c r="F454" s="35">
        <v>19460</v>
      </c>
      <c r="G454" s="3">
        <v>4417</v>
      </c>
      <c r="H454">
        <v>6109338861</v>
      </c>
      <c r="I454" s="4">
        <v>3</v>
      </c>
      <c r="J454" s="4" t="s">
        <v>1471</v>
      </c>
      <c r="K454" t="s">
        <v>1471</v>
      </c>
      <c r="O454" s="5"/>
      <c r="P454" s="36">
        <v>4.0549102429</v>
      </c>
      <c r="Q454" t="s">
        <v>1471</v>
      </c>
      <c r="R454" t="s">
        <v>1471</v>
      </c>
      <c r="S454" t="s">
        <v>1471</v>
      </c>
      <c r="T454" t="s">
        <v>1471</v>
      </c>
      <c r="U454" s="5"/>
      <c r="Z454">
        <f aca="true" t="shared" si="112" ref="Z454:Z517">IF(OR(J454="YES",L454="YES"),1,0)</f>
        <v>0</v>
      </c>
      <c r="AA454">
        <f aca="true" t="shared" si="113" ref="AA454:AA517">IF(OR(M454&lt;600,N454="YES"),1,0)</f>
        <v>1</v>
      </c>
      <c r="AB454">
        <f aca="true" t="shared" si="114" ref="AB454:AB517">IF(AND(OR(J454="YES",L454="YES"),(Z454=0)),"Trouble",0)</f>
        <v>0</v>
      </c>
      <c r="AC454">
        <f aca="true" t="shared" si="115" ref="AC454:AC517">IF(AND(OR(M454&lt;600,N454="YES"),(AA454=0)),"Trouble",0)</f>
        <v>0</v>
      </c>
      <c r="AD454">
        <f aca="true" t="shared" si="116" ref="AD454:AD517">IF(AND(AND(J454="NO",L454="NO"),(O454="YES")),"Trouble",0)</f>
        <v>0</v>
      </c>
      <c r="AE454">
        <f aca="true" t="shared" si="117" ref="AE454:AE517">IF(AND(AND(M454&gt;=600,N454="NO"),(O454="YES")),"Trouble",0)</f>
        <v>0</v>
      </c>
      <c r="AF454" s="37">
        <f aca="true" t="shared" si="118" ref="AF454:AF517">IF(AND(Z454=1,AA454=1),"SRSA",0)</f>
        <v>0</v>
      </c>
      <c r="AG454" s="37">
        <f aca="true" t="shared" si="119" ref="AG454:AG517">IF(AND(AF454=0,O454="YES"),"Trouble",0)</f>
        <v>0</v>
      </c>
      <c r="AH454" s="37">
        <f aca="true" t="shared" si="120" ref="AH454:AH517">IF(AND(AF454="SRSA",O454="NO"),"Trouble",0)</f>
        <v>0</v>
      </c>
      <c r="AI454">
        <f aca="true" t="shared" si="121" ref="AI454:AI517">IF(S454="YES",1,0)</f>
        <v>0</v>
      </c>
      <c r="AJ454">
        <f aca="true" t="shared" si="122" ref="AJ454:AJ517">IF(P454&gt;=20,1,0)</f>
        <v>0</v>
      </c>
      <c r="AK454">
        <f aca="true" t="shared" si="123" ref="AK454:AK517">IF(AND(AI454=1,AJ454=1),"Initial",0)</f>
        <v>0</v>
      </c>
      <c r="AL454">
        <f aca="true" t="shared" si="124" ref="AL454:AL517">IF(AND(AF454="SRSA",AK454="Initial"),"SRSA",0)</f>
        <v>0</v>
      </c>
      <c r="AM454">
        <f aca="true" t="shared" si="125" ref="AM454:AM517">IF(AND(AK454="Initial",AL454=0),"RLIS",0)</f>
        <v>0</v>
      </c>
      <c r="AN454">
        <f aca="true" t="shared" si="126" ref="AN454:AN517">IF(AND(AM454=0,U454="YES"),"Trouble",0)</f>
        <v>0</v>
      </c>
      <c r="AO454">
        <f aca="true" t="shared" si="127" ref="AO454:AO517">IF(AND(U454="NO",AM454="RLIS"),"Trouble",0)</f>
        <v>0</v>
      </c>
    </row>
    <row r="455" spans="1:41" ht="12.75">
      <c r="A455">
        <v>4219140</v>
      </c>
      <c r="B455">
        <v>129546003</v>
      </c>
      <c r="C455" t="s">
        <v>838</v>
      </c>
      <c r="D455" t="s">
        <v>839</v>
      </c>
      <c r="E455" t="s">
        <v>840</v>
      </c>
      <c r="F455" s="35">
        <v>17963</v>
      </c>
      <c r="G455" s="3">
        <v>1698</v>
      </c>
      <c r="H455">
        <v>5703452731</v>
      </c>
      <c r="I455" s="4">
        <v>7</v>
      </c>
      <c r="J455" s="4" t="s">
        <v>1470</v>
      </c>
      <c r="K455" t="s">
        <v>1470</v>
      </c>
      <c r="O455" s="5" t="s">
        <v>1472</v>
      </c>
      <c r="P455" s="36">
        <v>7.9207920792</v>
      </c>
      <c r="Q455" t="s">
        <v>1471</v>
      </c>
      <c r="R455" t="s">
        <v>1471</v>
      </c>
      <c r="S455" t="s">
        <v>1470</v>
      </c>
      <c r="T455" t="s">
        <v>1471</v>
      </c>
      <c r="U455" s="5"/>
      <c r="Z455">
        <f t="shared" si="112"/>
        <v>1</v>
      </c>
      <c r="AA455">
        <f t="shared" si="113"/>
        <v>1</v>
      </c>
      <c r="AB455">
        <f t="shared" si="114"/>
        <v>0</v>
      </c>
      <c r="AC455">
        <f t="shared" si="115"/>
        <v>0</v>
      </c>
      <c r="AD455">
        <f t="shared" si="116"/>
        <v>0</v>
      </c>
      <c r="AE455">
        <f t="shared" si="117"/>
        <v>0</v>
      </c>
      <c r="AF455" s="37" t="str">
        <f t="shared" si="118"/>
        <v>SRSA</v>
      </c>
      <c r="AG455" s="37">
        <f t="shared" si="119"/>
        <v>0</v>
      </c>
      <c r="AH455" s="37" t="str">
        <f t="shared" si="120"/>
        <v>Trouble</v>
      </c>
      <c r="AI455">
        <f t="shared" si="121"/>
        <v>1</v>
      </c>
      <c r="AJ455">
        <f t="shared" si="122"/>
        <v>0</v>
      </c>
      <c r="AK455">
        <f t="shared" si="123"/>
        <v>0</v>
      </c>
      <c r="AL455">
        <f t="shared" si="124"/>
        <v>0</v>
      </c>
      <c r="AM455">
        <f t="shared" si="125"/>
        <v>0</v>
      </c>
      <c r="AN455">
        <f t="shared" si="126"/>
        <v>0</v>
      </c>
      <c r="AO455">
        <f t="shared" si="127"/>
        <v>0</v>
      </c>
    </row>
    <row r="456" spans="1:41" ht="12.75">
      <c r="A456">
        <v>4202850</v>
      </c>
      <c r="B456">
        <v>103021003</v>
      </c>
      <c r="C456" t="s">
        <v>1757</v>
      </c>
      <c r="D456" t="s">
        <v>1758</v>
      </c>
      <c r="E456" t="s">
        <v>1759</v>
      </c>
      <c r="F456" s="35">
        <v>15044</v>
      </c>
      <c r="G456" s="3">
        <v>9534</v>
      </c>
      <c r="H456">
        <v>7246257773</v>
      </c>
      <c r="I456" s="4" t="s">
        <v>1704</v>
      </c>
      <c r="J456" s="4" t="s">
        <v>1471</v>
      </c>
      <c r="K456" t="s">
        <v>1471</v>
      </c>
      <c r="O456" s="5"/>
      <c r="P456" s="36">
        <v>4.7119078105</v>
      </c>
      <c r="Q456" t="s">
        <v>1471</v>
      </c>
      <c r="R456" t="s">
        <v>1471</v>
      </c>
      <c r="S456" t="s">
        <v>1471</v>
      </c>
      <c r="T456" t="s">
        <v>1471</v>
      </c>
      <c r="U456" s="5"/>
      <c r="Z456">
        <f t="shared" si="112"/>
        <v>0</v>
      </c>
      <c r="AA456">
        <f t="shared" si="113"/>
        <v>1</v>
      </c>
      <c r="AB456">
        <f t="shared" si="114"/>
        <v>0</v>
      </c>
      <c r="AC456">
        <f t="shared" si="115"/>
        <v>0</v>
      </c>
      <c r="AD456">
        <f t="shared" si="116"/>
        <v>0</v>
      </c>
      <c r="AE456">
        <f t="shared" si="117"/>
        <v>0</v>
      </c>
      <c r="AF456" s="37">
        <f t="shared" si="118"/>
        <v>0</v>
      </c>
      <c r="AG456" s="37">
        <f t="shared" si="119"/>
        <v>0</v>
      </c>
      <c r="AH456" s="37">
        <f t="shared" si="120"/>
        <v>0</v>
      </c>
      <c r="AI456">
        <f t="shared" si="121"/>
        <v>0</v>
      </c>
      <c r="AJ456">
        <f t="shared" si="122"/>
        <v>0</v>
      </c>
      <c r="AK456">
        <f t="shared" si="123"/>
        <v>0</v>
      </c>
      <c r="AL456">
        <f t="shared" si="124"/>
        <v>0</v>
      </c>
      <c r="AM456">
        <f t="shared" si="125"/>
        <v>0</v>
      </c>
      <c r="AN456">
        <f t="shared" si="126"/>
        <v>0</v>
      </c>
      <c r="AO456">
        <f t="shared" si="127"/>
        <v>0</v>
      </c>
    </row>
    <row r="457" spans="1:41" ht="12.75">
      <c r="A457">
        <v>4219170</v>
      </c>
      <c r="B457">
        <v>102027451</v>
      </c>
      <c r="C457" t="s">
        <v>841</v>
      </c>
      <c r="D457" t="s">
        <v>842</v>
      </c>
      <c r="E457" t="s">
        <v>1518</v>
      </c>
      <c r="F457" s="35">
        <v>15213</v>
      </c>
      <c r="G457" s="3">
        <v>3552</v>
      </c>
      <c r="H457">
        <v>4126223500</v>
      </c>
      <c r="I457" s="4" t="s">
        <v>831</v>
      </c>
      <c r="J457" s="4" t="s">
        <v>1471</v>
      </c>
      <c r="K457" t="s">
        <v>1471</v>
      </c>
      <c r="O457" s="5"/>
      <c r="P457" s="36">
        <v>23.36175445</v>
      </c>
      <c r="Q457" t="s">
        <v>1470</v>
      </c>
      <c r="R457" t="s">
        <v>1471</v>
      </c>
      <c r="S457" t="s">
        <v>1471</v>
      </c>
      <c r="T457" t="s">
        <v>1471</v>
      </c>
      <c r="U457" s="5"/>
      <c r="Z457">
        <f t="shared" si="112"/>
        <v>0</v>
      </c>
      <c r="AA457">
        <f t="shared" si="113"/>
        <v>1</v>
      </c>
      <c r="AB457">
        <f t="shared" si="114"/>
        <v>0</v>
      </c>
      <c r="AC457">
        <f t="shared" si="115"/>
        <v>0</v>
      </c>
      <c r="AD457">
        <f t="shared" si="116"/>
        <v>0</v>
      </c>
      <c r="AE457">
        <f t="shared" si="117"/>
        <v>0</v>
      </c>
      <c r="AF457" s="37">
        <f t="shared" si="118"/>
        <v>0</v>
      </c>
      <c r="AG457" s="37">
        <f t="shared" si="119"/>
        <v>0</v>
      </c>
      <c r="AH457" s="37">
        <f t="shared" si="120"/>
        <v>0</v>
      </c>
      <c r="AI457">
        <f t="shared" si="121"/>
        <v>0</v>
      </c>
      <c r="AJ457">
        <f t="shared" si="122"/>
        <v>1</v>
      </c>
      <c r="AK457">
        <f t="shared" si="123"/>
        <v>0</v>
      </c>
      <c r="AL457">
        <f t="shared" si="124"/>
        <v>0</v>
      </c>
      <c r="AM457">
        <f t="shared" si="125"/>
        <v>0</v>
      </c>
      <c r="AN457">
        <f t="shared" si="126"/>
        <v>0</v>
      </c>
      <c r="AO457">
        <f t="shared" si="127"/>
        <v>0</v>
      </c>
    </row>
    <row r="458" spans="1:41" ht="12.75">
      <c r="A458">
        <v>4219200</v>
      </c>
      <c r="B458">
        <v>118406602</v>
      </c>
      <c r="C458" t="s">
        <v>843</v>
      </c>
      <c r="D458" t="s">
        <v>844</v>
      </c>
      <c r="E458" t="s">
        <v>845</v>
      </c>
      <c r="F458" s="35">
        <v>18640</v>
      </c>
      <c r="G458" s="3">
        <v>3391</v>
      </c>
      <c r="H458">
        <v>5706542271</v>
      </c>
      <c r="I458" s="4">
        <v>4</v>
      </c>
      <c r="J458" s="4" t="s">
        <v>1471</v>
      </c>
      <c r="K458" t="s">
        <v>1471</v>
      </c>
      <c r="O458" s="5"/>
      <c r="P458" s="36">
        <v>11.95282377</v>
      </c>
      <c r="Q458" t="s">
        <v>1471</v>
      </c>
      <c r="R458" t="s">
        <v>1471</v>
      </c>
      <c r="S458" t="s">
        <v>1471</v>
      </c>
      <c r="T458" t="s">
        <v>1471</v>
      </c>
      <c r="U458" s="5"/>
      <c r="Z458">
        <f t="shared" si="112"/>
        <v>0</v>
      </c>
      <c r="AA458">
        <f t="shared" si="113"/>
        <v>1</v>
      </c>
      <c r="AB458">
        <f t="shared" si="114"/>
        <v>0</v>
      </c>
      <c r="AC458">
        <f t="shared" si="115"/>
        <v>0</v>
      </c>
      <c r="AD458">
        <f t="shared" si="116"/>
        <v>0</v>
      </c>
      <c r="AE458">
        <f t="shared" si="117"/>
        <v>0</v>
      </c>
      <c r="AF458" s="37">
        <f t="shared" si="118"/>
        <v>0</v>
      </c>
      <c r="AG458" s="37">
        <f t="shared" si="119"/>
        <v>0</v>
      </c>
      <c r="AH458" s="37">
        <f t="shared" si="120"/>
        <v>0</v>
      </c>
      <c r="AI458">
        <f t="shared" si="121"/>
        <v>0</v>
      </c>
      <c r="AJ458">
        <f t="shared" si="122"/>
        <v>0</v>
      </c>
      <c r="AK458">
        <f t="shared" si="123"/>
        <v>0</v>
      </c>
      <c r="AL458">
        <f t="shared" si="124"/>
        <v>0</v>
      </c>
      <c r="AM458">
        <f t="shared" si="125"/>
        <v>0</v>
      </c>
      <c r="AN458">
        <f t="shared" si="126"/>
        <v>0</v>
      </c>
      <c r="AO458">
        <f t="shared" si="127"/>
        <v>0</v>
      </c>
    </row>
    <row r="459" spans="1:41" ht="12.75">
      <c r="A459">
        <v>4219290</v>
      </c>
      <c r="B459">
        <v>120455203</v>
      </c>
      <c r="C459" t="s">
        <v>846</v>
      </c>
      <c r="D459" t="s">
        <v>847</v>
      </c>
      <c r="E459" t="s">
        <v>848</v>
      </c>
      <c r="F459" s="35">
        <v>18322</v>
      </c>
      <c r="G459" s="3">
        <v>2002</v>
      </c>
      <c r="H459">
        <v>5704021000</v>
      </c>
      <c r="I459" s="4" t="s">
        <v>1736</v>
      </c>
      <c r="J459" s="4" t="s">
        <v>1471</v>
      </c>
      <c r="K459" t="s">
        <v>1471</v>
      </c>
      <c r="O459" s="5"/>
      <c r="P459" s="36">
        <v>8.8321280197</v>
      </c>
      <c r="Q459" t="s">
        <v>1471</v>
      </c>
      <c r="R459" t="s">
        <v>1471</v>
      </c>
      <c r="S459" t="s">
        <v>1470</v>
      </c>
      <c r="T459" t="s">
        <v>1471</v>
      </c>
      <c r="U459" s="5"/>
      <c r="Z459">
        <f t="shared" si="112"/>
        <v>0</v>
      </c>
      <c r="AA459">
        <f t="shared" si="113"/>
        <v>1</v>
      </c>
      <c r="AB459">
        <f t="shared" si="114"/>
        <v>0</v>
      </c>
      <c r="AC459">
        <f t="shared" si="115"/>
        <v>0</v>
      </c>
      <c r="AD459">
        <f t="shared" si="116"/>
        <v>0</v>
      </c>
      <c r="AE459">
        <f t="shared" si="117"/>
        <v>0</v>
      </c>
      <c r="AF459" s="37">
        <f t="shared" si="118"/>
        <v>0</v>
      </c>
      <c r="AG459" s="37">
        <f t="shared" si="119"/>
        <v>0</v>
      </c>
      <c r="AH459" s="37">
        <f t="shared" si="120"/>
        <v>0</v>
      </c>
      <c r="AI459">
        <f t="shared" si="121"/>
        <v>1</v>
      </c>
      <c r="AJ459">
        <f t="shared" si="122"/>
        <v>0</v>
      </c>
      <c r="AK459">
        <f t="shared" si="123"/>
        <v>0</v>
      </c>
      <c r="AL459">
        <f t="shared" si="124"/>
        <v>0</v>
      </c>
      <c r="AM459">
        <f t="shared" si="125"/>
        <v>0</v>
      </c>
      <c r="AN459">
        <f t="shared" si="126"/>
        <v>0</v>
      </c>
      <c r="AO459">
        <f t="shared" si="127"/>
        <v>0</v>
      </c>
    </row>
    <row r="460" spans="1:41" ht="12.75">
      <c r="A460">
        <v>4219350</v>
      </c>
      <c r="B460">
        <v>103027503</v>
      </c>
      <c r="C460" t="s">
        <v>849</v>
      </c>
      <c r="D460" t="s">
        <v>850</v>
      </c>
      <c r="E460" t="s">
        <v>851</v>
      </c>
      <c r="F460" s="35">
        <v>15239</v>
      </c>
      <c r="G460" s="3">
        <v>1457</v>
      </c>
      <c r="H460">
        <v>4127950100</v>
      </c>
      <c r="I460" s="4" t="s">
        <v>852</v>
      </c>
      <c r="J460" s="4" t="s">
        <v>1471</v>
      </c>
      <c r="K460" t="s">
        <v>1471</v>
      </c>
      <c r="O460" s="5"/>
      <c r="P460" s="36">
        <v>5.1230738443</v>
      </c>
      <c r="Q460" t="s">
        <v>1471</v>
      </c>
      <c r="R460" t="s">
        <v>1471</v>
      </c>
      <c r="S460" t="s">
        <v>1471</v>
      </c>
      <c r="T460" t="s">
        <v>1471</v>
      </c>
      <c r="U460" s="5"/>
      <c r="Z460">
        <f t="shared" si="112"/>
        <v>0</v>
      </c>
      <c r="AA460">
        <f t="shared" si="113"/>
        <v>1</v>
      </c>
      <c r="AB460">
        <f t="shared" si="114"/>
        <v>0</v>
      </c>
      <c r="AC460">
        <f t="shared" si="115"/>
        <v>0</v>
      </c>
      <c r="AD460">
        <f t="shared" si="116"/>
        <v>0</v>
      </c>
      <c r="AE460">
        <f t="shared" si="117"/>
        <v>0</v>
      </c>
      <c r="AF460" s="37">
        <f t="shared" si="118"/>
        <v>0</v>
      </c>
      <c r="AG460" s="37">
        <f t="shared" si="119"/>
        <v>0</v>
      </c>
      <c r="AH460" s="37">
        <f t="shared" si="120"/>
        <v>0</v>
      </c>
      <c r="AI460">
        <f t="shared" si="121"/>
        <v>0</v>
      </c>
      <c r="AJ460">
        <f t="shared" si="122"/>
        <v>0</v>
      </c>
      <c r="AK460">
        <f t="shared" si="123"/>
        <v>0</v>
      </c>
      <c r="AL460">
        <f t="shared" si="124"/>
        <v>0</v>
      </c>
      <c r="AM460">
        <f t="shared" si="125"/>
        <v>0</v>
      </c>
      <c r="AN460">
        <f t="shared" si="126"/>
        <v>0</v>
      </c>
      <c r="AO460">
        <f t="shared" si="127"/>
        <v>0</v>
      </c>
    </row>
    <row r="461" spans="1:41" ht="12.75">
      <c r="A461">
        <v>4219500</v>
      </c>
      <c r="B461">
        <v>120455403</v>
      </c>
      <c r="C461" t="s">
        <v>856</v>
      </c>
      <c r="D461" t="s">
        <v>857</v>
      </c>
      <c r="E461" t="s">
        <v>858</v>
      </c>
      <c r="F461" s="35">
        <v>18370</v>
      </c>
      <c r="G461" s="3">
        <v>200</v>
      </c>
      <c r="H461">
        <v>5708397121</v>
      </c>
      <c r="I461" s="4" t="s">
        <v>1736</v>
      </c>
      <c r="J461" s="4" t="s">
        <v>1471</v>
      </c>
      <c r="K461" t="s">
        <v>1471</v>
      </c>
      <c r="O461" s="5"/>
      <c r="P461" s="36">
        <v>11.177980352</v>
      </c>
      <c r="Q461" t="s">
        <v>1471</v>
      </c>
      <c r="R461" t="s">
        <v>1471</v>
      </c>
      <c r="S461" t="s">
        <v>1470</v>
      </c>
      <c r="T461" t="s">
        <v>1471</v>
      </c>
      <c r="U461" s="5"/>
      <c r="Z461">
        <f t="shared" si="112"/>
        <v>0</v>
      </c>
      <c r="AA461">
        <f t="shared" si="113"/>
        <v>1</v>
      </c>
      <c r="AB461">
        <f t="shared" si="114"/>
        <v>0</v>
      </c>
      <c r="AC461">
        <f t="shared" si="115"/>
        <v>0</v>
      </c>
      <c r="AD461">
        <f t="shared" si="116"/>
        <v>0</v>
      </c>
      <c r="AE461">
        <f t="shared" si="117"/>
        <v>0</v>
      </c>
      <c r="AF461" s="37">
        <f t="shared" si="118"/>
        <v>0</v>
      </c>
      <c r="AG461" s="37">
        <f t="shared" si="119"/>
        <v>0</v>
      </c>
      <c r="AH461" s="37">
        <f t="shared" si="120"/>
        <v>0</v>
      </c>
      <c r="AI461">
        <f t="shared" si="121"/>
        <v>1</v>
      </c>
      <c r="AJ461">
        <f t="shared" si="122"/>
        <v>0</v>
      </c>
      <c r="AK461">
        <f t="shared" si="123"/>
        <v>0</v>
      </c>
      <c r="AL461">
        <f t="shared" si="124"/>
        <v>0</v>
      </c>
      <c r="AM461">
        <f t="shared" si="125"/>
        <v>0</v>
      </c>
      <c r="AN461">
        <f t="shared" si="126"/>
        <v>0</v>
      </c>
      <c r="AO461">
        <f t="shared" si="127"/>
        <v>0</v>
      </c>
    </row>
    <row r="462" spans="1:41" ht="12.75">
      <c r="A462">
        <v>4219530</v>
      </c>
      <c r="B462">
        <v>109426303</v>
      </c>
      <c r="C462" t="s">
        <v>859</v>
      </c>
      <c r="D462" t="s">
        <v>860</v>
      </c>
      <c r="E462" t="s">
        <v>861</v>
      </c>
      <c r="F462" s="35">
        <v>16743</v>
      </c>
      <c r="G462" s="3">
        <v>1222</v>
      </c>
      <c r="H462">
        <v>8146422596</v>
      </c>
      <c r="I462" s="4">
        <v>7</v>
      </c>
      <c r="J462" s="4" t="s">
        <v>1470</v>
      </c>
      <c r="K462" t="s">
        <v>1471</v>
      </c>
      <c r="O462" s="5" t="s">
        <v>1472</v>
      </c>
      <c r="P462" s="36">
        <v>18.62745098</v>
      </c>
      <c r="Q462" t="s">
        <v>1471</v>
      </c>
      <c r="R462" t="s">
        <v>1471</v>
      </c>
      <c r="S462" t="s">
        <v>1470</v>
      </c>
      <c r="T462" t="s">
        <v>1470</v>
      </c>
      <c r="U462" s="5"/>
      <c r="Z462">
        <f t="shared" si="112"/>
        <v>1</v>
      </c>
      <c r="AA462">
        <f t="shared" si="113"/>
        <v>1</v>
      </c>
      <c r="AB462">
        <f t="shared" si="114"/>
        <v>0</v>
      </c>
      <c r="AC462">
        <f t="shared" si="115"/>
        <v>0</v>
      </c>
      <c r="AD462">
        <f t="shared" si="116"/>
        <v>0</v>
      </c>
      <c r="AE462">
        <f t="shared" si="117"/>
        <v>0</v>
      </c>
      <c r="AF462" s="37" t="str">
        <f t="shared" si="118"/>
        <v>SRSA</v>
      </c>
      <c r="AG462" s="37">
        <f t="shared" si="119"/>
        <v>0</v>
      </c>
      <c r="AH462" s="37" t="str">
        <f t="shared" si="120"/>
        <v>Trouble</v>
      </c>
      <c r="AI462">
        <f t="shared" si="121"/>
        <v>1</v>
      </c>
      <c r="AJ462">
        <f t="shared" si="122"/>
        <v>0</v>
      </c>
      <c r="AK462">
        <f t="shared" si="123"/>
        <v>0</v>
      </c>
      <c r="AL462">
        <f t="shared" si="124"/>
        <v>0</v>
      </c>
      <c r="AM462">
        <f t="shared" si="125"/>
        <v>0</v>
      </c>
      <c r="AN462">
        <f t="shared" si="126"/>
        <v>0</v>
      </c>
      <c r="AO462">
        <f t="shared" si="127"/>
        <v>0</v>
      </c>
    </row>
    <row r="463" spans="1:41" ht="12.75">
      <c r="A463">
        <v>4219560</v>
      </c>
      <c r="B463">
        <v>108116303</v>
      </c>
      <c r="C463" t="s">
        <v>862</v>
      </c>
      <c r="D463" t="s">
        <v>863</v>
      </c>
      <c r="E463" t="s">
        <v>864</v>
      </c>
      <c r="F463" s="35">
        <v>15946</v>
      </c>
      <c r="G463" s="3">
        <v>1809</v>
      </c>
      <c r="H463">
        <v>8147369637</v>
      </c>
      <c r="I463" s="4">
        <v>4</v>
      </c>
      <c r="J463" s="4" t="s">
        <v>1471</v>
      </c>
      <c r="K463" t="s">
        <v>1471</v>
      </c>
      <c r="O463" s="5"/>
      <c r="P463" s="36">
        <v>19.547511312</v>
      </c>
      <c r="Q463" t="s">
        <v>1471</v>
      </c>
      <c r="R463" t="s">
        <v>1471</v>
      </c>
      <c r="S463" t="s">
        <v>1471</v>
      </c>
      <c r="T463" t="s">
        <v>1471</v>
      </c>
      <c r="U463" s="5"/>
      <c r="Z463">
        <f t="shared" si="112"/>
        <v>0</v>
      </c>
      <c r="AA463">
        <f t="shared" si="113"/>
        <v>1</v>
      </c>
      <c r="AB463">
        <f t="shared" si="114"/>
        <v>0</v>
      </c>
      <c r="AC463">
        <f t="shared" si="115"/>
        <v>0</v>
      </c>
      <c r="AD463">
        <f t="shared" si="116"/>
        <v>0</v>
      </c>
      <c r="AE463">
        <f t="shared" si="117"/>
        <v>0</v>
      </c>
      <c r="AF463" s="37">
        <f t="shared" si="118"/>
        <v>0</v>
      </c>
      <c r="AG463" s="37">
        <f t="shared" si="119"/>
        <v>0</v>
      </c>
      <c r="AH463" s="37">
        <f t="shared" si="120"/>
        <v>0</v>
      </c>
      <c r="AI463">
        <f t="shared" si="121"/>
        <v>0</v>
      </c>
      <c r="AJ463">
        <f t="shared" si="122"/>
        <v>0</v>
      </c>
      <c r="AK463">
        <f t="shared" si="123"/>
        <v>0</v>
      </c>
      <c r="AL463">
        <f t="shared" si="124"/>
        <v>0</v>
      </c>
      <c r="AM463">
        <f t="shared" si="125"/>
        <v>0</v>
      </c>
      <c r="AN463">
        <f t="shared" si="126"/>
        <v>0</v>
      </c>
      <c r="AO463">
        <f t="shared" si="127"/>
        <v>0</v>
      </c>
    </row>
    <row r="464" spans="1:41" ht="12.75">
      <c r="A464">
        <v>4219650</v>
      </c>
      <c r="B464">
        <v>123466303</v>
      </c>
      <c r="C464" t="s">
        <v>865</v>
      </c>
      <c r="D464" t="s">
        <v>866</v>
      </c>
      <c r="E464" t="s">
        <v>771</v>
      </c>
      <c r="F464" s="35">
        <v>19464</v>
      </c>
      <c r="G464" s="3">
        <v>2303</v>
      </c>
      <c r="H464">
        <v>6103272277</v>
      </c>
      <c r="I464" s="4" t="s">
        <v>1704</v>
      </c>
      <c r="J464" s="4" t="s">
        <v>1471</v>
      </c>
      <c r="K464" t="s">
        <v>1471</v>
      </c>
      <c r="O464" s="5"/>
      <c r="P464" s="36">
        <v>9.744488978</v>
      </c>
      <c r="Q464" t="s">
        <v>1471</v>
      </c>
      <c r="R464" t="s">
        <v>1471</v>
      </c>
      <c r="S464" t="s">
        <v>1471</v>
      </c>
      <c r="T464" t="s">
        <v>1471</v>
      </c>
      <c r="U464" s="5"/>
      <c r="Z464">
        <f t="shared" si="112"/>
        <v>0</v>
      </c>
      <c r="AA464">
        <f t="shared" si="113"/>
        <v>1</v>
      </c>
      <c r="AB464">
        <f t="shared" si="114"/>
        <v>0</v>
      </c>
      <c r="AC464">
        <f t="shared" si="115"/>
        <v>0</v>
      </c>
      <c r="AD464">
        <f t="shared" si="116"/>
        <v>0</v>
      </c>
      <c r="AE464">
        <f t="shared" si="117"/>
        <v>0</v>
      </c>
      <c r="AF464" s="37">
        <f t="shared" si="118"/>
        <v>0</v>
      </c>
      <c r="AG464" s="37">
        <f t="shared" si="119"/>
        <v>0</v>
      </c>
      <c r="AH464" s="37">
        <f t="shared" si="120"/>
        <v>0</v>
      </c>
      <c r="AI464">
        <f t="shared" si="121"/>
        <v>0</v>
      </c>
      <c r="AJ464">
        <f t="shared" si="122"/>
        <v>0</v>
      </c>
      <c r="AK464">
        <f t="shared" si="123"/>
        <v>0</v>
      </c>
      <c r="AL464">
        <f t="shared" si="124"/>
        <v>0</v>
      </c>
      <c r="AM464">
        <f t="shared" si="125"/>
        <v>0</v>
      </c>
      <c r="AN464">
        <f t="shared" si="126"/>
        <v>0</v>
      </c>
      <c r="AO464">
        <f t="shared" si="127"/>
        <v>0</v>
      </c>
    </row>
    <row r="465" spans="1:41" ht="12.75">
      <c r="A465">
        <v>4219680</v>
      </c>
      <c r="B465">
        <v>123466403</v>
      </c>
      <c r="C465" t="s">
        <v>867</v>
      </c>
      <c r="D465" t="s">
        <v>868</v>
      </c>
      <c r="E465" t="s">
        <v>771</v>
      </c>
      <c r="F465" s="35">
        <v>19464</v>
      </c>
      <c r="G465" s="3">
        <v>5591</v>
      </c>
      <c r="H465">
        <v>6103238200</v>
      </c>
      <c r="I465" s="4">
        <v>3</v>
      </c>
      <c r="J465" s="4" t="s">
        <v>1471</v>
      </c>
      <c r="K465" t="s">
        <v>1471</v>
      </c>
      <c r="O465" s="5"/>
      <c r="P465" s="36">
        <v>13.501896334</v>
      </c>
      <c r="Q465" t="s">
        <v>1471</v>
      </c>
      <c r="R465" t="s">
        <v>1471</v>
      </c>
      <c r="S465" t="s">
        <v>1471</v>
      </c>
      <c r="T465" t="s">
        <v>1471</v>
      </c>
      <c r="U465" s="5"/>
      <c r="Z465">
        <f t="shared" si="112"/>
        <v>0</v>
      </c>
      <c r="AA465">
        <f t="shared" si="113"/>
        <v>1</v>
      </c>
      <c r="AB465">
        <f t="shared" si="114"/>
        <v>0</v>
      </c>
      <c r="AC465">
        <f t="shared" si="115"/>
        <v>0</v>
      </c>
      <c r="AD465">
        <f t="shared" si="116"/>
        <v>0</v>
      </c>
      <c r="AE465">
        <f t="shared" si="117"/>
        <v>0</v>
      </c>
      <c r="AF465" s="37">
        <f t="shared" si="118"/>
        <v>0</v>
      </c>
      <c r="AG465" s="37">
        <f t="shared" si="119"/>
        <v>0</v>
      </c>
      <c r="AH465" s="37">
        <f t="shared" si="120"/>
        <v>0</v>
      </c>
      <c r="AI465">
        <f t="shared" si="121"/>
        <v>0</v>
      </c>
      <c r="AJ465">
        <f t="shared" si="122"/>
        <v>0</v>
      </c>
      <c r="AK465">
        <f t="shared" si="123"/>
        <v>0</v>
      </c>
      <c r="AL465">
        <f t="shared" si="124"/>
        <v>0</v>
      </c>
      <c r="AM465">
        <f t="shared" si="125"/>
        <v>0</v>
      </c>
      <c r="AN465">
        <f t="shared" si="126"/>
        <v>0</v>
      </c>
      <c r="AO465">
        <f t="shared" si="127"/>
        <v>0</v>
      </c>
    </row>
    <row r="466" spans="1:41" ht="12.75">
      <c r="A466">
        <v>4219710</v>
      </c>
      <c r="B466">
        <v>129546103</v>
      </c>
      <c r="C466" t="s">
        <v>869</v>
      </c>
      <c r="D466" t="s">
        <v>870</v>
      </c>
      <c r="E466" t="s">
        <v>871</v>
      </c>
      <c r="F466" s="35">
        <v>17901</v>
      </c>
      <c r="G466" s="3">
        <v>1419</v>
      </c>
      <c r="H466">
        <v>5706212900</v>
      </c>
      <c r="I466" s="4">
        <v>6</v>
      </c>
      <c r="J466" s="4" t="s">
        <v>1471</v>
      </c>
      <c r="K466" t="s">
        <v>1471</v>
      </c>
      <c r="O466" s="5"/>
      <c r="P466" s="36">
        <v>11.397367684</v>
      </c>
      <c r="Q466" t="s">
        <v>1471</v>
      </c>
      <c r="R466" t="s">
        <v>1471</v>
      </c>
      <c r="S466" t="s">
        <v>1470</v>
      </c>
      <c r="T466" t="s">
        <v>1471</v>
      </c>
      <c r="U466" s="5"/>
      <c r="Z466">
        <f t="shared" si="112"/>
        <v>0</v>
      </c>
      <c r="AA466">
        <f t="shared" si="113"/>
        <v>1</v>
      </c>
      <c r="AB466">
        <f t="shared" si="114"/>
        <v>0</v>
      </c>
      <c r="AC466">
        <f t="shared" si="115"/>
        <v>0</v>
      </c>
      <c r="AD466">
        <f t="shared" si="116"/>
        <v>0</v>
      </c>
      <c r="AE466">
        <f t="shared" si="117"/>
        <v>0</v>
      </c>
      <c r="AF466" s="37">
        <f t="shared" si="118"/>
        <v>0</v>
      </c>
      <c r="AG466" s="37">
        <f t="shared" si="119"/>
        <v>0</v>
      </c>
      <c r="AH466" s="37">
        <f t="shared" si="120"/>
        <v>0</v>
      </c>
      <c r="AI466">
        <f t="shared" si="121"/>
        <v>1</v>
      </c>
      <c r="AJ466">
        <f t="shared" si="122"/>
        <v>0</v>
      </c>
      <c r="AK466">
        <f t="shared" si="123"/>
        <v>0</v>
      </c>
      <c r="AL466">
        <f t="shared" si="124"/>
        <v>0</v>
      </c>
      <c r="AM466">
        <f t="shared" si="125"/>
        <v>0</v>
      </c>
      <c r="AN466">
        <f t="shared" si="126"/>
        <v>0</v>
      </c>
      <c r="AO466">
        <f t="shared" si="127"/>
        <v>0</v>
      </c>
    </row>
    <row r="467" spans="1:41" ht="12.75">
      <c r="A467">
        <v>4200036</v>
      </c>
      <c r="B467">
        <v>126512960</v>
      </c>
      <c r="C467" t="s">
        <v>1564</v>
      </c>
      <c r="D467" t="s">
        <v>1565</v>
      </c>
      <c r="E467" t="s">
        <v>1509</v>
      </c>
      <c r="F467" s="35">
        <v>19145</v>
      </c>
      <c r="G467" s="3" t="s">
        <v>1506</v>
      </c>
      <c r="H467">
        <v>2153346144</v>
      </c>
      <c r="I467" s="4">
        <v>1</v>
      </c>
      <c r="J467" s="4" t="s">
        <v>1471</v>
      </c>
      <c r="K467" t="s">
        <v>1471</v>
      </c>
      <c r="O467" s="5"/>
      <c r="P467" s="36" t="s">
        <v>1473</v>
      </c>
      <c r="Q467" t="s">
        <v>1473</v>
      </c>
      <c r="R467" t="s">
        <v>1471</v>
      </c>
      <c r="S467" t="s">
        <v>1471</v>
      </c>
      <c r="T467" t="s">
        <v>1471</v>
      </c>
      <c r="U467" s="5"/>
      <c r="Z467">
        <f t="shared" si="112"/>
        <v>0</v>
      </c>
      <c r="AA467">
        <f t="shared" si="113"/>
        <v>1</v>
      </c>
      <c r="AB467">
        <f t="shared" si="114"/>
        <v>0</v>
      </c>
      <c r="AC467">
        <f t="shared" si="115"/>
        <v>0</v>
      </c>
      <c r="AD467">
        <f t="shared" si="116"/>
        <v>0</v>
      </c>
      <c r="AE467">
        <f t="shared" si="117"/>
        <v>0</v>
      </c>
      <c r="AF467" s="37">
        <f t="shared" si="118"/>
        <v>0</v>
      </c>
      <c r="AG467" s="37">
        <f t="shared" si="119"/>
        <v>0</v>
      </c>
      <c r="AH467" s="37">
        <f t="shared" si="120"/>
        <v>0</v>
      </c>
      <c r="AI467">
        <f t="shared" si="121"/>
        <v>0</v>
      </c>
      <c r="AJ467">
        <f t="shared" si="122"/>
        <v>1</v>
      </c>
      <c r="AK467">
        <f t="shared" si="123"/>
        <v>0</v>
      </c>
      <c r="AL467">
        <f t="shared" si="124"/>
        <v>0</v>
      </c>
      <c r="AM467">
        <f t="shared" si="125"/>
        <v>0</v>
      </c>
      <c r="AN467">
        <f t="shared" si="126"/>
        <v>0</v>
      </c>
      <c r="AO467">
        <f t="shared" si="127"/>
        <v>0</v>
      </c>
    </row>
    <row r="468" spans="1:41" ht="12.75">
      <c r="A468">
        <v>4219800</v>
      </c>
      <c r="B468">
        <v>106338003</v>
      </c>
      <c r="C468" t="s">
        <v>872</v>
      </c>
      <c r="D468" t="s">
        <v>873</v>
      </c>
      <c r="E468" t="s">
        <v>874</v>
      </c>
      <c r="F468" s="35">
        <v>15767</v>
      </c>
      <c r="G468" s="3">
        <v>1467</v>
      </c>
      <c r="H468">
        <v>8149385151</v>
      </c>
      <c r="I468" s="4" t="s">
        <v>1736</v>
      </c>
      <c r="J468" s="4" t="s">
        <v>1471</v>
      </c>
      <c r="K468" t="s">
        <v>1471</v>
      </c>
      <c r="O468" s="5"/>
      <c r="P468" s="36">
        <v>15.434001027</v>
      </c>
      <c r="Q468" t="s">
        <v>1471</v>
      </c>
      <c r="R468" t="s">
        <v>1471</v>
      </c>
      <c r="S468" t="s">
        <v>1470</v>
      </c>
      <c r="T468" t="s">
        <v>1471</v>
      </c>
      <c r="U468" s="5"/>
      <c r="Z468">
        <f t="shared" si="112"/>
        <v>0</v>
      </c>
      <c r="AA468">
        <f t="shared" si="113"/>
        <v>1</v>
      </c>
      <c r="AB468">
        <f t="shared" si="114"/>
        <v>0</v>
      </c>
      <c r="AC468">
        <f t="shared" si="115"/>
        <v>0</v>
      </c>
      <c r="AD468">
        <f t="shared" si="116"/>
        <v>0</v>
      </c>
      <c r="AE468">
        <f t="shared" si="117"/>
        <v>0</v>
      </c>
      <c r="AF468" s="37">
        <f t="shared" si="118"/>
        <v>0</v>
      </c>
      <c r="AG468" s="37">
        <f t="shared" si="119"/>
        <v>0</v>
      </c>
      <c r="AH468" s="37">
        <f t="shared" si="120"/>
        <v>0</v>
      </c>
      <c r="AI468">
        <f t="shared" si="121"/>
        <v>1</v>
      </c>
      <c r="AJ468">
        <f t="shared" si="122"/>
        <v>0</v>
      </c>
      <c r="AK468">
        <f t="shared" si="123"/>
        <v>0</v>
      </c>
      <c r="AL468">
        <f t="shared" si="124"/>
        <v>0</v>
      </c>
      <c r="AM468">
        <f t="shared" si="125"/>
        <v>0</v>
      </c>
      <c r="AN468">
        <f t="shared" si="126"/>
        <v>0</v>
      </c>
      <c r="AO468">
        <f t="shared" si="127"/>
        <v>0</v>
      </c>
    </row>
    <row r="469" spans="1:41" ht="12.75">
      <c r="A469">
        <v>4219830</v>
      </c>
      <c r="B469">
        <v>128327303</v>
      </c>
      <c r="C469" t="s">
        <v>875</v>
      </c>
      <c r="D469" t="s">
        <v>1538</v>
      </c>
      <c r="E469" t="s">
        <v>876</v>
      </c>
      <c r="F469" s="35">
        <v>15729</v>
      </c>
      <c r="G469" s="3">
        <v>374</v>
      </c>
      <c r="H469">
        <v>7242544312</v>
      </c>
      <c r="I469" s="4" t="s">
        <v>1736</v>
      </c>
      <c r="J469" s="4" t="s">
        <v>1471</v>
      </c>
      <c r="K469" t="s">
        <v>1471</v>
      </c>
      <c r="O469" s="5"/>
      <c r="P469" s="36">
        <v>18.75</v>
      </c>
      <c r="Q469" t="s">
        <v>1471</v>
      </c>
      <c r="R469" t="s">
        <v>1470</v>
      </c>
      <c r="S469" t="s">
        <v>1470</v>
      </c>
      <c r="T469" t="s">
        <v>1471</v>
      </c>
      <c r="U469" s="5"/>
      <c r="Z469">
        <f t="shared" si="112"/>
        <v>0</v>
      </c>
      <c r="AA469">
        <f t="shared" si="113"/>
        <v>1</v>
      </c>
      <c r="AB469">
        <f t="shared" si="114"/>
        <v>0</v>
      </c>
      <c r="AC469">
        <f t="shared" si="115"/>
        <v>0</v>
      </c>
      <c r="AD469">
        <f t="shared" si="116"/>
        <v>0</v>
      </c>
      <c r="AE469">
        <f t="shared" si="117"/>
        <v>0</v>
      </c>
      <c r="AF469" s="37">
        <f t="shared" si="118"/>
        <v>0</v>
      </c>
      <c r="AG469" s="37">
        <f t="shared" si="119"/>
        <v>0</v>
      </c>
      <c r="AH469" s="37">
        <f t="shared" si="120"/>
        <v>0</v>
      </c>
      <c r="AI469">
        <f t="shared" si="121"/>
        <v>1</v>
      </c>
      <c r="AJ469">
        <f t="shared" si="122"/>
        <v>0</v>
      </c>
      <c r="AK469">
        <f t="shared" si="123"/>
        <v>0</v>
      </c>
      <c r="AL469">
        <f t="shared" si="124"/>
        <v>0</v>
      </c>
      <c r="AM469">
        <f t="shared" si="125"/>
        <v>0</v>
      </c>
      <c r="AN469">
        <f t="shared" si="126"/>
        <v>0</v>
      </c>
      <c r="AO469">
        <f t="shared" si="127"/>
        <v>0</v>
      </c>
    </row>
    <row r="470" spans="1:41" ht="12.75">
      <c r="A470">
        <v>4219860</v>
      </c>
      <c r="B470">
        <v>103027753</v>
      </c>
      <c r="C470" t="s">
        <v>877</v>
      </c>
      <c r="D470" t="s">
        <v>878</v>
      </c>
      <c r="E470" t="s">
        <v>879</v>
      </c>
      <c r="F470" s="35">
        <v>15143</v>
      </c>
      <c r="G470" s="3">
        <v>1813</v>
      </c>
      <c r="H470">
        <v>4127493600</v>
      </c>
      <c r="I470" s="4">
        <v>3</v>
      </c>
      <c r="J470" s="4" t="s">
        <v>1471</v>
      </c>
      <c r="K470" t="s">
        <v>1471</v>
      </c>
      <c r="O470" s="5"/>
      <c r="P470" s="36">
        <v>5.9621710526</v>
      </c>
      <c r="Q470" t="s">
        <v>1471</v>
      </c>
      <c r="R470" t="s">
        <v>1471</v>
      </c>
      <c r="S470" t="s">
        <v>1471</v>
      </c>
      <c r="T470" t="s">
        <v>1471</v>
      </c>
      <c r="U470" s="5"/>
      <c r="Z470">
        <f t="shared" si="112"/>
        <v>0</v>
      </c>
      <c r="AA470">
        <f t="shared" si="113"/>
        <v>1</v>
      </c>
      <c r="AB470">
        <f t="shared" si="114"/>
        <v>0</v>
      </c>
      <c r="AC470">
        <f t="shared" si="115"/>
        <v>0</v>
      </c>
      <c r="AD470">
        <f t="shared" si="116"/>
        <v>0</v>
      </c>
      <c r="AE470">
        <f t="shared" si="117"/>
        <v>0</v>
      </c>
      <c r="AF470" s="37">
        <f t="shared" si="118"/>
        <v>0</v>
      </c>
      <c r="AG470" s="37">
        <f t="shared" si="119"/>
        <v>0</v>
      </c>
      <c r="AH470" s="37">
        <f t="shared" si="120"/>
        <v>0</v>
      </c>
      <c r="AI470">
        <f t="shared" si="121"/>
        <v>0</v>
      </c>
      <c r="AJ470">
        <f t="shared" si="122"/>
        <v>0</v>
      </c>
      <c r="AK470">
        <f t="shared" si="123"/>
        <v>0</v>
      </c>
      <c r="AL470">
        <f t="shared" si="124"/>
        <v>0</v>
      </c>
      <c r="AM470">
        <f t="shared" si="125"/>
        <v>0</v>
      </c>
      <c r="AN470">
        <f t="shared" si="126"/>
        <v>0</v>
      </c>
      <c r="AO470">
        <f t="shared" si="127"/>
        <v>0</v>
      </c>
    </row>
    <row r="471" spans="1:41" ht="12.75">
      <c r="A471">
        <v>4219890</v>
      </c>
      <c r="B471">
        <v>122098403</v>
      </c>
      <c r="C471" t="s">
        <v>880</v>
      </c>
      <c r="D471" t="s">
        <v>881</v>
      </c>
      <c r="E471" t="s">
        <v>882</v>
      </c>
      <c r="F471" s="35">
        <v>18951</v>
      </c>
      <c r="G471" s="3">
        <v>1588</v>
      </c>
      <c r="H471">
        <v>2155292000</v>
      </c>
      <c r="I471" s="4" t="s">
        <v>1704</v>
      </c>
      <c r="J471" s="4" t="s">
        <v>1471</v>
      </c>
      <c r="K471" t="s">
        <v>1471</v>
      </c>
      <c r="O471" s="5"/>
      <c r="P471" s="36">
        <v>6.5819485174</v>
      </c>
      <c r="Q471" t="s">
        <v>1471</v>
      </c>
      <c r="R471" t="s">
        <v>1471</v>
      </c>
      <c r="S471" t="s">
        <v>1471</v>
      </c>
      <c r="T471" t="s">
        <v>1471</v>
      </c>
      <c r="U471" s="5"/>
      <c r="Z471">
        <f t="shared" si="112"/>
        <v>0</v>
      </c>
      <c r="AA471">
        <f t="shared" si="113"/>
        <v>1</v>
      </c>
      <c r="AB471">
        <f t="shared" si="114"/>
        <v>0</v>
      </c>
      <c r="AC471">
        <f t="shared" si="115"/>
        <v>0</v>
      </c>
      <c r="AD471">
        <f t="shared" si="116"/>
        <v>0</v>
      </c>
      <c r="AE471">
        <f t="shared" si="117"/>
        <v>0</v>
      </c>
      <c r="AF471" s="37">
        <f t="shared" si="118"/>
        <v>0</v>
      </c>
      <c r="AG471" s="37">
        <f t="shared" si="119"/>
        <v>0</v>
      </c>
      <c r="AH471" s="37">
        <f t="shared" si="120"/>
        <v>0</v>
      </c>
      <c r="AI471">
        <f t="shared" si="121"/>
        <v>0</v>
      </c>
      <c r="AJ471">
        <f t="shared" si="122"/>
        <v>0</v>
      </c>
      <c r="AK471">
        <f t="shared" si="123"/>
        <v>0</v>
      </c>
      <c r="AL471">
        <f t="shared" si="124"/>
        <v>0</v>
      </c>
      <c r="AM471">
        <f t="shared" si="125"/>
        <v>0</v>
      </c>
      <c r="AN471">
        <f t="shared" si="126"/>
        <v>0</v>
      </c>
      <c r="AO471">
        <f t="shared" si="127"/>
        <v>0</v>
      </c>
    </row>
    <row r="472" spans="1:41" ht="12.75">
      <c r="A472">
        <v>4219920</v>
      </c>
      <c r="B472">
        <v>125237603</v>
      </c>
      <c r="C472" t="s">
        <v>883</v>
      </c>
      <c r="D472" t="s">
        <v>884</v>
      </c>
      <c r="E472" t="s">
        <v>885</v>
      </c>
      <c r="F472" s="35">
        <v>19087</v>
      </c>
      <c r="G472" s="3">
        <v>4117</v>
      </c>
      <c r="H472">
        <v>6106888100</v>
      </c>
      <c r="I472" s="4">
        <v>3</v>
      </c>
      <c r="J472" s="4" t="s">
        <v>1471</v>
      </c>
      <c r="K472" t="s">
        <v>1471</v>
      </c>
      <c r="O472" s="5"/>
      <c r="P472" s="36">
        <v>3.0330062444</v>
      </c>
      <c r="Q472" t="s">
        <v>1471</v>
      </c>
      <c r="R472" t="s">
        <v>1471</v>
      </c>
      <c r="S472" t="s">
        <v>1471</v>
      </c>
      <c r="T472" t="s">
        <v>1471</v>
      </c>
      <c r="U472" s="5"/>
      <c r="Z472">
        <f t="shared" si="112"/>
        <v>0</v>
      </c>
      <c r="AA472">
        <f t="shared" si="113"/>
        <v>1</v>
      </c>
      <c r="AB472">
        <f t="shared" si="114"/>
        <v>0</v>
      </c>
      <c r="AC472">
        <f t="shared" si="115"/>
        <v>0</v>
      </c>
      <c r="AD472">
        <f t="shared" si="116"/>
        <v>0</v>
      </c>
      <c r="AE472">
        <f t="shared" si="117"/>
        <v>0</v>
      </c>
      <c r="AF472" s="37">
        <f t="shared" si="118"/>
        <v>0</v>
      </c>
      <c r="AG472" s="37">
        <f t="shared" si="119"/>
        <v>0</v>
      </c>
      <c r="AH472" s="37">
        <f t="shared" si="120"/>
        <v>0</v>
      </c>
      <c r="AI472">
        <f t="shared" si="121"/>
        <v>0</v>
      </c>
      <c r="AJ472">
        <f t="shared" si="122"/>
        <v>0</v>
      </c>
      <c r="AK472">
        <f t="shared" si="123"/>
        <v>0</v>
      </c>
      <c r="AL472">
        <f t="shared" si="124"/>
        <v>0</v>
      </c>
      <c r="AM472">
        <f t="shared" si="125"/>
        <v>0</v>
      </c>
      <c r="AN472">
        <f t="shared" si="126"/>
        <v>0</v>
      </c>
      <c r="AO472">
        <f t="shared" si="127"/>
        <v>0</v>
      </c>
    </row>
    <row r="473" spans="1:41" ht="12.75">
      <c r="A473">
        <v>4200073</v>
      </c>
      <c r="B473">
        <v>126513380</v>
      </c>
      <c r="C473" t="s">
        <v>1649</v>
      </c>
      <c r="D473" t="s">
        <v>1650</v>
      </c>
      <c r="E473" t="s">
        <v>1509</v>
      </c>
      <c r="F473" s="35">
        <v>19131</v>
      </c>
      <c r="G473" s="3" t="s">
        <v>1506</v>
      </c>
      <c r="H473">
        <v>2154776672</v>
      </c>
      <c r="I473" s="4">
        <v>1</v>
      </c>
      <c r="J473" s="4" t="s">
        <v>1471</v>
      </c>
      <c r="K473" t="s">
        <v>1625</v>
      </c>
      <c r="O473" s="5"/>
      <c r="P473" s="36" t="s">
        <v>1473</v>
      </c>
      <c r="Q473" t="s">
        <v>1473</v>
      </c>
      <c r="R473" t="s">
        <v>1625</v>
      </c>
      <c r="S473" t="s">
        <v>1471</v>
      </c>
      <c r="T473" t="s">
        <v>1625</v>
      </c>
      <c r="U473" s="5"/>
      <c r="Z473">
        <f t="shared" si="112"/>
        <v>0</v>
      </c>
      <c r="AA473">
        <f t="shared" si="113"/>
        <v>1</v>
      </c>
      <c r="AB473">
        <f t="shared" si="114"/>
        <v>0</v>
      </c>
      <c r="AC473">
        <f t="shared" si="115"/>
        <v>0</v>
      </c>
      <c r="AD473">
        <f t="shared" si="116"/>
        <v>0</v>
      </c>
      <c r="AE473">
        <f t="shared" si="117"/>
        <v>0</v>
      </c>
      <c r="AF473" s="37">
        <f t="shared" si="118"/>
        <v>0</v>
      </c>
      <c r="AG473" s="37">
        <f t="shared" si="119"/>
        <v>0</v>
      </c>
      <c r="AH473" s="37">
        <f t="shared" si="120"/>
        <v>0</v>
      </c>
      <c r="AI473">
        <f t="shared" si="121"/>
        <v>0</v>
      </c>
      <c r="AJ473">
        <f t="shared" si="122"/>
        <v>1</v>
      </c>
      <c r="AK473">
        <f t="shared" si="123"/>
        <v>0</v>
      </c>
      <c r="AL473">
        <f t="shared" si="124"/>
        <v>0</v>
      </c>
      <c r="AM473">
        <f t="shared" si="125"/>
        <v>0</v>
      </c>
      <c r="AN473">
        <f t="shared" si="126"/>
        <v>0</v>
      </c>
      <c r="AO473">
        <f t="shared" si="127"/>
        <v>0</v>
      </c>
    </row>
    <row r="474" spans="1:41" ht="12.75">
      <c r="A474">
        <v>4220040</v>
      </c>
      <c r="B474">
        <v>114067002</v>
      </c>
      <c r="C474" t="s">
        <v>886</v>
      </c>
      <c r="D474" t="s">
        <v>887</v>
      </c>
      <c r="E474" t="s">
        <v>1728</v>
      </c>
      <c r="F474" s="35">
        <v>19601</v>
      </c>
      <c r="G474" s="3">
        <v>3616</v>
      </c>
      <c r="H474">
        <v>6103715611</v>
      </c>
      <c r="I474" s="4">
        <v>2</v>
      </c>
      <c r="J474" s="4" t="s">
        <v>1471</v>
      </c>
      <c r="K474" t="s">
        <v>1471</v>
      </c>
      <c r="O474" s="5"/>
      <c r="P474" s="36">
        <v>31.679898012</v>
      </c>
      <c r="Q474" t="s">
        <v>1470</v>
      </c>
      <c r="R474" t="s">
        <v>1471</v>
      </c>
      <c r="S474" t="s">
        <v>1471</v>
      </c>
      <c r="T474" t="s">
        <v>1471</v>
      </c>
      <c r="U474" s="5"/>
      <c r="Z474">
        <f t="shared" si="112"/>
        <v>0</v>
      </c>
      <c r="AA474">
        <f t="shared" si="113"/>
        <v>1</v>
      </c>
      <c r="AB474">
        <f t="shared" si="114"/>
        <v>0</v>
      </c>
      <c r="AC474">
        <f t="shared" si="115"/>
        <v>0</v>
      </c>
      <c r="AD474">
        <f t="shared" si="116"/>
        <v>0</v>
      </c>
      <c r="AE474">
        <f t="shared" si="117"/>
        <v>0</v>
      </c>
      <c r="AF474" s="37">
        <f t="shared" si="118"/>
        <v>0</v>
      </c>
      <c r="AG474" s="37">
        <f t="shared" si="119"/>
        <v>0</v>
      </c>
      <c r="AH474" s="37">
        <f t="shared" si="120"/>
        <v>0</v>
      </c>
      <c r="AI474">
        <f t="shared" si="121"/>
        <v>0</v>
      </c>
      <c r="AJ474">
        <f t="shared" si="122"/>
        <v>1</v>
      </c>
      <c r="AK474">
        <f t="shared" si="123"/>
        <v>0</v>
      </c>
      <c r="AL474">
        <f t="shared" si="124"/>
        <v>0</v>
      </c>
      <c r="AM474">
        <f t="shared" si="125"/>
        <v>0</v>
      </c>
      <c r="AN474">
        <f t="shared" si="126"/>
        <v>0</v>
      </c>
      <c r="AO474">
        <f t="shared" si="127"/>
        <v>0</v>
      </c>
    </row>
    <row r="475" spans="1:41" ht="12.75">
      <c r="A475">
        <v>4280070</v>
      </c>
      <c r="B475">
        <v>114067107</v>
      </c>
      <c r="C475" t="s">
        <v>1309</v>
      </c>
      <c r="D475" t="s">
        <v>1310</v>
      </c>
      <c r="E475" t="s">
        <v>1728</v>
      </c>
      <c r="F475" s="35">
        <v>19612</v>
      </c>
      <c r="G475" s="3">
        <v>3068</v>
      </c>
      <c r="H475">
        <v>6109217300</v>
      </c>
      <c r="I475" s="4">
        <v>2</v>
      </c>
      <c r="J475" s="4" t="s">
        <v>1471</v>
      </c>
      <c r="K475" t="s">
        <v>1471</v>
      </c>
      <c r="O475" s="5"/>
      <c r="P475" s="36" t="s">
        <v>1473</v>
      </c>
      <c r="Q475" t="s">
        <v>1473</v>
      </c>
      <c r="R475" t="s">
        <v>1471</v>
      </c>
      <c r="S475" t="s">
        <v>1471</v>
      </c>
      <c r="T475" t="s">
        <v>1471</v>
      </c>
      <c r="U475" s="5"/>
      <c r="Z475">
        <f t="shared" si="112"/>
        <v>0</v>
      </c>
      <c r="AA475">
        <f t="shared" si="113"/>
        <v>1</v>
      </c>
      <c r="AB475">
        <f t="shared" si="114"/>
        <v>0</v>
      </c>
      <c r="AC475">
        <f t="shared" si="115"/>
        <v>0</v>
      </c>
      <c r="AD475">
        <f t="shared" si="116"/>
        <v>0</v>
      </c>
      <c r="AE475">
        <f t="shared" si="117"/>
        <v>0</v>
      </c>
      <c r="AF475" s="37">
        <f t="shared" si="118"/>
        <v>0</v>
      </c>
      <c r="AG475" s="37">
        <f t="shared" si="119"/>
        <v>0</v>
      </c>
      <c r="AH475" s="37">
        <f t="shared" si="120"/>
        <v>0</v>
      </c>
      <c r="AI475">
        <f t="shared" si="121"/>
        <v>0</v>
      </c>
      <c r="AJ475">
        <f t="shared" si="122"/>
        <v>1</v>
      </c>
      <c r="AK475">
        <f t="shared" si="123"/>
        <v>0</v>
      </c>
      <c r="AL475">
        <f t="shared" si="124"/>
        <v>0</v>
      </c>
      <c r="AM475">
        <f t="shared" si="125"/>
        <v>0</v>
      </c>
      <c r="AN475">
        <f t="shared" si="126"/>
        <v>0</v>
      </c>
      <c r="AO475">
        <f t="shared" si="127"/>
        <v>0</v>
      </c>
    </row>
    <row r="476" spans="1:41" ht="12.75">
      <c r="A476">
        <v>4220100</v>
      </c>
      <c r="B476">
        <v>112675503</v>
      </c>
      <c r="C476" t="s">
        <v>888</v>
      </c>
      <c r="D476" t="s">
        <v>889</v>
      </c>
      <c r="E476" t="s">
        <v>890</v>
      </c>
      <c r="F476" s="35">
        <v>17356</v>
      </c>
      <c r="G476" s="3">
        <v>9185</v>
      </c>
      <c r="H476">
        <v>7172444518</v>
      </c>
      <c r="I476" s="4" t="s">
        <v>1764</v>
      </c>
      <c r="J476" s="4" t="s">
        <v>1471</v>
      </c>
      <c r="K476" t="s">
        <v>1471</v>
      </c>
      <c r="O476" s="5"/>
      <c r="P476" s="36">
        <v>7.6214671324</v>
      </c>
      <c r="Q476" t="s">
        <v>1471</v>
      </c>
      <c r="R476" t="s">
        <v>1471</v>
      </c>
      <c r="S476" t="s">
        <v>1471</v>
      </c>
      <c r="T476" t="s">
        <v>1471</v>
      </c>
      <c r="U476" s="5"/>
      <c r="Z476">
        <f t="shared" si="112"/>
        <v>0</v>
      </c>
      <c r="AA476">
        <f t="shared" si="113"/>
        <v>1</v>
      </c>
      <c r="AB476">
        <f t="shared" si="114"/>
        <v>0</v>
      </c>
      <c r="AC476">
        <f t="shared" si="115"/>
        <v>0</v>
      </c>
      <c r="AD476">
        <f t="shared" si="116"/>
        <v>0</v>
      </c>
      <c r="AE476">
        <f t="shared" si="117"/>
        <v>0</v>
      </c>
      <c r="AF476" s="37">
        <f t="shared" si="118"/>
        <v>0</v>
      </c>
      <c r="AG476" s="37">
        <f t="shared" si="119"/>
        <v>0</v>
      </c>
      <c r="AH476" s="37">
        <f t="shared" si="120"/>
        <v>0</v>
      </c>
      <c r="AI476">
        <f t="shared" si="121"/>
        <v>0</v>
      </c>
      <c r="AJ476">
        <f t="shared" si="122"/>
        <v>0</v>
      </c>
      <c r="AK476">
        <f t="shared" si="123"/>
        <v>0</v>
      </c>
      <c r="AL476">
        <f t="shared" si="124"/>
        <v>0</v>
      </c>
      <c r="AM476">
        <f t="shared" si="125"/>
        <v>0</v>
      </c>
      <c r="AN476">
        <f t="shared" si="126"/>
        <v>0</v>
      </c>
      <c r="AO476">
        <f t="shared" si="127"/>
        <v>0</v>
      </c>
    </row>
    <row r="477" spans="1:41" ht="12.75">
      <c r="A477">
        <v>4220130</v>
      </c>
      <c r="B477">
        <v>106168003</v>
      </c>
      <c r="C477" t="s">
        <v>891</v>
      </c>
      <c r="D477" t="s">
        <v>892</v>
      </c>
      <c r="E477" t="s">
        <v>893</v>
      </c>
      <c r="F477" s="35">
        <v>16242</v>
      </c>
      <c r="G477" s="3">
        <v>1157</v>
      </c>
      <c r="H477">
        <v>8142752426</v>
      </c>
      <c r="I477" s="4">
        <v>7</v>
      </c>
      <c r="J477" s="4" t="s">
        <v>1470</v>
      </c>
      <c r="K477" t="s">
        <v>1471</v>
      </c>
      <c r="O477" s="5" t="s">
        <v>1472</v>
      </c>
      <c r="P477" s="36">
        <v>16.066997519</v>
      </c>
      <c r="Q477" t="s">
        <v>1471</v>
      </c>
      <c r="R477" t="s">
        <v>1471</v>
      </c>
      <c r="S477" t="s">
        <v>1470</v>
      </c>
      <c r="T477" t="s">
        <v>1471</v>
      </c>
      <c r="U477" s="5"/>
      <c r="Z477">
        <f t="shared" si="112"/>
        <v>1</v>
      </c>
      <c r="AA477">
        <f t="shared" si="113"/>
        <v>1</v>
      </c>
      <c r="AB477">
        <f t="shared" si="114"/>
        <v>0</v>
      </c>
      <c r="AC477">
        <f t="shared" si="115"/>
        <v>0</v>
      </c>
      <c r="AD477">
        <f t="shared" si="116"/>
        <v>0</v>
      </c>
      <c r="AE477">
        <f t="shared" si="117"/>
        <v>0</v>
      </c>
      <c r="AF477" s="37" t="str">
        <f t="shared" si="118"/>
        <v>SRSA</v>
      </c>
      <c r="AG477" s="37">
        <f t="shared" si="119"/>
        <v>0</v>
      </c>
      <c r="AH477" s="37" t="str">
        <f t="shared" si="120"/>
        <v>Trouble</v>
      </c>
      <c r="AI477">
        <f t="shared" si="121"/>
        <v>1</v>
      </c>
      <c r="AJ477">
        <f t="shared" si="122"/>
        <v>0</v>
      </c>
      <c r="AK477">
        <f t="shared" si="123"/>
        <v>0</v>
      </c>
      <c r="AL477">
        <f t="shared" si="124"/>
        <v>0</v>
      </c>
      <c r="AM477">
        <f t="shared" si="125"/>
        <v>0</v>
      </c>
      <c r="AN477">
        <f t="shared" si="126"/>
        <v>0</v>
      </c>
      <c r="AO477">
        <f t="shared" si="127"/>
        <v>0</v>
      </c>
    </row>
    <row r="478" spans="1:41" ht="12.75">
      <c r="A478">
        <v>4200067</v>
      </c>
      <c r="B478">
        <v>124153350</v>
      </c>
      <c r="C478" t="s">
        <v>1633</v>
      </c>
      <c r="D478" t="s">
        <v>1634</v>
      </c>
      <c r="E478" t="s">
        <v>1635</v>
      </c>
      <c r="F478" s="35">
        <v>19460</v>
      </c>
      <c r="G478" s="3">
        <v>904</v>
      </c>
      <c r="H478">
        <v>6109834080</v>
      </c>
      <c r="I478" s="4">
        <v>3</v>
      </c>
      <c r="J478" s="4" t="s">
        <v>1471</v>
      </c>
      <c r="K478" t="s">
        <v>1625</v>
      </c>
      <c r="O478" s="5"/>
      <c r="P478" s="36" t="s">
        <v>1473</v>
      </c>
      <c r="Q478" t="s">
        <v>1473</v>
      </c>
      <c r="R478" t="s">
        <v>1625</v>
      </c>
      <c r="S478" t="s">
        <v>1471</v>
      </c>
      <c r="T478" t="s">
        <v>1625</v>
      </c>
      <c r="U478" s="5"/>
      <c r="Z478">
        <f t="shared" si="112"/>
        <v>0</v>
      </c>
      <c r="AA478">
        <f t="shared" si="113"/>
        <v>1</v>
      </c>
      <c r="AB478">
        <f t="shared" si="114"/>
        <v>0</v>
      </c>
      <c r="AC478">
        <f t="shared" si="115"/>
        <v>0</v>
      </c>
      <c r="AD478">
        <f t="shared" si="116"/>
        <v>0</v>
      </c>
      <c r="AE478">
        <f t="shared" si="117"/>
        <v>0</v>
      </c>
      <c r="AF478" s="37">
        <f t="shared" si="118"/>
        <v>0</v>
      </c>
      <c r="AG478" s="37">
        <f t="shared" si="119"/>
        <v>0</v>
      </c>
      <c r="AH478" s="37">
        <f t="shared" si="120"/>
        <v>0</v>
      </c>
      <c r="AI478">
        <f t="shared" si="121"/>
        <v>0</v>
      </c>
      <c r="AJ478">
        <f t="shared" si="122"/>
        <v>1</v>
      </c>
      <c r="AK478">
        <f t="shared" si="123"/>
        <v>0</v>
      </c>
      <c r="AL478">
        <f t="shared" si="124"/>
        <v>0</v>
      </c>
      <c r="AM478">
        <f t="shared" si="125"/>
        <v>0</v>
      </c>
      <c r="AN478">
        <f t="shared" si="126"/>
        <v>0</v>
      </c>
      <c r="AO478">
        <f t="shared" si="127"/>
        <v>0</v>
      </c>
    </row>
    <row r="479" spans="1:41" ht="12.75">
      <c r="A479">
        <v>4200062</v>
      </c>
      <c r="B479">
        <v>126513290</v>
      </c>
      <c r="C479" t="s">
        <v>1620</v>
      </c>
      <c r="D479" t="s">
        <v>1621</v>
      </c>
      <c r="E479" t="s">
        <v>1509</v>
      </c>
      <c r="F479" s="35">
        <v>19139</v>
      </c>
      <c r="G479" s="3" t="s">
        <v>1506</v>
      </c>
      <c r="H479">
        <v>2157483930</v>
      </c>
      <c r="I479" s="4">
        <v>1</v>
      </c>
      <c r="J479" s="4" t="s">
        <v>1471</v>
      </c>
      <c r="K479" t="s">
        <v>1471</v>
      </c>
      <c r="O479" s="5"/>
      <c r="P479" s="36" t="s">
        <v>1473</v>
      </c>
      <c r="Q479" t="s">
        <v>1473</v>
      </c>
      <c r="R479" t="s">
        <v>1471</v>
      </c>
      <c r="S479" t="s">
        <v>1471</v>
      </c>
      <c r="T479" t="s">
        <v>1471</v>
      </c>
      <c r="U479" s="5"/>
      <c r="Z479">
        <f t="shared" si="112"/>
        <v>0</v>
      </c>
      <c r="AA479">
        <f t="shared" si="113"/>
        <v>1</v>
      </c>
      <c r="AB479">
        <f t="shared" si="114"/>
        <v>0</v>
      </c>
      <c r="AC479">
        <f t="shared" si="115"/>
        <v>0</v>
      </c>
      <c r="AD479">
        <f t="shared" si="116"/>
        <v>0</v>
      </c>
      <c r="AE479">
        <f t="shared" si="117"/>
        <v>0</v>
      </c>
      <c r="AF479" s="37">
        <f t="shared" si="118"/>
        <v>0</v>
      </c>
      <c r="AG479" s="37">
        <f t="shared" si="119"/>
        <v>0</v>
      </c>
      <c r="AH479" s="37">
        <f t="shared" si="120"/>
        <v>0</v>
      </c>
      <c r="AI479">
        <f t="shared" si="121"/>
        <v>0</v>
      </c>
      <c r="AJ479">
        <f t="shared" si="122"/>
        <v>1</v>
      </c>
      <c r="AK479">
        <f t="shared" si="123"/>
        <v>0</v>
      </c>
      <c r="AL479">
        <f t="shared" si="124"/>
        <v>0</v>
      </c>
      <c r="AM479">
        <f t="shared" si="125"/>
        <v>0</v>
      </c>
      <c r="AN479">
        <f t="shared" si="126"/>
        <v>0</v>
      </c>
      <c r="AO479">
        <f t="shared" si="127"/>
        <v>0</v>
      </c>
    </row>
    <row r="480" spans="1:41" ht="12.75">
      <c r="A480">
        <v>4200057</v>
      </c>
      <c r="B480">
        <v>126513240</v>
      </c>
      <c r="C480" t="s">
        <v>1610</v>
      </c>
      <c r="D480" t="s">
        <v>1611</v>
      </c>
      <c r="E480" t="s">
        <v>1509</v>
      </c>
      <c r="F480" s="35">
        <v>19119</v>
      </c>
      <c r="G480" s="3" t="s">
        <v>1506</v>
      </c>
      <c r="H480">
        <v>2157530390</v>
      </c>
      <c r="I480" s="4">
        <v>1</v>
      </c>
      <c r="J480" s="4" t="s">
        <v>1471</v>
      </c>
      <c r="K480" t="s">
        <v>1471</v>
      </c>
      <c r="O480" s="5"/>
      <c r="P480" s="36" t="s">
        <v>1473</v>
      </c>
      <c r="Q480" t="s">
        <v>1473</v>
      </c>
      <c r="R480" t="s">
        <v>1471</v>
      </c>
      <c r="S480" t="s">
        <v>1471</v>
      </c>
      <c r="T480" t="s">
        <v>1471</v>
      </c>
      <c r="U480" s="5"/>
      <c r="Z480">
        <f t="shared" si="112"/>
        <v>0</v>
      </c>
      <c r="AA480">
        <f t="shared" si="113"/>
        <v>1</v>
      </c>
      <c r="AB480">
        <f t="shared" si="114"/>
        <v>0</v>
      </c>
      <c r="AC480">
        <f t="shared" si="115"/>
        <v>0</v>
      </c>
      <c r="AD480">
        <f t="shared" si="116"/>
        <v>0</v>
      </c>
      <c r="AE480">
        <f t="shared" si="117"/>
        <v>0</v>
      </c>
      <c r="AF480" s="37">
        <f t="shared" si="118"/>
        <v>0</v>
      </c>
      <c r="AG480" s="37">
        <f t="shared" si="119"/>
        <v>0</v>
      </c>
      <c r="AH480" s="37">
        <f t="shared" si="120"/>
        <v>0</v>
      </c>
      <c r="AI480">
        <f t="shared" si="121"/>
        <v>0</v>
      </c>
      <c r="AJ480">
        <f t="shared" si="122"/>
        <v>1</v>
      </c>
      <c r="AK480">
        <f t="shared" si="123"/>
        <v>0</v>
      </c>
      <c r="AL480">
        <f t="shared" si="124"/>
        <v>0</v>
      </c>
      <c r="AM480">
        <f t="shared" si="125"/>
        <v>0</v>
      </c>
      <c r="AN480">
        <f t="shared" si="126"/>
        <v>0</v>
      </c>
      <c r="AO480">
        <f t="shared" si="127"/>
        <v>0</v>
      </c>
    </row>
    <row r="481" spans="1:41" ht="12.75">
      <c r="A481">
        <v>4220220</v>
      </c>
      <c r="B481">
        <v>104435303</v>
      </c>
      <c r="C481" t="s">
        <v>894</v>
      </c>
      <c r="D481" t="s">
        <v>895</v>
      </c>
      <c r="E481" t="s">
        <v>1500</v>
      </c>
      <c r="F481" s="35">
        <v>16125</v>
      </c>
      <c r="G481" s="3">
        <v>8804</v>
      </c>
      <c r="H481">
        <v>7246463240</v>
      </c>
      <c r="I481" s="4">
        <v>8</v>
      </c>
      <c r="J481" s="4" t="s">
        <v>1470</v>
      </c>
      <c r="K481" t="s">
        <v>1471</v>
      </c>
      <c r="O481" s="5" t="s">
        <v>1472</v>
      </c>
      <c r="P481" s="36">
        <v>18.323481999</v>
      </c>
      <c r="Q481" t="s">
        <v>1471</v>
      </c>
      <c r="R481" t="s">
        <v>1471</v>
      </c>
      <c r="S481" t="s">
        <v>1470</v>
      </c>
      <c r="T481" t="s">
        <v>1471</v>
      </c>
      <c r="U481" s="5"/>
      <c r="Z481">
        <f t="shared" si="112"/>
        <v>1</v>
      </c>
      <c r="AA481">
        <f t="shared" si="113"/>
        <v>1</v>
      </c>
      <c r="AB481">
        <f t="shared" si="114"/>
        <v>0</v>
      </c>
      <c r="AC481">
        <f t="shared" si="115"/>
        <v>0</v>
      </c>
      <c r="AD481">
        <f t="shared" si="116"/>
        <v>0</v>
      </c>
      <c r="AE481">
        <f t="shared" si="117"/>
        <v>0</v>
      </c>
      <c r="AF481" s="37" t="str">
        <f t="shared" si="118"/>
        <v>SRSA</v>
      </c>
      <c r="AG481" s="37">
        <f t="shared" si="119"/>
        <v>0</v>
      </c>
      <c r="AH481" s="37" t="str">
        <f t="shared" si="120"/>
        <v>Trouble</v>
      </c>
      <c r="AI481">
        <f t="shared" si="121"/>
        <v>1</v>
      </c>
      <c r="AJ481">
        <f t="shared" si="122"/>
        <v>0</v>
      </c>
      <c r="AK481">
        <f t="shared" si="123"/>
        <v>0</v>
      </c>
      <c r="AL481">
        <f t="shared" si="124"/>
        <v>0</v>
      </c>
      <c r="AM481">
        <f t="shared" si="125"/>
        <v>0</v>
      </c>
      <c r="AN481">
        <f t="shared" si="126"/>
        <v>0</v>
      </c>
      <c r="AO481">
        <f t="shared" si="127"/>
        <v>0</v>
      </c>
    </row>
    <row r="482" spans="1:41" ht="12.75">
      <c r="A482">
        <v>4200086</v>
      </c>
      <c r="B482">
        <v>126510008</v>
      </c>
      <c r="C482" t="s">
        <v>1677</v>
      </c>
      <c r="D482" t="s">
        <v>1678</v>
      </c>
      <c r="E482" t="s">
        <v>1509</v>
      </c>
      <c r="F482" s="35">
        <v>19131</v>
      </c>
      <c r="G482" s="3" t="s">
        <v>1506</v>
      </c>
      <c r="H482">
        <v>2158781544</v>
      </c>
      <c r="I482" s="4">
        <v>1</v>
      </c>
      <c r="J482" s="4" t="s">
        <v>1471</v>
      </c>
      <c r="K482" t="s">
        <v>1625</v>
      </c>
      <c r="O482" s="5"/>
      <c r="P482" s="36" t="s">
        <v>1473</v>
      </c>
      <c r="Q482" t="s">
        <v>1473</v>
      </c>
      <c r="R482" t="s">
        <v>1625</v>
      </c>
      <c r="S482" t="s">
        <v>1471</v>
      </c>
      <c r="T482" t="s">
        <v>1625</v>
      </c>
      <c r="U482" s="5"/>
      <c r="Z482">
        <f t="shared" si="112"/>
        <v>0</v>
      </c>
      <c r="AA482">
        <f t="shared" si="113"/>
        <v>1</v>
      </c>
      <c r="AB482">
        <f t="shared" si="114"/>
        <v>0</v>
      </c>
      <c r="AC482">
        <f t="shared" si="115"/>
        <v>0</v>
      </c>
      <c r="AD482">
        <f t="shared" si="116"/>
        <v>0</v>
      </c>
      <c r="AE482">
        <f t="shared" si="117"/>
        <v>0</v>
      </c>
      <c r="AF482" s="37">
        <f t="shared" si="118"/>
        <v>0</v>
      </c>
      <c r="AG482" s="37">
        <f t="shared" si="119"/>
        <v>0</v>
      </c>
      <c r="AH482" s="37">
        <f t="shared" si="120"/>
        <v>0</v>
      </c>
      <c r="AI482">
        <f t="shared" si="121"/>
        <v>0</v>
      </c>
      <c r="AJ482">
        <f t="shared" si="122"/>
        <v>1</v>
      </c>
      <c r="AK482">
        <f t="shared" si="123"/>
        <v>0</v>
      </c>
      <c r="AL482">
        <f t="shared" si="124"/>
        <v>0</v>
      </c>
      <c r="AM482">
        <f t="shared" si="125"/>
        <v>0</v>
      </c>
      <c r="AN482">
        <f t="shared" si="126"/>
        <v>0</v>
      </c>
      <c r="AO482">
        <f t="shared" si="127"/>
        <v>0</v>
      </c>
    </row>
    <row r="483" spans="1:41" ht="12.75">
      <c r="A483">
        <v>4220250</v>
      </c>
      <c r="B483">
        <v>108116503</v>
      </c>
      <c r="C483" t="s">
        <v>896</v>
      </c>
      <c r="D483" t="s">
        <v>897</v>
      </c>
      <c r="E483" t="s">
        <v>118</v>
      </c>
      <c r="F483" s="35">
        <v>15904</v>
      </c>
      <c r="G483" s="3">
        <v>5370</v>
      </c>
      <c r="H483">
        <v>8142666063</v>
      </c>
      <c r="I483" s="4" t="s">
        <v>1764</v>
      </c>
      <c r="J483" s="4" t="s">
        <v>1471</v>
      </c>
      <c r="K483" t="s">
        <v>1471</v>
      </c>
      <c r="O483" s="5"/>
      <c r="P483" s="36">
        <v>8.4179970972</v>
      </c>
      <c r="Q483" t="s">
        <v>1471</v>
      </c>
      <c r="R483" t="s">
        <v>1471</v>
      </c>
      <c r="S483" t="s">
        <v>1471</v>
      </c>
      <c r="T483" t="s">
        <v>1471</v>
      </c>
      <c r="U483" s="5"/>
      <c r="Z483">
        <f t="shared" si="112"/>
        <v>0</v>
      </c>
      <c r="AA483">
        <f t="shared" si="113"/>
        <v>1</v>
      </c>
      <c r="AB483">
        <f t="shared" si="114"/>
        <v>0</v>
      </c>
      <c r="AC483">
        <f t="shared" si="115"/>
        <v>0</v>
      </c>
      <c r="AD483">
        <f t="shared" si="116"/>
        <v>0</v>
      </c>
      <c r="AE483">
        <f t="shared" si="117"/>
        <v>0</v>
      </c>
      <c r="AF483" s="37">
        <f t="shared" si="118"/>
        <v>0</v>
      </c>
      <c r="AG483" s="37">
        <f t="shared" si="119"/>
        <v>0</v>
      </c>
      <c r="AH483" s="37">
        <f t="shared" si="120"/>
        <v>0</v>
      </c>
      <c r="AI483">
        <f t="shared" si="121"/>
        <v>0</v>
      </c>
      <c r="AJ483">
        <f t="shared" si="122"/>
        <v>0</v>
      </c>
      <c r="AK483">
        <f t="shared" si="123"/>
        <v>0</v>
      </c>
      <c r="AL483">
        <f t="shared" si="124"/>
        <v>0</v>
      </c>
      <c r="AM483">
        <f t="shared" si="125"/>
        <v>0</v>
      </c>
      <c r="AN483">
        <f t="shared" si="126"/>
        <v>0</v>
      </c>
      <c r="AO483">
        <f t="shared" si="127"/>
        <v>0</v>
      </c>
    </row>
    <row r="484" spans="1:41" ht="12.75">
      <c r="A484">
        <v>4200021</v>
      </c>
      <c r="B484">
        <v>107653040</v>
      </c>
      <c r="C484" t="s">
        <v>1526</v>
      </c>
      <c r="D484" t="s">
        <v>1527</v>
      </c>
      <c r="E484" t="s">
        <v>1528</v>
      </c>
      <c r="F484" s="35">
        <v>15650</v>
      </c>
      <c r="G484" s="3" t="s">
        <v>1506</v>
      </c>
      <c r="H484">
        <v>7245379110</v>
      </c>
      <c r="I484" s="4">
        <v>3</v>
      </c>
      <c r="J484" s="4" t="s">
        <v>1471</v>
      </c>
      <c r="K484" t="s">
        <v>1471</v>
      </c>
      <c r="O484" s="5"/>
      <c r="P484" s="36" t="s">
        <v>1473</v>
      </c>
      <c r="Q484" t="s">
        <v>1473</v>
      </c>
      <c r="R484" t="s">
        <v>1471</v>
      </c>
      <c r="S484" t="s">
        <v>1471</v>
      </c>
      <c r="T484" t="s">
        <v>1471</v>
      </c>
      <c r="U484" s="5"/>
      <c r="Z484">
        <f t="shared" si="112"/>
        <v>0</v>
      </c>
      <c r="AA484">
        <f t="shared" si="113"/>
        <v>1</v>
      </c>
      <c r="AB484">
        <f t="shared" si="114"/>
        <v>0</v>
      </c>
      <c r="AC484">
        <f t="shared" si="115"/>
        <v>0</v>
      </c>
      <c r="AD484">
        <f t="shared" si="116"/>
        <v>0</v>
      </c>
      <c r="AE484">
        <f t="shared" si="117"/>
        <v>0</v>
      </c>
      <c r="AF484" s="37">
        <f t="shared" si="118"/>
        <v>0</v>
      </c>
      <c r="AG484" s="37">
        <f t="shared" si="119"/>
        <v>0</v>
      </c>
      <c r="AH484" s="37">
        <f t="shared" si="120"/>
        <v>0</v>
      </c>
      <c r="AI484">
        <f t="shared" si="121"/>
        <v>0</v>
      </c>
      <c r="AJ484">
        <f t="shared" si="122"/>
        <v>1</v>
      </c>
      <c r="AK484">
        <f t="shared" si="123"/>
        <v>0</v>
      </c>
      <c r="AL484">
        <f t="shared" si="124"/>
        <v>0</v>
      </c>
      <c r="AM484">
        <f t="shared" si="125"/>
        <v>0</v>
      </c>
      <c r="AN484">
        <f t="shared" si="126"/>
        <v>0</v>
      </c>
      <c r="AO484">
        <f t="shared" si="127"/>
        <v>0</v>
      </c>
    </row>
    <row r="485" spans="1:41" ht="12.75">
      <c r="A485">
        <v>4220310</v>
      </c>
      <c r="B485">
        <v>109246003</v>
      </c>
      <c r="C485" t="s">
        <v>898</v>
      </c>
      <c r="D485" t="s">
        <v>899</v>
      </c>
      <c r="E485" t="s">
        <v>900</v>
      </c>
      <c r="F485" s="35">
        <v>15853</v>
      </c>
      <c r="G485" s="3">
        <v>9803</v>
      </c>
      <c r="H485">
        <v>8147733146</v>
      </c>
      <c r="I485" s="4">
        <v>6</v>
      </c>
      <c r="J485" s="4" t="s">
        <v>1471</v>
      </c>
      <c r="K485" t="s">
        <v>1471</v>
      </c>
      <c r="O485" s="5"/>
      <c r="P485" s="36">
        <v>11.634546752</v>
      </c>
      <c r="Q485" t="s">
        <v>1471</v>
      </c>
      <c r="R485" t="s">
        <v>1471</v>
      </c>
      <c r="S485" t="s">
        <v>1470</v>
      </c>
      <c r="T485" t="s">
        <v>1471</v>
      </c>
      <c r="U485" s="5"/>
      <c r="Z485">
        <f t="shared" si="112"/>
        <v>0</v>
      </c>
      <c r="AA485">
        <f t="shared" si="113"/>
        <v>1</v>
      </c>
      <c r="AB485">
        <f t="shared" si="114"/>
        <v>0</v>
      </c>
      <c r="AC485">
        <f t="shared" si="115"/>
        <v>0</v>
      </c>
      <c r="AD485">
        <f t="shared" si="116"/>
        <v>0</v>
      </c>
      <c r="AE485">
        <f t="shared" si="117"/>
        <v>0</v>
      </c>
      <c r="AF485" s="37">
        <f t="shared" si="118"/>
        <v>0</v>
      </c>
      <c r="AG485" s="37">
        <f t="shared" si="119"/>
        <v>0</v>
      </c>
      <c r="AH485" s="37">
        <f t="shared" si="120"/>
        <v>0</v>
      </c>
      <c r="AI485">
        <f t="shared" si="121"/>
        <v>1</v>
      </c>
      <c r="AJ485">
        <f t="shared" si="122"/>
        <v>0</v>
      </c>
      <c r="AK485">
        <f t="shared" si="123"/>
        <v>0</v>
      </c>
      <c r="AL485">
        <f t="shared" si="124"/>
        <v>0</v>
      </c>
      <c r="AM485">
        <f t="shared" si="125"/>
        <v>0</v>
      </c>
      <c r="AN485">
        <f t="shared" si="126"/>
        <v>0</v>
      </c>
      <c r="AO485">
        <f t="shared" si="127"/>
        <v>0</v>
      </c>
    </row>
    <row r="486" spans="1:41" ht="12.75">
      <c r="A486">
        <v>4220370</v>
      </c>
      <c r="B486">
        <v>125237702</v>
      </c>
      <c r="C486" t="s">
        <v>901</v>
      </c>
      <c r="D486" t="s">
        <v>902</v>
      </c>
      <c r="E486" t="s">
        <v>903</v>
      </c>
      <c r="F486" s="35">
        <v>19033</v>
      </c>
      <c r="G486" s="3">
        <v>2934</v>
      </c>
      <c r="H486">
        <v>6105341900</v>
      </c>
      <c r="I486" s="4">
        <v>3</v>
      </c>
      <c r="J486" s="4" t="s">
        <v>1471</v>
      </c>
      <c r="K486" t="s">
        <v>1471</v>
      </c>
      <c r="O486" s="5"/>
      <c r="P486" s="36">
        <v>7.9896907216</v>
      </c>
      <c r="Q486" t="s">
        <v>1471</v>
      </c>
      <c r="R486" t="s">
        <v>1471</v>
      </c>
      <c r="S486" t="s">
        <v>1471</v>
      </c>
      <c r="T486" t="s">
        <v>1471</v>
      </c>
      <c r="U486" s="5"/>
      <c r="Z486">
        <f t="shared" si="112"/>
        <v>0</v>
      </c>
      <c r="AA486">
        <f t="shared" si="113"/>
        <v>1</v>
      </c>
      <c r="AB486">
        <f t="shared" si="114"/>
        <v>0</v>
      </c>
      <c r="AC486">
        <f t="shared" si="115"/>
        <v>0</v>
      </c>
      <c r="AD486">
        <f t="shared" si="116"/>
        <v>0</v>
      </c>
      <c r="AE486">
        <f t="shared" si="117"/>
        <v>0</v>
      </c>
      <c r="AF486" s="37">
        <f t="shared" si="118"/>
        <v>0</v>
      </c>
      <c r="AG486" s="37">
        <f t="shared" si="119"/>
        <v>0</v>
      </c>
      <c r="AH486" s="37">
        <f t="shared" si="120"/>
        <v>0</v>
      </c>
      <c r="AI486">
        <f t="shared" si="121"/>
        <v>0</v>
      </c>
      <c r="AJ486">
        <f t="shared" si="122"/>
        <v>0</v>
      </c>
      <c r="AK486">
        <f t="shared" si="123"/>
        <v>0</v>
      </c>
      <c r="AL486">
        <f t="shared" si="124"/>
        <v>0</v>
      </c>
      <c r="AM486">
        <f t="shared" si="125"/>
        <v>0</v>
      </c>
      <c r="AN486">
        <f t="shared" si="126"/>
        <v>0</v>
      </c>
      <c r="AO486">
        <f t="shared" si="127"/>
        <v>0</v>
      </c>
    </row>
    <row r="487" spans="1:41" ht="12.75">
      <c r="A487">
        <v>4220400</v>
      </c>
      <c r="B487">
        <v>101637002</v>
      </c>
      <c r="C487" t="s">
        <v>904</v>
      </c>
      <c r="D487" t="s">
        <v>905</v>
      </c>
      <c r="E487" t="s">
        <v>906</v>
      </c>
      <c r="F487" s="35">
        <v>15067</v>
      </c>
      <c r="G487" s="3">
        <v>1108</v>
      </c>
      <c r="H487">
        <v>7242589329</v>
      </c>
      <c r="I487" s="4" t="s">
        <v>1704</v>
      </c>
      <c r="J487" s="4" t="s">
        <v>1471</v>
      </c>
      <c r="K487" t="s">
        <v>1471</v>
      </c>
      <c r="O487" s="5"/>
      <c r="P487" s="36">
        <v>15.026875438</v>
      </c>
      <c r="Q487" t="s">
        <v>1471</v>
      </c>
      <c r="R487" t="s">
        <v>1471</v>
      </c>
      <c r="S487" t="s">
        <v>1471</v>
      </c>
      <c r="T487" t="s">
        <v>1471</v>
      </c>
      <c r="U487" s="5"/>
      <c r="Z487">
        <f t="shared" si="112"/>
        <v>0</v>
      </c>
      <c r="AA487">
        <f t="shared" si="113"/>
        <v>1</v>
      </c>
      <c r="AB487">
        <f t="shared" si="114"/>
        <v>0</v>
      </c>
      <c r="AC487">
        <f t="shared" si="115"/>
        <v>0</v>
      </c>
      <c r="AD487">
        <f t="shared" si="116"/>
        <v>0</v>
      </c>
      <c r="AE487">
        <f t="shared" si="117"/>
        <v>0</v>
      </c>
      <c r="AF487" s="37">
        <f t="shared" si="118"/>
        <v>0</v>
      </c>
      <c r="AG487" s="37">
        <f t="shared" si="119"/>
        <v>0</v>
      </c>
      <c r="AH487" s="37">
        <f t="shared" si="120"/>
        <v>0</v>
      </c>
      <c r="AI487">
        <f t="shared" si="121"/>
        <v>0</v>
      </c>
      <c r="AJ487">
        <f t="shared" si="122"/>
        <v>0</v>
      </c>
      <c r="AK487">
        <f t="shared" si="123"/>
        <v>0</v>
      </c>
      <c r="AL487">
        <f t="shared" si="124"/>
        <v>0</v>
      </c>
      <c r="AM487">
        <f t="shared" si="125"/>
        <v>0</v>
      </c>
      <c r="AN487">
        <f t="shared" si="126"/>
        <v>0</v>
      </c>
      <c r="AO487">
        <f t="shared" si="127"/>
        <v>0</v>
      </c>
    </row>
    <row r="488" spans="1:41" ht="12.75">
      <c r="A488">
        <v>4223250</v>
      </c>
      <c r="B488">
        <v>119357003</v>
      </c>
      <c r="C488" t="s">
        <v>1094</v>
      </c>
      <c r="D488" t="s">
        <v>1095</v>
      </c>
      <c r="E488" t="s">
        <v>1096</v>
      </c>
      <c r="F488" s="35">
        <v>18517</v>
      </c>
      <c r="G488" s="3">
        <v>1938</v>
      </c>
      <c r="H488">
        <v>5705622651</v>
      </c>
      <c r="I488" s="4">
        <v>4</v>
      </c>
      <c r="J488" s="4" t="s">
        <v>1471</v>
      </c>
      <c r="K488" t="s">
        <v>1471</v>
      </c>
      <c r="O488" s="5"/>
      <c r="P488" s="36">
        <v>20.725933719</v>
      </c>
      <c r="Q488" t="s">
        <v>1470</v>
      </c>
      <c r="R488" t="s">
        <v>1470</v>
      </c>
      <c r="S488" t="s">
        <v>1471</v>
      </c>
      <c r="T488" t="s">
        <v>1471</v>
      </c>
      <c r="U488" s="5"/>
      <c r="Z488">
        <f t="shared" si="112"/>
        <v>0</v>
      </c>
      <c r="AA488">
        <f t="shared" si="113"/>
        <v>1</v>
      </c>
      <c r="AB488">
        <f t="shared" si="114"/>
        <v>0</v>
      </c>
      <c r="AC488">
        <f t="shared" si="115"/>
        <v>0</v>
      </c>
      <c r="AD488">
        <f t="shared" si="116"/>
        <v>0</v>
      </c>
      <c r="AE488">
        <f t="shared" si="117"/>
        <v>0</v>
      </c>
      <c r="AF488" s="37">
        <f t="shared" si="118"/>
        <v>0</v>
      </c>
      <c r="AG488" s="37">
        <f t="shared" si="119"/>
        <v>0</v>
      </c>
      <c r="AH488" s="37">
        <f t="shared" si="120"/>
        <v>0</v>
      </c>
      <c r="AI488">
        <f t="shared" si="121"/>
        <v>0</v>
      </c>
      <c r="AJ488">
        <f t="shared" si="122"/>
        <v>1</v>
      </c>
      <c r="AK488">
        <f t="shared" si="123"/>
        <v>0</v>
      </c>
      <c r="AL488">
        <f t="shared" si="124"/>
        <v>0</v>
      </c>
      <c r="AM488">
        <f t="shared" si="125"/>
        <v>0</v>
      </c>
      <c r="AN488">
        <f t="shared" si="126"/>
        <v>0</v>
      </c>
      <c r="AO488">
        <f t="shared" si="127"/>
        <v>0</v>
      </c>
    </row>
    <row r="489" spans="1:41" ht="12.75">
      <c r="A489">
        <v>4217430</v>
      </c>
      <c r="B489">
        <v>127045853</v>
      </c>
      <c r="C489" t="s">
        <v>709</v>
      </c>
      <c r="D489" t="s">
        <v>710</v>
      </c>
      <c r="E489" t="s">
        <v>244</v>
      </c>
      <c r="F489" s="35">
        <v>16117</v>
      </c>
      <c r="G489" s="3">
        <v>4910</v>
      </c>
      <c r="H489">
        <v>7247587512</v>
      </c>
      <c r="I489" s="4">
        <v>8</v>
      </c>
      <c r="J489" s="4" t="s">
        <v>1470</v>
      </c>
      <c r="K489" t="s">
        <v>1470</v>
      </c>
      <c r="O489" s="5" t="s">
        <v>1472</v>
      </c>
      <c r="P489" s="36">
        <v>11.090991399</v>
      </c>
      <c r="Q489" t="s">
        <v>1471</v>
      </c>
      <c r="R489" t="s">
        <v>1471</v>
      </c>
      <c r="S489" t="s">
        <v>1470</v>
      </c>
      <c r="T489" t="s">
        <v>1470</v>
      </c>
      <c r="U489" s="5"/>
      <c r="Z489">
        <f t="shared" si="112"/>
        <v>1</v>
      </c>
      <c r="AA489">
        <f t="shared" si="113"/>
        <v>1</v>
      </c>
      <c r="AB489">
        <f t="shared" si="114"/>
        <v>0</v>
      </c>
      <c r="AC489">
        <f t="shared" si="115"/>
        <v>0</v>
      </c>
      <c r="AD489">
        <f t="shared" si="116"/>
        <v>0</v>
      </c>
      <c r="AE489">
        <f t="shared" si="117"/>
        <v>0</v>
      </c>
      <c r="AF489" s="37" t="str">
        <f t="shared" si="118"/>
        <v>SRSA</v>
      </c>
      <c r="AG489" s="37">
        <f t="shared" si="119"/>
        <v>0</v>
      </c>
      <c r="AH489" s="37" t="str">
        <f t="shared" si="120"/>
        <v>Trouble</v>
      </c>
      <c r="AI489">
        <f t="shared" si="121"/>
        <v>1</v>
      </c>
      <c r="AJ489">
        <f t="shared" si="122"/>
        <v>0</v>
      </c>
      <c r="AK489">
        <f t="shared" si="123"/>
        <v>0</v>
      </c>
      <c r="AL489">
        <f t="shared" si="124"/>
        <v>0</v>
      </c>
      <c r="AM489">
        <f t="shared" si="125"/>
        <v>0</v>
      </c>
      <c r="AN489">
        <f t="shared" si="126"/>
        <v>0</v>
      </c>
      <c r="AO489">
        <f t="shared" si="127"/>
        <v>0</v>
      </c>
    </row>
    <row r="490" spans="1:41" ht="12.75">
      <c r="A490">
        <v>4220430</v>
      </c>
      <c r="B490">
        <v>103028203</v>
      </c>
      <c r="C490" t="s">
        <v>907</v>
      </c>
      <c r="D490" t="s">
        <v>908</v>
      </c>
      <c r="E490" t="s">
        <v>909</v>
      </c>
      <c r="F490" s="35">
        <v>15139</v>
      </c>
      <c r="G490" s="3">
        <v>1165</v>
      </c>
      <c r="H490">
        <v>4128286010</v>
      </c>
      <c r="I490" s="4">
        <v>3</v>
      </c>
      <c r="J490" s="4" t="s">
        <v>1471</v>
      </c>
      <c r="K490" t="s">
        <v>1471</v>
      </c>
      <c r="O490" s="5"/>
      <c r="P490" s="36">
        <v>12.233375157</v>
      </c>
      <c r="Q490" t="s">
        <v>1471</v>
      </c>
      <c r="R490" t="s">
        <v>1471</v>
      </c>
      <c r="S490" t="s">
        <v>1471</v>
      </c>
      <c r="T490" t="s">
        <v>1471</v>
      </c>
      <c r="U490" s="5"/>
      <c r="Z490">
        <f t="shared" si="112"/>
        <v>0</v>
      </c>
      <c r="AA490">
        <f t="shared" si="113"/>
        <v>1</v>
      </c>
      <c r="AB490">
        <f t="shared" si="114"/>
        <v>0</v>
      </c>
      <c r="AC490">
        <f t="shared" si="115"/>
        <v>0</v>
      </c>
      <c r="AD490">
        <f t="shared" si="116"/>
        <v>0</v>
      </c>
      <c r="AE490">
        <f t="shared" si="117"/>
        <v>0</v>
      </c>
      <c r="AF490" s="37">
        <f t="shared" si="118"/>
        <v>0</v>
      </c>
      <c r="AG490" s="37">
        <f t="shared" si="119"/>
        <v>0</v>
      </c>
      <c r="AH490" s="37">
        <f t="shared" si="120"/>
        <v>0</v>
      </c>
      <c r="AI490">
        <f t="shared" si="121"/>
        <v>0</v>
      </c>
      <c r="AJ490">
        <f t="shared" si="122"/>
        <v>0</v>
      </c>
      <c r="AK490">
        <f t="shared" si="123"/>
        <v>0</v>
      </c>
      <c r="AL490">
        <f t="shared" si="124"/>
        <v>0</v>
      </c>
      <c r="AM490">
        <f t="shared" si="125"/>
        <v>0</v>
      </c>
      <c r="AN490">
        <f t="shared" si="126"/>
        <v>0</v>
      </c>
      <c r="AO490">
        <f t="shared" si="127"/>
        <v>0</v>
      </c>
    </row>
    <row r="491" spans="1:41" ht="12.75">
      <c r="A491">
        <v>4200068</v>
      </c>
      <c r="B491">
        <v>121393330</v>
      </c>
      <c r="C491" t="s">
        <v>1636</v>
      </c>
      <c r="D491" t="s">
        <v>1637</v>
      </c>
      <c r="E491" t="s">
        <v>1497</v>
      </c>
      <c r="F491" s="35">
        <v>18102</v>
      </c>
      <c r="G491" s="3" t="s">
        <v>1506</v>
      </c>
      <c r="H491">
        <v>6104395181</v>
      </c>
      <c r="I491" s="4">
        <v>2</v>
      </c>
      <c r="J491" s="4" t="s">
        <v>1471</v>
      </c>
      <c r="K491" t="s">
        <v>1625</v>
      </c>
      <c r="O491" s="5"/>
      <c r="P491" s="36" t="s">
        <v>1473</v>
      </c>
      <c r="Q491" t="s">
        <v>1473</v>
      </c>
      <c r="R491" t="s">
        <v>1625</v>
      </c>
      <c r="S491" t="s">
        <v>1471</v>
      </c>
      <c r="T491" t="s">
        <v>1625</v>
      </c>
      <c r="U491" s="5"/>
      <c r="Z491">
        <f t="shared" si="112"/>
        <v>0</v>
      </c>
      <c r="AA491">
        <f t="shared" si="113"/>
        <v>1</v>
      </c>
      <c r="AB491">
        <f t="shared" si="114"/>
        <v>0</v>
      </c>
      <c r="AC491">
        <f t="shared" si="115"/>
        <v>0</v>
      </c>
      <c r="AD491">
        <f t="shared" si="116"/>
        <v>0</v>
      </c>
      <c r="AE491">
        <f t="shared" si="117"/>
        <v>0</v>
      </c>
      <c r="AF491" s="37">
        <f t="shared" si="118"/>
        <v>0</v>
      </c>
      <c r="AG491" s="37">
        <f t="shared" si="119"/>
        <v>0</v>
      </c>
      <c r="AH491" s="37">
        <f t="shared" si="120"/>
        <v>0</v>
      </c>
      <c r="AI491">
        <f t="shared" si="121"/>
        <v>0</v>
      </c>
      <c r="AJ491">
        <f t="shared" si="122"/>
        <v>1</v>
      </c>
      <c r="AK491">
        <f t="shared" si="123"/>
        <v>0</v>
      </c>
      <c r="AL491">
        <f t="shared" si="124"/>
        <v>0</v>
      </c>
      <c r="AM491">
        <f t="shared" si="125"/>
        <v>0</v>
      </c>
      <c r="AN491">
        <f t="shared" si="126"/>
        <v>0</v>
      </c>
      <c r="AO491">
        <f t="shared" si="127"/>
        <v>0</v>
      </c>
    </row>
    <row r="492" spans="1:41" ht="12.75">
      <c r="A492">
        <v>4220460</v>
      </c>
      <c r="B492">
        <v>127046903</v>
      </c>
      <c r="C492" t="s">
        <v>910</v>
      </c>
      <c r="D492" t="s">
        <v>911</v>
      </c>
      <c r="E492" t="s">
        <v>912</v>
      </c>
      <c r="F492" s="35">
        <v>15074</v>
      </c>
      <c r="G492" s="3">
        <v>1240</v>
      </c>
      <c r="H492">
        <v>7247757500</v>
      </c>
      <c r="I492" s="4">
        <v>8</v>
      </c>
      <c r="J492" s="4" t="s">
        <v>1470</v>
      </c>
      <c r="K492" t="s">
        <v>1471</v>
      </c>
      <c r="O492" s="5" t="s">
        <v>1472</v>
      </c>
      <c r="P492" s="36">
        <v>11.529592621</v>
      </c>
      <c r="Q492" t="s">
        <v>1471</v>
      </c>
      <c r="R492" t="s">
        <v>1471</v>
      </c>
      <c r="S492" t="s">
        <v>1470</v>
      </c>
      <c r="T492" t="s">
        <v>1471</v>
      </c>
      <c r="U492" s="5"/>
      <c r="Z492">
        <f t="shared" si="112"/>
        <v>1</v>
      </c>
      <c r="AA492">
        <f t="shared" si="113"/>
        <v>1</v>
      </c>
      <c r="AB492">
        <f t="shared" si="114"/>
        <v>0</v>
      </c>
      <c r="AC492">
        <f t="shared" si="115"/>
        <v>0</v>
      </c>
      <c r="AD492">
        <f t="shared" si="116"/>
        <v>0</v>
      </c>
      <c r="AE492">
        <f t="shared" si="117"/>
        <v>0</v>
      </c>
      <c r="AF492" s="37" t="str">
        <f t="shared" si="118"/>
        <v>SRSA</v>
      </c>
      <c r="AG492" s="37">
        <f t="shared" si="119"/>
        <v>0</v>
      </c>
      <c r="AH492" s="37" t="str">
        <f t="shared" si="120"/>
        <v>Trouble</v>
      </c>
      <c r="AI492">
        <f t="shared" si="121"/>
        <v>1</v>
      </c>
      <c r="AJ492">
        <f t="shared" si="122"/>
        <v>0</v>
      </c>
      <c r="AK492">
        <f t="shared" si="123"/>
        <v>0</v>
      </c>
      <c r="AL492">
        <f t="shared" si="124"/>
        <v>0</v>
      </c>
      <c r="AM492">
        <f t="shared" si="125"/>
        <v>0</v>
      </c>
      <c r="AN492">
        <f t="shared" si="126"/>
        <v>0</v>
      </c>
      <c r="AO492">
        <f t="shared" si="127"/>
        <v>0</v>
      </c>
    </row>
    <row r="493" spans="1:41" ht="12.75">
      <c r="A493">
        <v>4220520</v>
      </c>
      <c r="B493">
        <v>108566303</v>
      </c>
      <c r="C493" t="s">
        <v>913</v>
      </c>
      <c r="D493" t="s">
        <v>914</v>
      </c>
      <c r="E493" t="s">
        <v>915</v>
      </c>
      <c r="F493" s="35">
        <v>15557</v>
      </c>
      <c r="G493" s="3">
        <v>1030</v>
      </c>
      <c r="H493">
        <v>8149264913</v>
      </c>
      <c r="I493" s="4">
        <v>8</v>
      </c>
      <c r="J493" s="4" t="s">
        <v>1470</v>
      </c>
      <c r="K493" t="s">
        <v>1471</v>
      </c>
      <c r="O493" s="5" t="s">
        <v>1472</v>
      </c>
      <c r="P493" s="36">
        <v>17.279411765</v>
      </c>
      <c r="Q493" t="s">
        <v>1471</v>
      </c>
      <c r="R493" t="s">
        <v>1471</v>
      </c>
      <c r="S493" t="s">
        <v>1470</v>
      </c>
      <c r="T493" t="s">
        <v>1471</v>
      </c>
      <c r="U493" s="5"/>
      <c r="Z493">
        <f t="shared" si="112"/>
        <v>1</v>
      </c>
      <c r="AA493">
        <f t="shared" si="113"/>
        <v>1</v>
      </c>
      <c r="AB493">
        <f t="shared" si="114"/>
        <v>0</v>
      </c>
      <c r="AC493">
        <f t="shared" si="115"/>
        <v>0</v>
      </c>
      <c r="AD493">
        <f t="shared" si="116"/>
        <v>0</v>
      </c>
      <c r="AE493">
        <f t="shared" si="117"/>
        <v>0</v>
      </c>
      <c r="AF493" s="37" t="str">
        <f t="shared" si="118"/>
        <v>SRSA</v>
      </c>
      <c r="AG493" s="37">
        <f t="shared" si="119"/>
        <v>0</v>
      </c>
      <c r="AH493" s="37" t="str">
        <f t="shared" si="120"/>
        <v>Trouble</v>
      </c>
      <c r="AI493">
        <f t="shared" si="121"/>
        <v>1</v>
      </c>
      <c r="AJ493">
        <f t="shared" si="122"/>
        <v>0</v>
      </c>
      <c r="AK493">
        <f t="shared" si="123"/>
        <v>0</v>
      </c>
      <c r="AL493">
        <f t="shared" si="124"/>
        <v>0</v>
      </c>
      <c r="AM493">
        <f t="shared" si="125"/>
        <v>0</v>
      </c>
      <c r="AN493">
        <f t="shared" si="126"/>
        <v>0</v>
      </c>
      <c r="AO493">
        <f t="shared" si="127"/>
        <v>0</v>
      </c>
    </row>
    <row r="494" spans="1:41" ht="12.75">
      <c r="A494">
        <v>4200066</v>
      </c>
      <c r="B494">
        <v>115223360</v>
      </c>
      <c r="C494" t="s">
        <v>1631</v>
      </c>
      <c r="D494" t="s">
        <v>1632</v>
      </c>
      <c r="E494" t="s">
        <v>1544</v>
      </c>
      <c r="F494" s="35">
        <v>17102</v>
      </c>
      <c r="G494" s="3" t="s">
        <v>1506</v>
      </c>
      <c r="H494">
        <v>7172327696</v>
      </c>
      <c r="I494" s="4">
        <v>2</v>
      </c>
      <c r="J494" s="4" t="s">
        <v>1471</v>
      </c>
      <c r="K494" t="s">
        <v>1625</v>
      </c>
      <c r="O494" s="5"/>
      <c r="P494" s="36" t="s">
        <v>1473</v>
      </c>
      <c r="Q494" t="s">
        <v>1473</v>
      </c>
      <c r="R494" t="s">
        <v>1625</v>
      </c>
      <c r="S494" t="s">
        <v>1471</v>
      </c>
      <c r="T494" t="s">
        <v>1625</v>
      </c>
      <c r="U494" s="5"/>
      <c r="Z494">
        <f t="shared" si="112"/>
        <v>0</v>
      </c>
      <c r="AA494">
        <f t="shared" si="113"/>
        <v>1</v>
      </c>
      <c r="AB494">
        <f t="shared" si="114"/>
        <v>0</v>
      </c>
      <c r="AC494">
        <f t="shared" si="115"/>
        <v>0</v>
      </c>
      <c r="AD494">
        <f t="shared" si="116"/>
        <v>0</v>
      </c>
      <c r="AE494">
        <f t="shared" si="117"/>
        <v>0</v>
      </c>
      <c r="AF494" s="37">
        <f t="shared" si="118"/>
        <v>0</v>
      </c>
      <c r="AG494" s="37">
        <f t="shared" si="119"/>
        <v>0</v>
      </c>
      <c r="AH494" s="37">
        <f t="shared" si="120"/>
        <v>0</v>
      </c>
      <c r="AI494">
        <f t="shared" si="121"/>
        <v>0</v>
      </c>
      <c r="AJ494">
        <f t="shared" si="122"/>
        <v>1</v>
      </c>
      <c r="AK494">
        <f t="shared" si="123"/>
        <v>0</v>
      </c>
      <c r="AL494">
        <f t="shared" si="124"/>
        <v>0</v>
      </c>
      <c r="AM494">
        <f t="shared" si="125"/>
        <v>0</v>
      </c>
      <c r="AN494">
        <f t="shared" si="126"/>
        <v>0</v>
      </c>
      <c r="AO494">
        <f t="shared" si="127"/>
        <v>0</v>
      </c>
    </row>
    <row r="495" spans="1:41" ht="12.75">
      <c r="A495">
        <v>4220550</v>
      </c>
      <c r="B495">
        <v>125237903</v>
      </c>
      <c r="C495" t="s">
        <v>916</v>
      </c>
      <c r="D495" t="s">
        <v>917</v>
      </c>
      <c r="E495" t="s">
        <v>918</v>
      </c>
      <c r="F495" s="35">
        <v>19063</v>
      </c>
      <c r="G495" s="3">
        <v>2403</v>
      </c>
      <c r="H495">
        <v>6106276000</v>
      </c>
      <c r="I495" s="4">
        <v>3</v>
      </c>
      <c r="J495" s="4" t="s">
        <v>1471</v>
      </c>
      <c r="K495" t="s">
        <v>1471</v>
      </c>
      <c r="O495" s="5"/>
      <c r="P495" s="36">
        <v>1.8635607321</v>
      </c>
      <c r="Q495" t="s">
        <v>1471</v>
      </c>
      <c r="R495" t="s">
        <v>1471</v>
      </c>
      <c r="S495" t="s">
        <v>1471</v>
      </c>
      <c r="T495" t="s">
        <v>1471</v>
      </c>
      <c r="U495" s="5"/>
      <c r="Z495">
        <f t="shared" si="112"/>
        <v>0</v>
      </c>
      <c r="AA495">
        <f t="shared" si="113"/>
        <v>1</v>
      </c>
      <c r="AB495">
        <f t="shared" si="114"/>
        <v>0</v>
      </c>
      <c r="AC495">
        <f t="shared" si="115"/>
        <v>0</v>
      </c>
      <c r="AD495">
        <f t="shared" si="116"/>
        <v>0</v>
      </c>
      <c r="AE495">
        <f t="shared" si="117"/>
        <v>0</v>
      </c>
      <c r="AF495" s="37">
        <f t="shared" si="118"/>
        <v>0</v>
      </c>
      <c r="AG495" s="37">
        <f t="shared" si="119"/>
        <v>0</v>
      </c>
      <c r="AH495" s="37">
        <f t="shared" si="120"/>
        <v>0</v>
      </c>
      <c r="AI495">
        <f t="shared" si="121"/>
        <v>0</v>
      </c>
      <c r="AJ495">
        <f t="shared" si="122"/>
        <v>0</v>
      </c>
      <c r="AK495">
        <f t="shared" si="123"/>
        <v>0</v>
      </c>
      <c r="AL495">
        <f t="shared" si="124"/>
        <v>0</v>
      </c>
      <c r="AM495">
        <f t="shared" si="125"/>
        <v>0</v>
      </c>
      <c r="AN495">
        <f t="shared" si="126"/>
        <v>0</v>
      </c>
      <c r="AO495">
        <f t="shared" si="127"/>
        <v>0</v>
      </c>
    </row>
    <row r="496" spans="1:41" ht="12.75">
      <c r="A496">
        <v>4200092</v>
      </c>
      <c r="B496">
        <v>126510001</v>
      </c>
      <c r="C496" t="s">
        <v>1692</v>
      </c>
      <c r="D496" t="s">
        <v>1693</v>
      </c>
      <c r="E496" t="s">
        <v>1509</v>
      </c>
      <c r="F496" s="35">
        <v>19130</v>
      </c>
      <c r="G496" s="3" t="s">
        <v>1506</v>
      </c>
      <c r="H496">
        <v>2159721700</v>
      </c>
      <c r="I496" s="4">
        <v>1</v>
      </c>
      <c r="J496" s="4" t="s">
        <v>1471</v>
      </c>
      <c r="K496" t="s">
        <v>1625</v>
      </c>
      <c r="O496" s="5"/>
      <c r="P496" s="36" t="s">
        <v>1473</v>
      </c>
      <c r="Q496" t="s">
        <v>1473</v>
      </c>
      <c r="R496" t="s">
        <v>1625</v>
      </c>
      <c r="S496" t="s">
        <v>1471</v>
      </c>
      <c r="T496" t="s">
        <v>1625</v>
      </c>
      <c r="U496" s="5"/>
      <c r="Z496">
        <f t="shared" si="112"/>
        <v>0</v>
      </c>
      <c r="AA496">
        <f t="shared" si="113"/>
        <v>1</v>
      </c>
      <c r="AB496">
        <f t="shared" si="114"/>
        <v>0</v>
      </c>
      <c r="AC496">
        <f t="shared" si="115"/>
        <v>0</v>
      </c>
      <c r="AD496">
        <f t="shared" si="116"/>
        <v>0</v>
      </c>
      <c r="AE496">
        <f t="shared" si="117"/>
        <v>0</v>
      </c>
      <c r="AF496" s="37">
        <f t="shared" si="118"/>
        <v>0</v>
      </c>
      <c r="AG496" s="37">
        <f t="shared" si="119"/>
        <v>0</v>
      </c>
      <c r="AH496" s="37">
        <f t="shared" si="120"/>
        <v>0</v>
      </c>
      <c r="AI496">
        <f t="shared" si="121"/>
        <v>0</v>
      </c>
      <c r="AJ496">
        <f t="shared" si="122"/>
        <v>1</v>
      </c>
      <c r="AK496">
        <f t="shared" si="123"/>
        <v>0</v>
      </c>
      <c r="AL496">
        <f t="shared" si="124"/>
        <v>0</v>
      </c>
      <c r="AM496">
        <f t="shared" si="125"/>
        <v>0</v>
      </c>
      <c r="AN496">
        <f t="shared" si="126"/>
        <v>0</v>
      </c>
      <c r="AO496">
        <f t="shared" si="127"/>
        <v>0</v>
      </c>
    </row>
    <row r="497" spans="1:41" ht="12.75">
      <c r="A497">
        <v>4222710</v>
      </c>
      <c r="B497">
        <v>129546803</v>
      </c>
      <c r="C497" t="s">
        <v>1060</v>
      </c>
      <c r="D497" t="s">
        <v>1061</v>
      </c>
      <c r="E497" t="s">
        <v>1062</v>
      </c>
      <c r="F497" s="35">
        <v>17970</v>
      </c>
      <c r="G497" s="3">
        <v>1338</v>
      </c>
      <c r="H497">
        <v>5704292716</v>
      </c>
      <c r="I497" s="4">
        <v>6</v>
      </c>
      <c r="J497" s="4" t="s">
        <v>1471</v>
      </c>
      <c r="K497" t="s">
        <v>1471</v>
      </c>
      <c r="O497" s="5"/>
      <c r="P497" s="36">
        <v>12.903225806</v>
      </c>
      <c r="Q497" t="s">
        <v>1471</v>
      </c>
      <c r="R497" t="s">
        <v>1471</v>
      </c>
      <c r="S497" t="s">
        <v>1470</v>
      </c>
      <c r="T497" t="s">
        <v>1471</v>
      </c>
      <c r="U497" s="5"/>
      <c r="Z497">
        <f t="shared" si="112"/>
        <v>0</v>
      </c>
      <c r="AA497">
        <f t="shared" si="113"/>
        <v>1</v>
      </c>
      <c r="AB497">
        <f t="shared" si="114"/>
        <v>0</v>
      </c>
      <c r="AC497">
        <f t="shared" si="115"/>
        <v>0</v>
      </c>
      <c r="AD497">
        <f t="shared" si="116"/>
        <v>0</v>
      </c>
      <c r="AE497">
        <f t="shared" si="117"/>
        <v>0</v>
      </c>
      <c r="AF497" s="37">
        <f t="shared" si="118"/>
        <v>0</v>
      </c>
      <c r="AG497" s="37">
        <f t="shared" si="119"/>
        <v>0</v>
      </c>
      <c r="AH497" s="37">
        <f t="shared" si="120"/>
        <v>0</v>
      </c>
      <c r="AI497">
        <f t="shared" si="121"/>
        <v>1</v>
      </c>
      <c r="AJ497">
        <f t="shared" si="122"/>
        <v>0</v>
      </c>
      <c r="AK497">
        <f t="shared" si="123"/>
        <v>0</v>
      </c>
      <c r="AL497">
        <f t="shared" si="124"/>
        <v>0</v>
      </c>
      <c r="AM497">
        <f t="shared" si="125"/>
        <v>0</v>
      </c>
      <c r="AN497">
        <f t="shared" si="126"/>
        <v>0</v>
      </c>
      <c r="AO497">
        <f t="shared" si="127"/>
        <v>0</v>
      </c>
    </row>
    <row r="498" spans="1:41" ht="12.75">
      <c r="A498">
        <v>4220640</v>
      </c>
      <c r="B498">
        <v>109248003</v>
      </c>
      <c r="C498" t="s">
        <v>921</v>
      </c>
      <c r="D498" t="s">
        <v>922</v>
      </c>
      <c r="E498" t="s">
        <v>923</v>
      </c>
      <c r="F498" s="35">
        <v>15857</v>
      </c>
      <c r="G498" s="3">
        <v>2832</v>
      </c>
      <c r="H498">
        <v>8148347831</v>
      </c>
      <c r="I498" s="4" t="s">
        <v>1736</v>
      </c>
      <c r="J498" s="4" t="s">
        <v>1471</v>
      </c>
      <c r="K498" t="s">
        <v>1471</v>
      </c>
      <c r="O498" s="5"/>
      <c r="P498" s="36">
        <v>6.4075630252</v>
      </c>
      <c r="Q498" t="s">
        <v>1471</v>
      </c>
      <c r="R498" t="s">
        <v>1471</v>
      </c>
      <c r="S498" t="s">
        <v>1470</v>
      </c>
      <c r="T498" t="s">
        <v>1471</v>
      </c>
      <c r="U498" s="5"/>
      <c r="Z498">
        <f t="shared" si="112"/>
        <v>0</v>
      </c>
      <c r="AA498">
        <f t="shared" si="113"/>
        <v>1</v>
      </c>
      <c r="AB498">
        <f t="shared" si="114"/>
        <v>0</v>
      </c>
      <c r="AC498">
        <f t="shared" si="115"/>
        <v>0</v>
      </c>
      <c r="AD498">
        <f t="shared" si="116"/>
        <v>0</v>
      </c>
      <c r="AE498">
        <f t="shared" si="117"/>
        <v>0</v>
      </c>
      <c r="AF498" s="37">
        <f t="shared" si="118"/>
        <v>0</v>
      </c>
      <c r="AG498" s="37">
        <f t="shared" si="119"/>
        <v>0</v>
      </c>
      <c r="AH498" s="37">
        <f t="shared" si="120"/>
        <v>0</v>
      </c>
      <c r="AI498">
        <f t="shared" si="121"/>
        <v>1</v>
      </c>
      <c r="AJ498">
        <f t="shared" si="122"/>
        <v>0</v>
      </c>
      <c r="AK498">
        <f t="shared" si="123"/>
        <v>0</v>
      </c>
      <c r="AL498">
        <f t="shared" si="124"/>
        <v>0</v>
      </c>
      <c r="AM498">
        <f t="shared" si="125"/>
        <v>0</v>
      </c>
      <c r="AN498">
        <f t="shared" si="126"/>
        <v>0</v>
      </c>
      <c r="AO498">
        <f t="shared" si="127"/>
        <v>0</v>
      </c>
    </row>
    <row r="499" spans="1:41" ht="12.75">
      <c r="A499">
        <v>4220730</v>
      </c>
      <c r="B499">
        <v>121395603</v>
      </c>
      <c r="C499" t="s">
        <v>924</v>
      </c>
      <c r="D499" t="s">
        <v>925</v>
      </c>
      <c r="E499" t="s">
        <v>1497</v>
      </c>
      <c r="F499" s="35">
        <v>18103</v>
      </c>
      <c r="G499" s="3">
        <v>4252</v>
      </c>
      <c r="H499">
        <v>6107972062</v>
      </c>
      <c r="I499" s="4">
        <v>4</v>
      </c>
      <c r="J499" s="4" t="s">
        <v>1471</v>
      </c>
      <c r="K499" t="s">
        <v>1471</v>
      </c>
      <c r="O499" s="5"/>
      <c r="P499" s="36">
        <v>1.3682092555</v>
      </c>
      <c r="Q499" t="s">
        <v>1471</v>
      </c>
      <c r="R499" t="s">
        <v>1471</v>
      </c>
      <c r="S499" t="s">
        <v>1471</v>
      </c>
      <c r="T499" t="s">
        <v>1471</v>
      </c>
      <c r="U499" s="5"/>
      <c r="Z499">
        <f t="shared" si="112"/>
        <v>0</v>
      </c>
      <c r="AA499">
        <f t="shared" si="113"/>
        <v>1</v>
      </c>
      <c r="AB499">
        <f t="shared" si="114"/>
        <v>0</v>
      </c>
      <c r="AC499">
        <f t="shared" si="115"/>
        <v>0</v>
      </c>
      <c r="AD499">
        <f t="shared" si="116"/>
        <v>0</v>
      </c>
      <c r="AE499">
        <f t="shared" si="117"/>
        <v>0</v>
      </c>
      <c r="AF499" s="37">
        <f t="shared" si="118"/>
        <v>0</v>
      </c>
      <c r="AG499" s="37">
        <f t="shared" si="119"/>
        <v>0</v>
      </c>
      <c r="AH499" s="37">
        <f t="shared" si="120"/>
        <v>0</v>
      </c>
      <c r="AI499">
        <f t="shared" si="121"/>
        <v>0</v>
      </c>
      <c r="AJ499">
        <f t="shared" si="122"/>
        <v>0</v>
      </c>
      <c r="AK499">
        <f t="shared" si="123"/>
        <v>0</v>
      </c>
      <c r="AL499">
        <f t="shared" si="124"/>
        <v>0</v>
      </c>
      <c r="AM499">
        <f t="shared" si="125"/>
        <v>0</v>
      </c>
      <c r="AN499">
        <f t="shared" si="126"/>
        <v>0</v>
      </c>
      <c r="AO499">
        <f t="shared" si="127"/>
        <v>0</v>
      </c>
    </row>
    <row r="500" spans="1:41" ht="12.75">
      <c r="A500">
        <v>4220760</v>
      </c>
      <c r="B500">
        <v>108567004</v>
      </c>
      <c r="C500" t="s">
        <v>926</v>
      </c>
      <c r="D500" t="s">
        <v>927</v>
      </c>
      <c r="E500" t="s">
        <v>928</v>
      </c>
      <c r="F500" s="35">
        <v>15558</v>
      </c>
      <c r="G500" s="3">
        <v>68</v>
      </c>
      <c r="H500">
        <v>8146622733</v>
      </c>
      <c r="I500" s="4">
        <v>8</v>
      </c>
      <c r="J500" s="4" t="s">
        <v>1470</v>
      </c>
      <c r="K500" t="s">
        <v>1471</v>
      </c>
      <c r="L500" s="5" t="s">
        <v>1501</v>
      </c>
      <c r="M500" s="5">
        <v>392</v>
      </c>
      <c r="N500" s="5" t="s">
        <v>1472</v>
      </c>
      <c r="O500" s="5" t="s">
        <v>1502</v>
      </c>
      <c r="P500" s="36">
        <v>19.453376206</v>
      </c>
      <c r="Q500" t="s">
        <v>1471</v>
      </c>
      <c r="R500" t="s">
        <v>1470</v>
      </c>
      <c r="S500" t="s">
        <v>1470</v>
      </c>
      <c r="T500" t="s">
        <v>1471</v>
      </c>
      <c r="U500" s="5" t="s">
        <v>1472</v>
      </c>
      <c r="V500" s="5">
        <v>55868</v>
      </c>
      <c r="W500" s="5">
        <v>6166</v>
      </c>
      <c r="Y500" s="5">
        <v>2768</v>
      </c>
      <c r="Z500">
        <f t="shared" si="112"/>
        <v>1</v>
      </c>
      <c r="AA500">
        <f t="shared" si="113"/>
        <v>1</v>
      </c>
      <c r="AB500">
        <f t="shared" si="114"/>
        <v>0</v>
      </c>
      <c r="AC500">
        <f t="shared" si="115"/>
        <v>0</v>
      </c>
      <c r="AD500">
        <f t="shared" si="116"/>
        <v>0</v>
      </c>
      <c r="AE500">
        <f t="shared" si="117"/>
        <v>0</v>
      </c>
      <c r="AF500" s="37" t="str">
        <f t="shared" si="118"/>
        <v>SRSA</v>
      </c>
      <c r="AG500" s="37">
        <f t="shared" si="119"/>
        <v>0</v>
      </c>
      <c r="AH500" s="37">
        <f t="shared" si="120"/>
        <v>0</v>
      </c>
      <c r="AI500">
        <f t="shared" si="121"/>
        <v>1</v>
      </c>
      <c r="AJ500">
        <f t="shared" si="122"/>
        <v>0</v>
      </c>
      <c r="AK500">
        <f t="shared" si="123"/>
        <v>0</v>
      </c>
      <c r="AL500">
        <f t="shared" si="124"/>
        <v>0</v>
      </c>
      <c r="AM500">
        <f t="shared" si="125"/>
        <v>0</v>
      </c>
      <c r="AN500">
        <f t="shared" si="126"/>
        <v>0</v>
      </c>
      <c r="AO500">
        <f t="shared" si="127"/>
        <v>0</v>
      </c>
    </row>
    <row r="501" spans="1:41" ht="12.75">
      <c r="A501">
        <v>4211730</v>
      </c>
      <c r="B501">
        <v>120486003</v>
      </c>
      <c r="C501" t="s">
        <v>405</v>
      </c>
      <c r="D501" t="s">
        <v>406</v>
      </c>
      <c r="E501" t="s">
        <v>407</v>
      </c>
      <c r="F501" s="35">
        <v>18055</v>
      </c>
      <c r="G501" s="3">
        <v>2400</v>
      </c>
      <c r="H501">
        <v>6108387026</v>
      </c>
      <c r="I501" s="4">
        <v>8</v>
      </c>
      <c r="J501" s="4" t="s">
        <v>1470</v>
      </c>
      <c r="K501" t="s">
        <v>1471</v>
      </c>
      <c r="O501" s="5" t="s">
        <v>1472</v>
      </c>
      <c r="P501" s="36">
        <v>4.0392600982</v>
      </c>
      <c r="Q501" t="s">
        <v>1471</v>
      </c>
      <c r="R501" t="s">
        <v>1471</v>
      </c>
      <c r="S501" t="s">
        <v>1470</v>
      </c>
      <c r="T501" t="s">
        <v>1471</v>
      </c>
      <c r="U501" s="5"/>
      <c r="Z501">
        <f t="shared" si="112"/>
        <v>1</v>
      </c>
      <c r="AA501">
        <f t="shared" si="113"/>
        <v>1</v>
      </c>
      <c r="AB501">
        <f t="shared" si="114"/>
        <v>0</v>
      </c>
      <c r="AC501">
        <f t="shared" si="115"/>
        <v>0</v>
      </c>
      <c r="AD501">
        <f t="shared" si="116"/>
        <v>0</v>
      </c>
      <c r="AE501">
        <f t="shared" si="117"/>
        <v>0</v>
      </c>
      <c r="AF501" s="37" t="str">
        <f t="shared" si="118"/>
        <v>SRSA</v>
      </c>
      <c r="AG501" s="37">
        <f t="shared" si="119"/>
        <v>0</v>
      </c>
      <c r="AH501" s="37" t="str">
        <f t="shared" si="120"/>
        <v>Trouble</v>
      </c>
      <c r="AI501">
        <f t="shared" si="121"/>
        <v>1</v>
      </c>
      <c r="AJ501">
        <f t="shared" si="122"/>
        <v>0</v>
      </c>
      <c r="AK501">
        <f t="shared" si="123"/>
        <v>0</v>
      </c>
      <c r="AL501">
        <f t="shared" si="124"/>
        <v>0</v>
      </c>
      <c r="AM501">
        <f t="shared" si="125"/>
        <v>0</v>
      </c>
      <c r="AN501">
        <f t="shared" si="126"/>
        <v>0</v>
      </c>
      <c r="AO501">
        <f t="shared" si="127"/>
        <v>0</v>
      </c>
    </row>
    <row r="502" spans="1:41" ht="12.75">
      <c r="A502">
        <v>4220850</v>
      </c>
      <c r="B502">
        <v>117086003</v>
      </c>
      <c r="C502" t="s">
        <v>929</v>
      </c>
      <c r="D502" t="s">
        <v>930</v>
      </c>
      <c r="E502" t="s">
        <v>931</v>
      </c>
      <c r="F502" s="35">
        <v>18840</v>
      </c>
      <c r="G502" s="3">
        <v>1609</v>
      </c>
      <c r="H502">
        <v>5708887615</v>
      </c>
      <c r="I502" s="4">
        <v>6</v>
      </c>
      <c r="J502" s="4" t="s">
        <v>1471</v>
      </c>
      <c r="K502" t="s">
        <v>1471</v>
      </c>
      <c r="O502" s="5"/>
      <c r="P502" s="36">
        <v>8.9717046239</v>
      </c>
      <c r="Q502" t="s">
        <v>1471</v>
      </c>
      <c r="R502" t="s">
        <v>1471</v>
      </c>
      <c r="S502" t="s">
        <v>1470</v>
      </c>
      <c r="T502" t="s">
        <v>1471</v>
      </c>
      <c r="U502" s="5"/>
      <c r="Z502">
        <f t="shared" si="112"/>
        <v>0</v>
      </c>
      <c r="AA502">
        <f t="shared" si="113"/>
        <v>1</v>
      </c>
      <c r="AB502">
        <f t="shared" si="114"/>
        <v>0</v>
      </c>
      <c r="AC502">
        <f t="shared" si="115"/>
        <v>0</v>
      </c>
      <c r="AD502">
        <f t="shared" si="116"/>
        <v>0</v>
      </c>
      <c r="AE502">
        <f t="shared" si="117"/>
        <v>0</v>
      </c>
      <c r="AF502" s="37">
        <f t="shared" si="118"/>
        <v>0</v>
      </c>
      <c r="AG502" s="37">
        <f t="shared" si="119"/>
        <v>0</v>
      </c>
      <c r="AH502" s="37">
        <f t="shared" si="120"/>
        <v>0</v>
      </c>
      <c r="AI502">
        <f t="shared" si="121"/>
        <v>1</v>
      </c>
      <c r="AJ502">
        <f t="shared" si="122"/>
        <v>0</v>
      </c>
      <c r="AK502">
        <f t="shared" si="123"/>
        <v>0</v>
      </c>
      <c r="AL502">
        <f t="shared" si="124"/>
        <v>0</v>
      </c>
      <c r="AM502">
        <f t="shared" si="125"/>
        <v>0</v>
      </c>
      <c r="AN502">
        <f t="shared" si="126"/>
        <v>0</v>
      </c>
      <c r="AO502">
        <f t="shared" si="127"/>
        <v>0</v>
      </c>
    </row>
    <row r="503" spans="1:41" ht="12.75">
      <c r="A503">
        <v>4200030</v>
      </c>
      <c r="B503">
        <v>122093140</v>
      </c>
      <c r="C503" t="s">
        <v>1551</v>
      </c>
      <c r="D503" t="s">
        <v>1552</v>
      </c>
      <c r="E503" t="s">
        <v>1553</v>
      </c>
      <c r="F503" s="35">
        <v>19020</v>
      </c>
      <c r="G503" s="3">
        <v>5263</v>
      </c>
      <c r="H503">
        <v>2152456055</v>
      </c>
      <c r="I503" s="4">
        <v>3</v>
      </c>
      <c r="J503" s="4" t="s">
        <v>1471</v>
      </c>
      <c r="K503" t="s">
        <v>1471</v>
      </c>
      <c r="O503" s="5"/>
      <c r="P503" s="36" t="s">
        <v>1473</v>
      </c>
      <c r="Q503" t="s">
        <v>1473</v>
      </c>
      <c r="R503" t="s">
        <v>1471</v>
      </c>
      <c r="S503" t="s">
        <v>1471</v>
      </c>
      <c r="T503" t="s">
        <v>1471</v>
      </c>
      <c r="U503" s="5"/>
      <c r="Z503">
        <f t="shared" si="112"/>
        <v>0</v>
      </c>
      <c r="AA503">
        <f t="shared" si="113"/>
        <v>1</v>
      </c>
      <c r="AB503">
        <f t="shared" si="114"/>
        <v>0</v>
      </c>
      <c r="AC503">
        <f t="shared" si="115"/>
        <v>0</v>
      </c>
      <c r="AD503">
        <f t="shared" si="116"/>
        <v>0</v>
      </c>
      <c r="AE503">
        <f t="shared" si="117"/>
        <v>0</v>
      </c>
      <c r="AF503" s="37">
        <f t="shared" si="118"/>
        <v>0</v>
      </c>
      <c r="AG503" s="37">
        <f t="shared" si="119"/>
        <v>0</v>
      </c>
      <c r="AH503" s="37">
        <f t="shared" si="120"/>
        <v>0</v>
      </c>
      <c r="AI503">
        <f t="shared" si="121"/>
        <v>0</v>
      </c>
      <c r="AJ503">
        <f t="shared" si="122"/>
        <v>1</v>
      </c>
      <c r="AK503">
        <f t="shared" si="123"/>
        <v>0</v>
      </c>
      <c r="AL503">
        <f t="shared" si="124"/>
        <v>0</v>
      </c>
      <c r="AM503">
        <f t="shared" si="125"/>
        <v>0</v>
      </c>
      <c r="AN503">
        <f t="shared" si="126"/>
        <v>0</v>
      </c>
      <c r="AO503">
        <f t="shared" si="127"/>
        <v>0</v>
      </c>
    </row>
    <row r="504" spans="1:41" ht="12.75">
      <c r="A504">
        <v>4220910</v>
      </c>
      <c r="B504">
        <v>129547303</v>
      </c>
      <c r="C504" t="s">
        <v>932</v>
      </c>
      <c r="D504" t="s">
        <v>933</v>
      </c>
      <c r="E504" t="s">
        <v>934</v>
      </c>
      <c r="F504" s="35">
        <v>17972</v>
      </c>
      <c r="G504" s="3">
        <v>1110</v>
      </c>
      <c r="H504">
        <v>5703856705</v>
      </c>
      <c r="I504" s="4">
        <v>6</v>
      </c>
      <c r="J504" s="4" t="s">
        <v>1471</v>
      </c>
      <c r="K504" t="s">
        <v>1471</v>
      </c>
      <c r="O504" s="5"/>
      <c r="P504" s="36">
        <v>6.4129668781</v>
      </c>
      <c r="Q504" t="s">
        <v>1471</v>
      </c>
      <c r="R504" t="s">
        <v>1471</v>
      </c>
      <c r="S504" t="s">
        <v>1470</v>
      </c>
      <c r="T504" t="s">
        <v>1471</v>
      </c>
      <c r="U504" s="5"/>
      <c r="Z504">
        <f t="shared" si="112"/>
        <v>0</v>
      </c>
      <c r="AA504">
        <f t="shared" si="113"/>
        <v>1</v>
      </c>
      <c r="AB504">
        <f t="shared" si="114"/>
        <v>0</v>
      </c>
      <c r="AC504">
        <f t="shared" si="115"/>
        <v>0</v>
      </c>
      <c r="AD504">
        <f t="shared" si="116"/>
        <v>0</v>
      </c>
      <c r="AE504">
        <f t="shared" si="117"/>
        <v>0</v>
      </c>
      <c r="AF504" s="37">
        <f t="shared" si="118"/>
        <v>0</v>
      </c>
      <c r="AG504" s="37">
        <f t="shared" si="119"/>
        <v>0</v>
      </c>
      <c r="AH504" s="37">
        <f t="shared" si="120"/>
        <v>0</v>
      </c>
      <c r="AI504">
        <f t="shared" si="121"/>
        <v>1</v>
      </c>
      <c r="AJ504">
        <f t="shared" si="122"/>
        <v>0</v>
      </c>
      <c r="AK504">
        <f t="shared" si="123"/>
        <v>0</v>
      </c>
      <c r="AL504">
        <f t="shared" si="124"/>
        <v>0</v>
      </c>
      <c r="AM504">
        <f t="shared" si="125"/>
        <v>0</v>
      </c>
      <c r="AN504">
        <f t="shared" si="126"/>
        <v>0</v>
      </c>
      <c r="AO504">
        <f t="shared" si="127"/>
        <v>0</v>
      </c>
    </row>
    <row r="505" spans="1:41" ht="12.75">
      <c r="A505">
        <v>4280620</v>
      </c>
      <c r="B505">
        <v>129546907</v>
      </c>
      <c r="C505" t="s">
        <v>1414</v>
      </c>
      <c r="D505" t="s">
        <v>1415</v>
      </c>
      <c r="E505" t="s">
        <v>1416</v>
      </c>
      <c r="F505" s="35">
        <v>17951</v>
      </c>
      <c r="G505" s="3">
        <v>110</v>
      </c>
      <c r="H505">
        <v>5705444748</v>
      </c>
      <c r="I505" s="4" t="s">
        <v>1736</v>
      </c>
      <c r="J505" s="4" t="s">
        <v>1471</v>
      </c>
      <c r="K505" t="s">
        <v>1471</v>
      </c>
      <c r="O505" s="5"/>
      <c r="P505" s="36" t="s">
        <v>1473</v>
      </c>
      <c r="Q505" t="s">
        <v>1473</v>
      </c>
      <c r="R505" t="s">
        <v>1471</v>
      </c>
      <c r="S505" t="s">
        <v>1470</v>
      </c>
      <c r="T505" t="s">
        <v>1471</v>
      </c>
      <c r="U505" s="5"/>
      <c r="Z505">
        <f t="shared" si="112"/>
        <v>0</v>
      </c>
      <c r="AA505">
        <f t="shared" si="113"/>
        <v>1</v>
      </c>
      <c r="AB505">
        <f t="shared" si="114"/>
        <v>0</v>
      </c>
      <c r="AC505">
        <f t="shared" si="115"/>
        <v>0</v>
      </c>
      <c r="AD505">
        <f t="shared" si="116"/>
        <v>0</v>
      </c>
      <c r="AE505">
        <f t="shared" si="117"/>
        <v>0</v>
      </c>
      <c r="AF505" s="37">
        <f t="shared" si="118"/>
        <v>0</v>
      </c>
      <c r="AG505" s="37">
        <f t="shared" si="119"/>
        <v>0</v>
      </c>
      <c r="AH505" s="37">
        <f t="shared" si="120"/>
        <v>0</v>
      </c>
      <c r="AI505">
        <f t="shared" si="121"/>
        <v>1</v>
      </c>
      <c r="AJ505">
        <f t="shared" si="122"/>
        <v>1</v>
      </c>
      <c r="AK505" t="str">
        <f t="shared" si="123"/>
        <v>Initial</v>
      </c>
      <c r="AL505">
        <f t="shared" si="124"/>
        <v>0</v>
      </c>
      <c r="AM505" t="str">
        <f t="shared" si="125"/>
        <v>RLIS</v>
      </c>
      <c r="AN505">
        <f t="shared" si="126"/>
        <v>0</v>
      </c>
      <c r="AO505">
        <f t="shared" si="127"/>
        <v>0</v>
      </c>
    </row>
    <row r="506" spans="1:41" ht="12.75">
      <c r="A506">
        <v>4220970</v>
      </c>
      <c r="B506">
        <v>114067503</v>
      </c>
      <c r="C506" t="s">
        <v>935</v>
      </c>
      <c r="D506" t="s">
        <v>936</v>
      </c>
      <c r="E506" t="s">
        <v>937</v>
      </c>
      <c r="F506" s="35">
        <v>19533</v>
      </c>
      <c r="G506" s="3">
        <v>8631</v>
      </c>
      <c r="H506">
        <v>6109160957</v>
      </c>
      <c r="I506" s="4">
        <v>4</v>
      </c>
      <c r="J506" s="4" t="s">
        <v>1471</v>
      </c>
      <c r="K506" t="s">
        <v>1471</v>
      </c>
      <c r="O506" s="5"/>
      <c r="P506" s="36">
        <v>2.0566727605</v>
      </c>
      <c r="Q506" t="s">
        <v>1471</v>
      </c>
      <c r="R506" t="s">
        <v>1471</v>
      </c>
      <c r="S506" t="s">
        <v>1471</v>
      </c>
      <c r="T506" t="s">
        <v>1471</v>
      </c>
      <c r="U506" s="5"/>
      <c r="Z506">
        <f t="shared" si="112"/>
        <v>0</v>
      </c>
      <c r="AA506">
        <f t="shared" si="113"/>
        <v>1</v>
      </c>
      <c r="AB506">
        <f t="shared" si="114"/>
        <v>0</v>
      </c>
      <c r="AC506">
        <f t="shared" si="115"/>
        <v>0</v>
      </c>
      <c r="AD506">
        <f t="shared" si="116"/>
        <v>0</v>
      </c>
      <c r="AE506">
        <f t="shared" si="117"/>
        <v>0</v>
      </c>
      <c r="AF506" s="37">
        <f t="shared" si="118"/>
        <v>0</v>
      </c>
      <c r="AG506" s="37">
        <f t="shared" si="119"/>
        <v>0</v>
      </c>
      <c r="AH506" s="37">
        <f t="shared" si="120"/>
        <v>0</v>
      </c>
      <c r="AI506">
        <f t="shared" si="121"/>
        <v>0</v>
      </c>
      <c r="AJ506">
        <f t="shared" si="122"/>
        <v>0</v>
      </c>
      <c r="AK506">
        <f t="shared" si="123"/>
        <v>0</v>
      </c>
      <c r="AL506">
        <f t="shared" si="124"/>
        <v>0</v>
      </c>
      <c r="AM506">
        <f t="shared" si="125"/>
        <v>0</v>
      </c>
      <c r="AN506">
        <f t="shared" si="126"/>
        <v>0</v>
      </c>
      <c r="AO506">
        <f t="shared" si="127"/>
        <v>0</v>
      </c>
    </row>
    <row r="507" spans="1:41" ht="12.75">
      <c r="A507">
        <v>4200004</v>
      </c>
      <c r="B507">
        <v>112288008</v>
      </c>
      <c r="C507" t="s">
        <v>1480</v>
      </c>
      <c r="D507" t="s">
        <v>1481</v>
      </c>
      <c r="E507" t="s">
        <v>1482</v>
      </c>
      <c r="F507" s="35">
        <v>17254</v>
      </c>
      <c r="G507" s="3">
        <v>1200</v>
      </c>
      <c r="H507">
        <v>7172647187</v>
      </c>
      <c r="I507" s="4">
        <v>6</v>
      </c>
      <c r="J507" s="4" t="s">
        <v>1471</v>
      </c>
      <c r="K507" t="s">
        <v>1471</v>
      </c>
      <c r="O507" s="5"/>
      <c r="P507" s="36" t="s">
        <v>1473</v>
      </c>
      <c r="Q507" t="s">
        <v>1473</v>
      </c>
      <c r="R507" t="s">
        <v>1471</v>
      </c>
      <c r="S507" t="s">
        <v>1470</v>
      </c>
      <c r="T507" t="s">
        <v>1471</v>
      </c>
      <c r="U507" s="5"/>
      <c r="Z507">
        <f t="shared" si="112"/>
        <v>0</v>
      </c>
      <c r="AA507">
        <f t="shared" si="113"/>
        <v>1</v>
      </c>
      <c r="AB507">
        <f t="shared" si="114"/>
        <v>0</v>
      </c>
      <c r="AC507">
        <f t="shared" si="115"/>
        <v>0</v>
      </c>
      <c r="AD507">
        <f t="shared" si="116"/>
        <v>0</v>
      </c>
      <c r="AE507">
        <f t="shared" si="117"/>
        <v>0</v>
      </c>
      <c r="AF507" s="37">
        <f t="shared" si="118"/>
        <v>0</v>
      </c>
      <c r="AG507" s="37">
        <f t="shared" si="119"/>
        <v>0</v>
      </c>
      <c r="AH507" s="37">
        <f t="shared" si="120"/>
        <v>0</v>
      </c>
      <c r="AI507">
        <f t="shared" si="121"/>
        <v>1</v>
      </c>
      <c r="AJ507">
        <f t="shared" si="122"/>
        <v>1</v>
      </c>
      <c r="AK507" t="str">
        <f t="shared" si="123"/>
        <v>Initial</v>
      </c>
      <c r="AL507">
        <f t="shared" si="124"/>
        <v>0</v>
      </c>
      <c r="AM507" t="str">
        <f t="shared" si="125"/>
        <v>RLIS</v>
      </c>
      <c r="AN507">
        <f t="shared" si="126"/>
        <v>0</v>
      </c>
      <c r="AO507">
        <f t="shared" si="127"/>
        <v>0</v>
      </c>
    </row>
    <row r="508" spans="1:41" ht="12.75">
      <c r="A508">
        <v>4221090</v>
      </c>
      <c r="B508">
        <v>119357402</v>
      </c>
      <c r="C508" t="s">
        <v>938</v>
      </c>
      <c r="D508" t="s">
        <v>939</v>
      </c>
      <c r="E508" t="s">
        <v>1485</v>
      </c>
      <c r="F508" s="35">
        <v>18503</v>
      </c>
      <c r="G508" s="3">
        <v>1305</v>
      </c>
      <c r="H508">
        <v>5703483400</v>
      </c>
      <c r="I508" s="4" t="s">
        <v>395</v>
      </c>
      <c r="J508" s="4" t="s">
        <v>1471</v>
      </c>
      <c r="K508" t="s">
        <v>1471</v>
      </c>
      <c r="O508" s="5"/>
      <c r="P508" s="36">
        <v>17.80949164</v>
      </c>
      <c r="Q508" t="s">
        <v>1471</v>
      </c>
      <c r="R508" t="s">
        <v>1470</v>
      </c>
      <c r="S508" t="s">
        <v>1471</v>
      </c>
      <c r="T508" t="s">
        <v>1471</v>
      </c>
      <c r="U508" s="5"/>
      <c r="Z508">
        <f t="shared" si="112"/>
        <v>0</v>
      </c>
      <c r="AA508">
        <f t="shared" si="113"/>
        <v>1</v>
      </c>
      <c r="AB508">
        <f t="shared" si="114"/>
        <v>0</v>
      </c>
      <c r="AC508">
        <f t="shared" si="115"/>
        <v>0</v>
      </c>
      <c r="AD508">
        <f t="shared" si="116"/>
        <v>0</v>
      </c>
      <c r="AE508">
        <f t="shared" si="117"/>
        <v>0</v>
      </c>
      <c r="AF508" s="37">
        <f t="shared" si="118"/>
        <v>0</v>
      </c>
      <c r="AG508" s="37">
        <f t="shared" si="119"/>
        <v>0</v>
      </c>
      <c r="AH508" s="37">
        <f t="shared" si="120"/>
        <v>0</v>
      </c>
      <c r="AI508">
        <f t="shared" si="121"/>
        <v>0</v>
      </c>
      <c r="AJ508">
        <f t="shared" si="122"/>
        <v>0</v>
      </c>
      <c r="AK508">
        <f t="shared" si="123"/>
        <v>0</v>
      </c>
      <c r="AL508">
        <f t="shared" si="124"/>
        <v>0</v>
      </c>
      <c r="AM508">
        <f t="shared" si="125"/>
        <v>0</v>
      </c>
      <c r="AN508">
        <f t="shared" si="126"/>
        <v>0</v>
      </c>
      <c r="AO508">
        <f t="shared" si="127"/>
        <v>0</v>
      </c>
    </row>
    <row r="509" spans="1:41" ht="12.75">
      <c r="A509">
        <v>4200005</v>
      </c>
      <c r="B509">
        <v>119356308</v>
      </c>
      <c r="C509" t="s">
        <v>1483</v>
      </c>
      <c r="D509" t="s">
        <v>1484</v>
      </c>
      <c r="E509" t="s">
        <v>1485</v>
      </c>
      <c r="F509" s="35">
        <v>18509</v>
      </c>
      <c r="G509" s="3">
        <v>1799</v>
      </c>
      <c r="H509">
        <v>5709634546</v>
      </c>
      <c r="I509" s="4">
        <v>2</v>
      </c>
      <c r="J509" s="4" t="s">
        <v>1471</v>
      </c>
      <c r="K509" t="s">
        <v>1471</v>
      </c>
      <c r="O509" s="5"/>
      <c r="P509" s="36" t="s">
        <v>1473</v>
      </c>
      <c r="Q509" t="s">
        <v>1473</v>
      </c>
      <c r="R509" t="s">
        <v>1471</v>
      </c>
      <c r="S509" t="s">
        <v>1471</v>
      </c>
      <c r="T509" t="s">
        <v>1471</v>
      </c>
      <c r="U509" s="5"/>
      <c r="Z509">
        <f t="shared" si="112"/>
        <v>0</v>
      </c>
      <c r="AA509">
        <f t="shared" si="113"/>
        <v>1</v>
      </c>
      <c r="AB509">
        <f t="shared" si="114"/>
        <v>0</v>
      </c>
      <c r="AC509">
        <f t="shared" si="115"/>
        <v>0</v>
      </c>
      <c r="AD509">
        <f t="shared" si="116"/>
        <v>0</v>
      </c>
      <c r="AE509">
        <f t="shared" si="117"/>
        <v>0</v>
      </c>
      <c r="AF509" s="37">
        <f t="shared" si="118"/>
        <v>0</v>
      </c>
      <c r="AG509" s="37">
        <f t="shared" si="119"/>
        <v>0</v>
      </c>
      <c r="AH509" s="37">
        <f t="shared" si="120"/>
        <v>0</v>
      </c>
      <c r="AI509">
        <f t="shared" si="121"/>
        <v>0</v>
      </c>
      <c r="AJ509">
        <f t="shared" si="122"/>
        <v>1</v>
      </c>
      <c r="AK509">
        <f t="shared" si="123"/>
        <v>0</v>
      </c>
      <c r="AL509">
        <f t="shared" si="124"/>
        <v>0</v>
      </c>
      <c r="AM509">
        <f t="shared" si="125"/>
        <v>0</v>
      </c>
      <c r="AN509">
        <f t="shared" si="126"/>
        <v>0</v>
      </c>
      <c r="AO509">
        <f t="shared" si="127"/>
        <v>0</v>
      </c>
    </row>
    <row r="510" spans="1:41" ht="12.75">
      <c r="A510">
        <v>4221120</v>
      </c>
      <c r="B510">
        <v>116557103</v>
      </c>
      <c r="C510" t="s">
        <v>940</v>
      </c>
      <c r="D510" t="s">
        <v>941</v>
      </c>
      <c r="E510" t="s">
        <v>942</v>
      </c>
      <c r="F510" s="35">
        <v>17870</v>
      </c>
      <c r="G510" s="3">
        <v>1153</v>
      </c>
      <c r="H510">
        <v>5703741144</v>
      </c>
      <c r="I510" s="4">
        <v>6</v>
      </c>
      <c r="J510" s="4" t="s">
        <v>1471</v>
      </c>
      <c r="K510" t="s">
        <v>1471</v>
      </c>
      <c r="O510" s="5"/>
      <c r="P510" s="36">
        <v>12.9130797</v>
      </c>
      <c r="Q510" t="s">
        <v>1471</v>
      </c>
      <c r="R510" t="s">
        <v>1471</v>
      </c>
      <c r="S510" t="s">
        <v>1470</v>
      </c>
      <c r="T510" t="s">
        <v>1471</v>
      </c>
      <c r="U510" s="5"/>
      <c r="Z510">
        <f t="shared" si="112"/>
        <v>0</v>
      </c>
      <c r="AA510">
        <f t="shared" si="113"/>
        <v>1</v>
      </c>
      <c r="AB510">
        <f t="shared" si="114"/>
        <v>0</v>
      </c>
      <c r="AC510">
        <f t="shared" si="115"/>
        <v>0</v>
      </c>
      <c r="AD510">
        <f t="shared" si="116"/>
        <v>0</v>
      </c>
      <c r="AE510">
        <f t="shared" si="117"/>
        <v>0</v>
      </c>
      <c r="AF510" s="37">
        <f t="shared" si="118"/>
        <v>0</v>
      </c>
      <c r="AG510" s="37">
        <f t="shared" si="119"/>
        <v>0</v>
      </c>
      <c r="AH510" s="37">
        <f t="shared" si="120"/>
        <v>0</v>
      </c>
      <c r="AI510">
        <f t="shared" si="121"/>
        <v>1</v>
      </c>
      <c r="AJ510">
        <f t="shared" si="122"/>
        <v>0</v>
      </c>
      <c r="AK510">
        <f t="shared" si="123"/>
        <v>0</v>
      </c>
      <c r="AL510">
        <f t="shared" si="124"/>
        <v>0</v>
      </c>
      <c r="AM510">
        <f t="shared" si="125"/>
        <v>0</v>
      </c>
      <c r="AN510">
        <f t="shared" si="126"/>
        <v>0</v>
      </c>
      <c r="AO510">
        <f t="shared" si="127"/>
        <v>0</v>
      </c>
    </row>
    <row r="511" spans="1:41" ht="12.75">
      <c r="A511">
        <v>4280630</v>
      </c>
      <c r="B511">
        <v>109420107</v>
      </c>
      <c r="C511" t="s">
        <v>1417</v>
      </c>
      <c r="D511" t="s">
        <v>1418</v>
      </c>
      <c r="E511" t="s">
        <v>861</v>
      </c>
      <c r="F511" s="35">
        <v>16743</v>
      </c>
      <c r="G511" s="3">
        <v>1501</v>
      </c>
      <c r="H511">
        <v>8146422573</v>
      </c>
      <c r="I511" s="4">
        <v>7</v>
      </c>
      <c r="J511" s="4" t="s">
        <v>1470</v>
      </c>
      <c r="K511" t="s">
        <v>1471</v>
      </c>
      <c r="O511" s="5" t="s">
        <v>1472</v>
      </c>
      <c r="P511" s="36" t="s">
        <v>1473</v>
      </c>
      <c r="Q511" t="s">
        <v>1473</v>
      </c>
      <c r="R511" t="s">
        <v>1471</v>
      </c>
      <c r="S511" t="s">
        <v>1470</v>
      </c>
      <c r="T511" t="s">
        <v>1471</v>
      </c>
      <c r="U511" s="5"/>
      <c r="Z511">
        <f t="shared" si="112"/>
        <v>1</v>
      </c>
      <c r="AA511">
        <f t="shared" si="113"/>
        <v>1</v>
      </c>
      <c r="AB511">
        <f t="shared" si="114"/>
        <v>0</v>
      </c>
      <c r="AC511">
        <f t="shared" si="115"/>
        <v>0</v>
      </c>
      <c r="AD511">
        <f t="shared" si="116"/>
        <v>0</v>
      </c>
      <c r="AE511">
        <f t="shared" si="117"/>
        <v>0</v>
      </c>
      <c r="AF511" s="37" t="str">
        <f t="shared" si="118"/>
        <v>SRSA</v>
      </c>
      <c r="AG511" s="37">
        <f t="shared" si="119"/>
        <v>0</v>
      </c>
      <c r="AH511" s="37" t="str">
        <f t="shared" si="120"/>
        <v>Trouble</v>
      </c>
      <c r="AI511">
        <f t="shared" si="121"/>
        <v>1</v>
      </c>
      <c r="AJ511">
        <f t="shared" si="122"/>
        <v>1</v>
      </c>
      <c r="AK511" t="str">
        <f t="shared" si="123"/>
        <v>Initial</v>
      </c>
      <c r="AL511" t="str">
        <f t="shared" si="124"/>
        <v>SRSA</v>
      </c>
      <c r="AM511">
        <f t="shared" si="125"/>
        <v>0</v>
      </c>
      <c r="AN511">
        <f t="shared" si="126"/>
        <v>0</v>
      </c>
      <c r="AO511">
        <f t="shared" si="127"/>
        <v>0</v>
      </c>
    </row>
    <row r="512" spans="1:41" ht="12.75">
      <c r="A512">
        <v>4222440</v>
      </c>
      <c r="B512">
        <v>104107903</v>
      </c>
      <c r="C512" t="s">
        <v>1040</v>
      </c>
      <c r="D512" t="s">
        <v>1041</v>
      </c>
      <c r="E512" t="s">
        <v>1042</v>
      </c>
      <c r="F512" s="35">
        <v>16037</v>
      </c>
      <c r="G512" s="3">
        <v>9101</v>
      </c>
      <c r="H512">
        <v>7244526040</v>
      </c>
      <c r="I512" s="4" t="s">
        <v>1704</v>
      </c>
      <c r="J512" s="4" t="s">
        <v>1471</v>
      </c>
      <c r="K512" t="s">
        <v>1471</v>
      </c>
      <c r="O512" s="5"/>
      <c r="P512" s="36">
        <v>5.4105589322</v>
      </c>
      <c r="Q512" t="s">
        <v>1471</v>
      </c>
      <c r="R512" t="s">
        <v>1471</v>
      </c>
      <c r="S512" t="s">
        <v>1471</v>
      </c>
      <c r="T512" t="s">
        <v>1471</v>
      </c>
      <c r="U512" s="5"/>
      <c r="Z512">
        <f t="shared" si="112"/>
        <v>0</v>
      </c>
      <c r="AA512">
        <f t="shared" si="113"/>
        <v>1</v>
      </c>
      <c r="AB512">
        <f t="shared" si="114"/>
        <v>0</v>
      </c>
      <c r="AC512">
        <f t="shared" si="115"/>
        <v>0</v>
      </c>
      <c r="AD512">
        <f t="shared" si="116"/>
        <v>0</v>
      </c>
      <c r="AE512">
        <f t="shared" si="117"/>
        <v>0</v>
      </c>
      <c r="AF512" s="37">
        <f t="shared" si="118"/>
        <v>0</v>
      </c>
      <c r="AG512" s="37">
        <f t="shared" si="119"/>
        <v>0</v>
      </c>
      <c r="AH512" s="37">
        <f t="shared" si="120"/>
        <v>0</v>
      </c>
      <c r="AI512">
        <f t="shared" si="121"/>
        <v>0</v>
      </c>
      <c r="AJ512">
        <f t="shared" si="122"/>
        <v>0</v>
      </c>
      <c r="AK512">
        <f t="shared" si="123"/>
        <v>0</v>
      </c>
      <c r="AL512">
        <f t="shared" si="124"/>
        <v>0</v>
      </c>
      <c r="AM512">
        <f t="shared" si="125"/>
        <v>0</v>
      </c>
      <c r="AN512">
        <f t="shared" si="126"/>
        <v>0</v>
      </c>
      <c r="AO512">
        <f t="shared" si="127"/>
        <v>0</v>
      </c>
    </row>
    <row r="513" spans="1:41" ht="12.75">
      <c r="A513">
        <v>4221180</v>
      </c>
      <c r="B513">
        <v>108567204</v>
      </c>
      <c r="C513" t="s">
        <v>946</v>
      </c>
      <c r="D513" t="s">
        <v>947</v>
      </c>
      <c r="E513" t="s">
        <v>948</v>
      </c>
      <c r="F513" s="35">
        <v>15924</v>
      </c>
      <c r="G513" s="3">
        <v>9729</v>
      </c>
      <c r="H513">
        <v>8147544648</v>
      </c>
      <c r="I513" s="4">
        <v>8</v>
      </c>
      <c r="J513" s="4" t="s">
        <v>1470</v>
      </c>
      <c r="K513" t="s">
        <v>1471</v>
      </c>
      <c r="L513" s="5" t="s">
        <v>1501</v>
      </c>
      <c r="M513" s="5">
        <v>450</v>
      </c>
      <c r="N513" s="5" t="s">
        <v>1472</v>
      </c>
      <c r="O513" s="5" t="s">
        <v>1502</v>
      </c>
      <c r="P513" s="36">
        <v>20.674486804</v>
      </c>
      <c r="Q513" t="s">
        <v>1470</v>
      </c>
      <c r="R513" t="s">
        <v>1471</v>
      </c>
      <c r="S513" t="s">
        <v>1470</v>
      </c>
      <c r="T513" t="s">
        <v>1471</v>
      </c>
      <c r="U513" s="5" t="s">
        <v>1472</v>
      </c>
      <c r="V513" s="5">
        <v>57363</v>
      </c>
      <c r="W513" s="5">
        <v>5753</v>
      </c>
      <c r="Y513" s="5">
        <v>4296</v>
      </c>
      <c r="Z513">
        <f t="shared" si="112"/>
        <v>1</v>
      </c>
      <c r="AA513">
        <f t="shared" si="113"/>
        <v>1</v>
      </c>
      <c r="AB513">
        <f t="shared" si="114"/>
        <v>0</v>
      </c>
      <c r="AC513">
        <f t="shared" si="115"/>
        <v>0</v>
      </c>
      <c r="AD513">
        <f t="shared" si="116"/>
        <v>0</v>
      </c>
      <c r="AE513">
        <f t="shared" si="117"/>
        <v>0</v>
      </c>
      <c r="AF513" s="37" t="str">
        <f t="shared" si="118"/>
        <v>SRSA</v>
      </c>
      <c r="AG513" s="37">
        <f t="shared" si="119"/>
        <v>0</v>
      </c>
      <c r="AH513" s="37">
        <f t="shared" si="120"/>
        <v>0</v>
      </c>
      <c r="AI513">
        <f t="shared" si="121"/>
        <v>1</v>
      </c>
      <c r="AJ513">
        <f t="shared" si="122"/>
        <v>1</v>
      </c>
      <c r="AK513" t="str">
        <f t="shared" si="123"/>
        <v>Initial</v>
      </c>
      <c r="AL513" t="str">
        <f t="shared" si="124"/>
        <v>SRSA</v>
      </c>
      <c r="AM513">
        <f t="shared" si="125"/>
        <v>0</v>
      </c>
      <c r="AN513">
        <f t="shared" si="126"/>
        <v>0</v>
      </c>
      <c r="AO513">
        <f t="shared" si="127"/>
        <v>0</v>
      </c>
    </row>
    <row r="514" spans="1:41" ht="12.75">
      <c r="A514">
        <v>4221200</v>
      </c>
      <c r="B514">
        <v>103028302</v>
      </c>
      <c r="C514" t="s">
        <v>949</v>
      </c>
      <c r="D514" t="s">
        <v>950</v>
      </c>
      <c r="E514" t="s">
        <v>951</v>
      </c>
      <c r="F514" s="35">
        <v>15116</v>
      </c>
      <c r="G514" s="3">
        <v>2117</v>
      </c>
      <c r="H514">
        <v>4124921200</v>
      </c>
      <c r="I514" s="4">
        <v>3</v>
      </c>
      <c r="J514" s="4" t="s">
        <v>1471</v>
      </c>
      <c r="K514" t="s">
        <v>1471</v>
      </c>
      <c r="O514" s="5"/>
      <c r="P514" s="36">
        <v>5.577746077</v>
      </c>
      <c r="Q514" t="s">
        <v>1471</v>
      </c>
      <c r="R514" t="s">
        <v>1471</v>
      </c>
      <c r="S514" t="s">
        <v>1471</v>
      </c>
      <c r="T514" t="s">
        <v>1471</v>
      </c>
      <c r="U514" s="5"/>
      <c r="Z514">
        <f t="shared" si="112"/>
        <v>0</v>
      </c>
      <c r="AA514">
        <f t="shared" si="113"/>
        <v>1</v>
      </c>
      <c r="AB514">
        <f t="shared" si="114"/>
        <v>0</v>
      </c>
      <c r="AC514">
        <f t="shared" si="115"/>
        <v>0</v>
      </c>
      <c r="AD514">
        <f t="shared" si="116"/>
        <v>0</v>
      </c>
      <c r="AE514">
        <f t="shared" si="117"/>
        <v>0</v>
      </c>
      <c r="AF514" s="37">
        <f t="shared" si="118"/>
        <v>0</v>
      </c>
      <c r="AG514" s="37">
        <f t="shared" si="119"/>
        <v>0</v>
      </c>
      <c r="AH514" s="37">
        <f t="shared" si="120"/>
        <v>0</v>
      </c>
      <c r="AI514">
        <f t="shared" si="121"/>
        <v>0</v>
      </c>
      <c r="AJ514">
        <f t="shared" si="122"/>
        <v>0</v>
      </c>
      <c r="AK514">
        <f t="shared" si="123"/>
        <v>0</v>
      </c>
      <c r="AL514">
        <f t="shared" si="124"/>
        <v>0</v>
      </c>
      <c r="AM514">
        <f t="shared" si="125"/>
        <v>0</v>
      </c>
      <c r="AN514">
        <f t="shared" si="126"/>
        <v>0</v>
      </c>
      <c r="AO514">
        <f t="shared" si="127"/>
        <v>0</v>
      </c>
    </row>
    <row r="515" spans="1:41" ht="12.75">
      <c r="A515">
        <v>4221240</v>
      </c>
      <c r="B515">
        <v>116496503</v>
      </c>
      <c r="C515" t="s">
        <v>952</v>
      </c>
      <c r="D515" t="s">
        <v>953</v>
      </c>
      <c r="E515" t="s">
        <v>954</v>
      </c>
      <c r="F515" s="35">
        <v>17866</v>
      </c>
      <c r="G515" s="3">
        <v>2807</v>
      </c>
      <c r="H515">
        <v>5706485752</v>
      </c>
      <c r="I515" s="4">
        <v>7</v>
      </c>
      <c r="J515" s="4" t="s">
        <v>1470</v>
      </c>
      <c r="K515" t="s">
        <v>1471</v>
      </c>
      <c r="O515" s="5" t="s">
        <v>1472</v>
      </c>
      <c r="P515" s="36">
        <v>17.831105711</v>
      </c>
      <c r="Q515" t="s">
        <v>1471</v>
      </c>
      <c r="R515" t="s">
        <v>1470</v>
      </c>
      <c r="S515" t="s">
        <v>1470</v>
      </c>
      <c r="T515" t="s">
        <v>1471</v>
      </c>
      <c r="U515" s="5"/>
      <c r="Z515">
        <f t="shared" si="112"/>
        <v>1</v>
      </c>
      <c r="AA515">
        <f t="shared" si="113"/>
        <v>1</v>
      </c>
      <c r="AB515">
        <f t="shared" si="114"/>
        <v>0</v>
      </c>
      <c r="AC515">
        <f t="shared" si="115"/>
        <v>0</v>
      </c>
      <c r="AD515">
        <f t="shared" si="116"/>
        <v>0</v>
      </c>
      <c r="AE515">
        <f t="shared" si="117"/>
        <v>0</v>
      </c>
      <c r="AF515" s="37" t="str">
        <f t="shared" si="118"/>
        <v>SRSA</v>
      </c>
      <c r="AG515" s="37">
        <f t="shared" si="119"/>
        <v>0</v>
      </c>
      <c r="AH515" s="37" t="str">
        <f t="shared" si="120"/>
        <v>Trouble</v>
      </c>
      <c r="AI515">
        <f t="shared" si="121"/>
        <v>1</v>
      </c>
      <c r="AJ515">
        <f t="shared" si="122"/>
        <v>0</v>
      </c>
      <c r="AK515">
        <f t="shared" si="123"/>
        <v>0</v>
      </c>
      <c r="AL515">
        <f t="shared" si="124"/>
        <v>0</v>
      </c>
      <c r="AM515">
        <f t="shared" si="125"/>
        <v>0</v>
      </c>
      <c r="AN515">
        <f t="shared" si="126"/>
        <v>0</v>
      </c>
      <c r="AO515">
        <f t="shared" si="127"/>
        <v>0</v>
      </c>
    </row>
    <row r="516" spans="1:41" ht="12.75">
      <c r="A516">
        <v>4221270</v>
      </c>
      <c r="B516">
        <v>108567404</v>
      </c>
      <c r="C516" t="s">
        <v>956</v>
      </c>
      <c r="D516" t="s">
        <v>957</v>
      </c>
      <c r="E516" t="s">
        <v>958</v>
      </c>
      <c r="F516" s="35">
        <v>15560</v>
      </c>
      <c r="G516" s="3">
        <v>128</v>
      </c>
      <c r="H516">
        <v>8142674649</v>
      </c>
      <c r="I516" s="4">
        <v>8</v>
      </c>
      <c r="J516" s="4" t="s">
        <v>1470</v>
      </c>
      <c r="K516" t="s">
        <v>1471</v>
      </c>
      <c r="L516" s="5" t="s">
        <v>1501</v>
      </c>
      <c r="M516" s="5">
        <v>594</v>
      </c>
      <c r="N516" s="5" t="s">
        <v>1472</v>
      </c>
      <c r="O516" s="5" t="s">
        <v>1502</v>
      </c>
      <c r="P516" s="36">
        <v>11.70212766</v>
      </c>
      <c r="Q516" t="s">
        <v>1471</v>
      </c>
      <c r="R516" t="s">
        <v>1471</v>
      </c>
      <c r="S516" t="s">
        <v>1470</v>
      </c>
      <c r="T516" t="s">
        <v>1471</v>
      </c>
      <c r="U516" s="5" t="s">
        <v>1472</v>
      </c>
      <c r="V516" s="5">
        <v>19887</v>
      </c>
      <c r="W516" s="5">
        <v>1281</v>
      </c>
      <c r="Y516" s="5">
        <v>3302</v>
      </c>
      <c r="Z516">
        <f t="shared" si="112"/>
        <v>1</v>
      </c>
      <c r="AA516">
        <f t="shared" si="113"/>
        <v>1</v>
      </c>
      <c r="AB516">
        <f t="shared" si="114"/>
        <v>0</v>
      </c>
      <c r="AC516">
        <f t="shared" si="115"/>
        <v>0</v>
      </c>
      <c r="AD516">
        <f t="shared" si="116"/>
        <v>0</v>
      </c>
      <c r="AE516">
        <f t="shared" si="117"/>
        <v>0</v>
      </c>
      <c r="AF516" s="37" t="str">
        <f t="shared" si="118"/>
        <v>SRSA</v>
      </c>
      <c r="AG516" s="37">
        <f t="shared" si="119"/>
        <v>0</v>
      </c>
      <c r="AH516" s="37">
        <f t="shared" si="120"/>
        <v>0</v>
      </c>
      <c r="AI516">
        <f t="shared" si="121"/>
        <v>1</v>
      </c>
      <c r="AJ516">
        <f t="shared" si="122"/>
        <v>0</v>
      </c>
      <c r="AK516">
        <f t="shared" si="123"/>
        <v>0</v>
      </c>
      <c r="AL516">
        <f t="shared" si="124"/>
        <v>0</v>
      </c>
      <c r="AM516">
        <f t="shared" si="125"/>
        <v>0</v>
      </c>
      <c r="AN516">
        <f t="shared" si="126"/>
        <v>0</v>
      </c>
      <c r="AO516">
        <f t="shared" si="127"/>
        <v>0</v>
      </c>
    </row>
    <row r="517" spans="1:41" ht="12.75">
      <c r="A517">
        <v>4221330</v>
      </c>
      <c r="B517">
        <v>104435603</v>
      </c>
      <c r="C517" t="s">
        <v>959</v>
      </c>
      <c r="D517" t="s">
        <v>960</v>
      </c>
      <c r="E517" t="s">
        <v>961</v>
      </c>
      <c r="F517" s="35">
        <v>16146</v>
      </c>
      <c r="G517" s="3">
        <v>3606</v>
      </c>
      <c r="H517">
        <v>7249834000</v>
      </c>
      <c r="I517" s="4">
        <v>2</v>
      </c>
      <c r="J517" s="4" t="s">
        <v>1471</v>
      </c>
      <c r="K517" t="s">
        <v>1471</v>
      </c>
      <c r="O517" s="5"/>
      <c r="P517" s="36">
        <v>24.04447533</v>
      </c>
      <c r="Q517" t="s">
        <v>1470</v>
      </c>
      <c r="R517" t="s">
        <v>1471</v>
      </c>
      <c r="S517" t="s">
        <v>1471</v>
      </c>
      <c r="T517" t="s">
        <v>1471</v>
      </c>
      <c r="U517" s="5"/>
      <c r="Z517">
        <f t="shared" si="112"/>
        <v>0</v>
      </c>
      <c r="AA517">
        <f t="shared" si="113"/>
        <v>1</v>
      </c>
      <c r="AB517">
        <f t="shared" si="114"/>
        <v>0</v>
      </c>
      <c r="AC517">
        <f t="shared" si="115"/>
        <v>0</v>
      </c>
      <c r="AD517">
        <f t="shared" si="116"/>
        <v>0</v>
      </c>
      <c r="AE517">
        <f t="shared" si="117"/>
        <v>0</v>
      </c>
      <c r="AF517" s="37">
        <f t="shared" si="118"/>
        <v>0</v>
      </c>
      <c r="AG517" s="37">
        <f t="shared" si="119"/>
        <v>0</v>
      </c>
      <c r="AH517" s="37">
        <f t="shared" si="120"/>
        <v>0</v>
      </c>
      <c r="AI517">
        <f t="shared" si="121"/>
        <v>0</v>
      </c>
      <c r="AJ517">
        <f t="shared" si="122"/>
        <v>1</v>
      </c>
      <c r="AK517">
        <f t="shared" si="123"/>
        <v>0</v>
      </c>
      <c r="AL517">
        <f t="shared" si="124"/>
        <v>0</v>
      </c>
      <c r="AM517">
        <f t="shared" si="125"/>
        <v>0</v>
      </c>
      <c r="AN517">
        <f t="shared" si="126"/>
        <v>0</v>
      </c>
      <c r="AO517">
        <f t="shared" si="127"/>
        <v>0</v>
      </c>
    </row>
    <row r="518" spans="1:41" ht="12.75">
      <c r="A518">
        <v>4221420</v>
      </c>
      <c r="B518">
        <v>104435703</v>
      </c>
      <c r="C518" t="s">
        <v>962</v>
      </c>
      <c r="D518" t="s">
        <v>963</v>
      </c>
      <c r="E518" t="s">
        <v>964</v>
      </c>
      <c r="F518" s="35">
        <v>16150</v>
      </c>
      <c r="G518" s="3">
        <v>1444</v>
      </c>
      <c r="H518">
        <v>7249627874</v>
      </c>
      <c r="I518" s="4" t="s">
        <v>965</v>
      </c>
      <c r="J518" s="4" t="s">
        <v>1471</v>
      </c>
      <c r="K518" t="s">
        <v>1471</v>
      </c>
      <c r="O518" s="5"/>
      <c r="P518" s="36">
        <v>12.840746055</v>
      </c>
      <c r="Q518" t="s">
        <v>1471</v>
      </c>
      <c r="R518" t="s">
        <v>1471</v>
      </c>
      <c r="S518" t="s">
        <v>1471</v>
      </c>
      <c r="T518" t="s">
        <v>1471</v>
      </c>
      <c r="U518" s="5"/>
      <c r="Z518">
        <f aca="true" t="shared" si="128" ref="Z518:Z581">IF(OR(J518="YES",L518="YES"),1,0)</f>
        <v>0</v>
      </c>
      <c r="AA518">
        <f aca="true" t="shared" si="129" ref="AA518:AA581">IF(OR(M518&lt;600,N518="YES"),1,0)</f>
        <v>1</v>
      </c>
      <c r="AB518">
        <f aca="true" t="shared" si="130" ref="AB518:AB581">IF(AND(OR(J518="YES",L518="YES"),(Z518=0)),"Trouble",0)</f>
        <v>0</v>
      </c>
      <c r="AC518">
        <f aca="true" t="shared" si="131" ref="AC518:AC581">IF(AND(OR(M518&lt;600,N518="YES"),(AA518=0)),"Trouble",0)</f>
        <v>0</v>
      </c>
      <c r="AD518">
        <f aca="true" t="shared" si="132" ref="AD518:AD581">IF(AND(AND(J518="NO",L518="NO"),(O518="YES")),"Trouble",0)</f>
        <v>0</v>
      </c>
      <c r="AE518">
        <f aca="true" t="shared" si="133" ref="AE518:AE581">IF(AND(AND(M518&gt;=600,N518="NO"),(O518="YES")),"Trouble",0)</f>
        <v>0</v>
      </c>
      <c r="AF518" s="37">
        <f aca="true" t="shared" si="134" ref="AF518:AF581">IF(AND(Z518=1,AA518=1),"SRSA",0)</f>
        <v>0</v>
      </c>
      <c r="AG518" s="37">
        <f aca="true" t="shared" si="135" ref="AG518:AG581">IF(AND(AF518=0,O518="YES"),"Trouble",0)</f>
        <v>0</v>
      </c>
      <c r="AH518" s="37">
        <f aca="true" t="shared" si="136" ref="AH518:AH581">IF(AND(AF518="SRSA",O518="NO"),"Trouble",0)</f>
        <v>0</v>
      </c>
      <c r="AI518">
        <f aca="true" t="shared" si="137" ref="AI518:AI581">IF(S518="YES",1,0)</f>
        <v>0</v>
      </c>
      <c r="AJ518">
        <f aca="true" t="shared" si="138" ref="AJ518:AJ581">IF(P518&gt;=20,1,0)</f>
        <v>0</v>
      </c>
      <c r="AK518">
        <f aca="true" t="shared" si="139" ref="AK518:AK581">IF(AND(AI518=1,AJ518=1),"Initial",0)</f>
        <v>0</v>
      </c>
      <c r="AL518">
        <f aca="true" t="shared" si="140" ref="AL518:AL581">IF(AND(AF518="SRSA",AK518="Initial"),"SRSA",0)</f>
        <v>0</v>
      </c>
      <c r="AM518">
        <f aca="true" t="shared" si="141" ref="AM518:AM581">IF(AND(AK518="Initial",AL518=0),"RLIS",0)</f>
        <v>0</v>
      </c>
      <c r="AN518">
        <f aca="true" t="shared" si="142" ref="AN518:AN581">IF(AND(AM518=0,U518="YES"),"Trouble",0)</f>
        <v>0</v>
      </c>
      <c r="AO518">
        <f aca="true" t="shared" si="143" ref="AO518:AO581">IF(AND(U518="NO",AM518="RLIS"),"Trouble",0)</f>
        <v>0</v>
      </c>
    </row>
    <row r="519" spans="1:41" ht="12.75">
      <c r="A519">
        <v>4221490</v>
      </c>
      <c r="B519">
        <v>129547203</v>
      </c>
      <c r="C519" t="s">
        <v>966</v>
      </c>
      <c r="D519" t="s">
        <v>967</v>
      </c>
      <c r="E519" t="s">
        <v>968</v>
      </c>
      <c r="F519" s="35">
        <v>17976</v>
      </c>
      <c r="G519" s="3">
        <v>1441</v>
      </c>
      <c r="H519">
        <v>5704621936</v>
      </c>
      <c r="I519" s="4">
        <v>6</v>
      </c>
      <c r="J519" s="4" t="s">
        <v>1471</v>
      </c>
      <c r="K519" t="s">
        <v>1471</v>
      </c>
      <c r="M519" s="5">
        <v>901</v>
      </c>
      <c r="O519" s="5" t="s">
        <v>1472</v>
      </c>
      <c r="P519" s="36">
        <v>22.133119487</v>
      </c>
      <c r="Q519" t="s">
        <v>1470</v>
      </c>
      <c r="R519" t="s">
        <v>1471</v>
      </c>
      <c r="S519" t="s">
        <v>1470</v>
      </c>
      <c r="T519" t="s">
        <v>1471</v>
      </c>
      <c r="U519" s="5" t="s">
        <v>1502</v>
      </c>
      <c r="V519" s="5">
        <v>95091</v>
      </c>
      <c r="W519" s="5">
        <v>10859</v>
      </c>
      <c r="Y519" s="5">
        <v>6338</v>
      </c>
      <c r="Z519">
        <f t="shared" si="128"/>
        <v>0</v>
      </c>
      <c r="AA519">
        <f t="shared" si="129"/>
        <v>0</v>
      </c>
      <c r="AB519">
        <f t="shared" si="130"/>
        <v>0</v>
      </c>
      <c r="AC519">
        <f t="shared" si="131"/>
        <v>0</v>
      </c>
      <c r="AD519">
        <f t="shared" si="132"/>
        <v>0</v>
      </c>
      <c r="AE519">
        <f t="shared" si="133"/>
        <v>0</v>
      </c>
      <c r="AF519" s="37">
        <f t="shared" si="134"/>
        <v>0</v>
      </c>
      <c r="AG519" s="37">
        <f t="shared" si="135"/>
        <v>0</v>
      </c>
      <c r="AH519" s="37">
        <f t="shared" si="136"/>
        <v>0</v>
      </c>
      <c r="AI519">
        <f t="shared" si="137"/>
        <v>1</v>
      </c>
      <c r="AJ519">
        <f t="shared" si="138"/>
        <v>1</v>
      </c>
      <c r="AK519" t="str">
        <f t="shared" si="139"/>
        <v>Initial</v>
      </c>
      <c r="AL519">
        <f t="shared" si="140"/>
        <v>0</v>
      </c>
      <c r="AM519" t="str">
        <f t="shared" si="141"/>
        <v>RLIS</v>
      </c>
      <c r="AN519">
        <f t="shared" si="142"/>
        <v>0</v>
      </c>
      <c r="AO519">
        <f t="shared" si="143"/>
        <v>0</v>
      </c>
    </row>
    <row r="520" spans="1:41" ht="12.75">
      <c r="A520">
        <v>4221510</v>
      </c>
      <c r="B520">
        <v>104376203</v>
      </c>
      <c r="C520" t="s">
        <v>969</v>
      </c>
      <c r="D520" t="s">
        <v>970</v>
      </c>
      <c r="E520" t="s">
        <v>509</v>
      </c>
      <c r="F520" s="35">
        <v>16101</v>
      </c>
      <c r="G520" s="3">
        <v>6095</v>
      </c>
      <c r="H520">
        <v>7246587287</v>
      </c>
      <c r="I520" s="4">
        <v>6</v>
      </c>
      <c r="J520" s="4" t="s">
        <v>1471</v>
      </c>
      <c r="K520" t="s">
        <v>1471</v>
      </c>
      <c r="O520" s="5"/>
      <c r="P520" s="36">
        <v>5.0188205772</v>
      </c>
      <c r="Q520" t="s">
        <v>1471</v>
      </c>
      <c r="R520" t="s">
        <v>1471</v>
      </c>
      <c r="S520" t="s">
        <v>1470</v>
      </c>
      <c r="T520" t="s">
        <v>1471</v>
      </c>
      <c r="U520" s="5"/>
      <c r="Z520">
        <f t="shared" si="128"/>
        <v>0</v>
      </c>
      <c r="AA520">
        <f t="shared" si="129"/>
        <v>1</v>
      </c>
      <c r="AB520">
        <f t="shared" si="130"/>
        <v>0</v>
      </c>
      <c r="AC520">
        <f t="shared" si="131"/>
        <v>0</v>
      </c>
      <c r="AD520">
        <f t="shared" si="132"/>
        <v>0</v>
      </c>
      <c r="AE520">
        <f t="shared" si="133"/>
        <v>0</v>
      </c>
      <c r="AF520" s="37">
        <f t="shared" si="134"/>
        <v>0</v>
      </c>
      <c r="AG520" s="37">
        <f t="shared" si="135"/>
        <v>0</v>
      </c>
      <c r="AH520" s="37">
        <f t="shared" si="136"/>
        <v>0</v>
      </c>
      <c r="AI520">
        <f t="shared" si="137"/>
        <v>1</v>
      </c>
      <c r="AJ520">
        <f t="shared" si="138"/>
        <v>0</v>
      </c>
      <c r="AK520">
        <f t="shared" si="139"/>
        <v>0</v>
      </c>
      <c r="AL520">
        <f t="shared" si="140"/>
        <v>0</v>
      </c>
      <c r="AM520">
        <f t="shared" si="141"/>
        <v>0</v>
      </c>
      <c r="AN520">
        <f t="shared" si="142"/>
        <v>0</v>
      </c>
      <c r="AO520">
        <f t="shared" si="143"/>
        <v>0</v>
      </c>
    </row>
    <row r="521" spans="1:41" ht="12.75">
      <c r="A521">
        <v>4221540</v>
      </c>
      <c r="B521">
        <v>116496603</v>
      </c>
      <c r="C521" t="s">
        <v>971</v>
      </c>
      <c r="D521" t="s">
        <v>972</v>
      </c>
      <c r="E521" t="s">
        <v>973</v>
      </c>
      <c r="F521" s="35">
        <v>17801</v>
      </c>
      <c r="G521" s="3">
        <v>1028</v>
      </c>
      <c r="H521">
        <v>5702863720</v>
      </c>
      <c r="I521" s="4" t="s">
        <v>974</v>
      </c>
      <c r="J521" s="4" t="s">
        <v>1471</v>
      </c>
      <c r="K521" t="s">
        <v>1471</v>
      </c>
      <c r="O521" s="5"/>
      <c r="P521" s="36">
        <v>13.689271255</v>
      </c>
      <c r="Q521" t="s">
        <v>1471</v>
      </c>
      <c r="R521" t="s">
        <v>1471</v>
      </c>
      <c r="S521" t="s">
        <v>1470</v>
      </c>
      <c r="T521" t="s">
        <v>1471</v>
      </c>
      <c r="U521" s="5"/>
      <c r="Z521">
        <f t="shared" si="128"/>
        <v>0</v>
      </c>
      <c r="AA521">
        <f t="shared" si="129"/>
        <v>1</v>
      </c>
      <c r="AB521">
        <f t="shared" si="130"/>
        <v>0</v>
      </c>
      <c r="AC521">
        <f t="shared" si="131"/>
        <v>0</v>
      </c>
      <c r="AD521">
        <f t="shared" si="132"/>
        <v>0</v>
      </c>
      <c r="AE521">
        <f t="shared" si="133"/>
        <v>0</v>
      </c>
      <c r="AF521" s="37">
        <f t="shared" si="134"/>
        <v>0</v>
      </c>
      <c r="AG521" s="37">
        <f t="shared" si="135"/>
        <v>0</v>
      </c>
      <c r="AH521" s="37">
        <f t="shared" si="136"/>
        <v>0</v>
      </c>
      <c r="AI521">
        <f t="shared" si="137"/>
        <v>1</v>
      </c>
      <c r="AJ521">
        <f t="shared" si="138"/>
        <v>0</v>
      </c>
      <c r="AK521">
        <f t="shared" si="139"/>
        <v>0</v>
      </c>
      <c r="AL521">
        <f t="shared" si="140"/>
        <v>0</v>
      </c>
      <c r="AM521">
        <f t="shared" si="141"/>
        <v>0</v>
      </c>
      <c r="AN521">
        <f t="shared" si="142"/>
        <v>0</v>
      </c>
      <c r="AO521">
        <f t="shared" si="143"/>
        <v>0</v>
      </c>
    </row>
    <row r="522" spans="1:41" ht="12.75">
      <c r="A522">
        <v>4221570</v>
      </c>
      <c r="B522">
        <v>115218003</v>
      </c>
      <c r="C522" t="s">
        <v>975</v>
      </c>
      <c r="D522" t="s">
        <v>976</v>
      </c>
      <c r="E522" t="s">
        <v>977</v>
      </c>
      <c r="F522" s="35">
        <v>17257</v>
      </c>
      <c r="G522" s="3">
        <v>1635</v>
      </c>
      <c r="H522">
        <v>7175302700</v>
      </c>
      <c r="I522" s="4" t="s">
        <v>978</v>
      </c>
      <c r="J522" s="4" t="s">
        <v>1471</v>
      </c>
      <c r="K522" t="s">
        <v>1471</v>
      </c>
      <c r="O522" s="5"/>
      <c r="P522" s="36">
        <v>12.353838332</v>
      </c>
      <c r="Q522" t="s">
        <v>1471</v>
      </c>
      <c r="R522" t="s">
        <v>1471</v>
      </c>
      <c r="S522" t="s">
        <v>1471</v>
      </c>
      <c r="T522" t="s">
        <v>1471</v>
      </c>
      <c r="U522" s="5"/>
      <c r="Z522">
        <f t="shared" si="128"/>
        <v>0</v>
      </c>
      <c r="AA522">
        <f t="shared" si="129"/>
        <v>1</v>
      </c>
      <c r="AB522">
        <f t="shared" si="130"/>
        <v>0</v>
      </c>
      <c r="AC522">
        <f t="shared" si="131"/>
        <v>0</v>
      </c>
      <c r="AD522">
        <f t="shared" si="132"/>
        <v>0</v>
      </c>
      <c r="AE522">
        <f t="shared" si="133"/>
        <v>0</v>
      </c>
      <c r="AF522" s="37">
        <f t="shared" si="134"/>
        <v>0</v>
      </c>
      <c r="AG522" s="37">
        <f t="shared" si="135"/>
        <v>0</v>
      </c>
      <c r="AH522" s="37">
        <f t="shared" si="136"/>
        <v>0</v>
      </c>
      <c r="AI522">
        <f t="shared" si="137"/>
        <v>0</v>
      </c>
      <c r="AJ522">
        <f t="shared" si="138"/>
        <v>0</v>
      </c>
      <c r="AK522">
        <f t="shared" si="139"/>
        <v>0</v>
      </c>
      <c r="AL522">
        <f t="shared" si="140"/>
        <v>0</v>
      </c>
      <c r="AM522">
        <f t="shared" si="141"/>
        <v>0</v>
      </c>
      <c r="AN522">
        <f t="shared" si="142"/>
        <v>0</v>
      </c>
      <c r="AO522">
        <f t="shared" si="143"/>
        <v>0</v>
      </c>
    </row>
    <row r="523" spans="1:41" ht="12.75">
      <c r="A523">
        <v>4221660</v>
      </c>
      <c r="B523">
        <v>104107503</v>
      </c>
      <c r="C523" t="s">
        <v>979</v>
      </c>
      <c r="D523" t="s">
        <v>980</v>
      </c>
      <c r="E523" t="s">
        <v>981</v>
      </c>
      <c r="F523" s="35">
        <v>16057</v>
      </c>
      <c r="G523" s="3">
        <v>1601</v>
      </c>
      <c r="H523">
        <v>7247942960</v>
      </c>
      <c r="I523" s="4" t="s">
        <v>1704</v>
      </c>
      <c r="J523" s="4" t="s">
        <v>1471</v>
      </c>
      <c r="K523" t="s">
        <v>1471</v>
      </c>
      <c r="O523" s="5"/>
      <c r="P523" s="36">
        <v>12.631197973</v>
      </c>
      <c r="Q523" t="s">
        <v>1471</v>
      </c>
      <c r="R523" t="s">
        <v>1471</v>
      </c>
      <c r="S523" t="s">
        <v>1471</v>
      </c>
      <c r="T523" t="s">
        <v>1471</v>
      </c>
      <c r="U523" s="5"/>
      <c r="Z523">
        <f t="shared" si="128"/>
        <v>0</v>
      </c>
      <c r="AA523">
        <f t="shared" si="129"/>
        <v>1</v>
      </c>
      <c r="AB523">
        <f t="shared" si="130"/>
        <v>0</v>
      </c>
      <c r="AC523">
        <f t="shared" si="131"/>
        <v>0</v>
      </c>
      <c r="AD523">
        <f t="shared" si="132"/>
        <v>0</v>
      </c>
      <c r="AE523">
        <f t="shared" si="133"/>
        <v>0</v>
      </c>
      <c r="AF523" s="37">
        <f t="shared" si="134"/>
        <v>0</v>
      </c>
      <c r="AG523" s="37">
        <f t="shared" si="135"/>
        <v>0</v>
      </c>
      <c r="AH523" s="37">
        <f t="shared" si="136"/>
        <v>0</v>
      </c>
      <c r="AI523">
        <f t="shared" si="137"/>
        <v>0</v>
      </c>
      <c r="AJ523">
        <f t="shared" si="138"/>
        <v>0</v>
      </c>
      <c r="AK523">
        <f t="shared" si="139"/>
        <v>0</v>
      </c>
      <c r="AL523">
        <f t="shared" si="140"/>
        <v>0</v>
      </c>
      <c r="AM523">
        <f t="shared" si="141"/>
        <v>0</v>
      </c>
      <c r="AN523">
        <f t="shared" si="142"/>
        <v>0</v>
      </c>
      <c r="AO523">
        <f t="shared" si="143"/>
        <v>0</v>
      </c>
    </row>
    <row r="524" spans="1:41" ht="12.75">
      <c r="A524">
        <v>4221690</v>
      </c>
      <c r="B524">
        <v>109427503</v>
      </c>
      <c r="C524" t="s">
        <v>982</v>
      </c>
      <c r="D524" t="s">
        <v>983</v>
      </c>
      <c r="E524" t="s">
        <v>984</v>
      </c>
      <c r="F524" s="35">
        <v>16749</v>
      </c>
      <c r="G524" s="3">
        <v>1522</v>
      </c>
      <c r="H524">
        <v>8148875543</v>
      </c>
      <c r="I524" s="4">
        <v>7</v>
      </c>
      <c r="J524" s="4" t="s">
        <v>1470</v>
      </c>
      <c r="K524" t="s">
        <v>1471</v>
      </c>
      <c r="O524" s="5" t="s">
        <v>1472</v>
      </c>
      <c r="P524" s="36">
        <v>12.55195345</v>
      </c>
      <c r="Q524" t="s">
        <v>1471</v>
      </c>
      <c r="R524" t="s">
        <v>1471</v>
      </c>
      <c r="S524" t="s">
        <v>1470</v>
      </c>
      <c r="T524" t="s">
        <v>1471</v>
      </c>
      <c r="U524" s="5"/>
      <c r="Z524">
        <f t="shared" si="128"/>
        <v>1</v>
      </c>
      <c r="AA524">
        <f t="shared" si="129"/>
        <v>1</v>
      </c>
      <c r="AB524">
        <f t="shared" si="130"/>
        <v>0</v>
      </c>
      <c r="AC524">
        <f t="shared" si="131"/>
        <v>0</v>
      </c>
      <c r="AD524">
        <f t="shared" si="132"/>
        <v>0</v>
      </c>
      <c r="AE524">
        <f t="shared" si="133"/>
        <v>0</v>
      </c>
      <c r="AF524" s="37" t="str">
        <f t="shared" si="134"/>
        <v>SRSA</v>
      </c>
      <c r="AG524" s="37">
        <f t="shared" si="135"/>
        <v>0</v>
      </c>
      <c r="AH524" s="37" t="str">
        <f t="shared" si="136"/>
        <v>Trouble</v>
      </c>
      <c r="AI524">
        <f t="shared" si="137"/>
        <v>1</v>
      </c>
      <c r="AJ524">
        <f t="shared" si="138"/>
        <v>0</v>
      </c>
      <c r="AK524">
        <f t="shared" si="139"/>
        <v>0</v>
      </c>
      <c r="AL524">
        <f t="shared" si="140"/>
        <v>0</v>
      </c>
      <c r="AM524">
        <f t="shared" si="141"/>
        <v>0</v>
      </c>
      <c r="AN524">
        <f t="shared" si="142"/>
        <v>0</v>
      </c>
      <c r="AO524">
        <f t="shared" si="143"/>
        <v>0</v>
      </c>
    </row>
    <row r="525" spans="1:41" ht="12.75">
      <c r="A525">
        <v>4221810</v>
      </c>
      <c r="B525">
        <v>113367003</v>
      </c>
      <c r="C525" t="s">
        <v>985</v>
      </c>
      <c r="D525" t="s">
        <v>986</v>
      </c>
      <c r="E525" t="s">
        <v>987</v>
      </c>
      <c r="F525" s="35">
        <v>17566</v>
      </c>
      <c r="G525" s="3">
        <v>1225</v>
      </c>
      <c r="H525">
        <v>7177868401</v>
      </c>
      <c r="I525" s="4">
        <v>8</v>
      </c>
      <c r="J525" s="4" t="s">
        <v>1470</v>
      </c>
      <c r="K525" t="s">
        <v>1471</v>
      </c>
      <c r="O525" s="5" t="s">
        <v>1472</v>
      </c>
      <c r="P525" s="36">
        <v>12.560245363</v>
      </c>
      <c r="Q525" t="s">
        <v>1471</v>
      </c>
      <c r="R525" t="s">
        <v>1471</v>
      </c>
      <c r="S525" t="s">
        <v>1470</v>
      </c>
      <c r="T525" t="s">
        <v>1471</v>
      </c>
      <c r="U525" s="5"/>
      <c r="Z525">
        <f t="shared" si="128"/>
        <v>1</v>
      </c>
      <c r="AA525">
        <f t="shared" si="129"/>
        <v>1</v>
      </c>
      <c r="AB525">
        <f t="shared" si="130"/>
        <v>0</v>
      </c>
      <c r="AC525">
        <f t="shared" si="131"/>
        <v>0</v>
      </c>
      <c r="AD525">
        <f t="shared" si="132"/>
        <v>0</v>
      </c>
      <c r="AE525">
        <f t="shared" si="133"/>
        <v>0</v>
      </c>
      <c r="AF525" s="37" t="str">
        <f t="shared" si="134"/>
        <v>SRSA</v>
      </c>
      <c r="AG525" s="37">
        <f t="shared" si="135"/>
        <v>0</v>
      </c>
      <c r="AH525" s="37" t="str">
        <f t="shared" si="136"/>
        <v>Trouble</v>
      </c>
      <c r="AI525">
        <f t="shared" si="137"/>
        <v>1</v>
      </c>
      <c r="AJ525">
        <f t="shared" si="138"/>
        <v>0</v>
      </c>
      <c r="AK525">
        <f t="shared" si="139"/>
        <v>0</v>
      </c>
      <c r="AL525">
        <f t="shared" si="140"/>
        <v>0</v>
      </c>
      <c r="AM525">
        <f t="shared" si="141"/>
        <v>0</v>
      </c>
      <c r="AN525">
        <f t="shared" si="142"/>
        <v>0</v>
      </c>
      <c r="AO525">
        <f t="shared" si="143"/>
        <v>0</v>
      </c>
    </row>
    <row r="526" spans="1:41" ht="12.75">
      <c r="A526">
        <v>4221840</v>
      </c>
      <c r="B526">
        <v>108567703</v>
      </c>
      <c r="C526" t="s">
        <v>988</v>
      </c>
      <c r="D526" t="s">
        <v>989</v>
      </c>
      <c r="E526" t="s">
        <v>990</v>
      </c>
      <c r="F526" s="35">
        <v>15501</v>
      </c>
      <c r="G526" s="3">
        <v>2511</v>
      </c>
      <c r="H526">
        <v>8144459714</v>
      </c>
      <c r="I526" s="4" t="s">
        <v>1764</v>
      </c>
      <c r="J526" s="4" t="s">
        <v>1471</v>
      </c>
      <c r="K526" t="s">
        <v>1471</v>
      </c>
      <c r="O526" s="5"/>
      <c r="P526" s="36">
        <v>10.43956044</v>
      </c>
      <c r="Q526" t="s">
        <v>1471</v>
      </c>
      <c r="R526" t="s">
        <v>1471</v>
      </c>
      <c r="S526" t="s">
        <v>1471</v>
      </c>
      <c r="T526" t="s">
        <v>1471</v>
      </c>
      <c r="U526" s="5"/>
      <c r="Z526">
        <f t="shared" si="128"/>
        <v>0</v>
      </c>
      <c r="AA526">
        <f t="shared" si="129"/>
        <v>1</v>
      </c>
      <c r="AB526">
        <f t="shared" si="130"/>
        <v>0</v>
      </c>
      <c r="AC526">
        <f t="shared" si="131"/>
        <v>0</v>
      </c>
      <c r="AD526">
        <f t="shared" si="132"/>
        <v>0</v>
      </c>
      <c r="AE526">
        <f t="shared" si="133"/>
        <v>0</v>
      </c>
      <c r="AF526" s="37">
        <f t="shared" si="134"/>
        <v>0</v>
      </c>
      <c r="AG526" s="37">
        <f t="shared" si="135"/>
        <v>0</v>
      </c>
      <c r="AH526" s="37">
        <f t="shared" si="136"/>
        <v>0</v>
      </c>
      <c r="AI526">
        <f t="shared" si="137"/>
        <v>0</v>
      </c>
      <c r="AJ526">
        <f t="shared" si="138"/>
        <v>0</v>
      </c>
      <c r="AK526">
        <f t="shared" si="139"/>
        <v>0</v>
      </c>
      <c r="AL526">
        <f t="shared" si="140"/>
        <v>0</v>
      </c>
      <c r="AM526">
        <f t="shared" si="141"/>
        <v>0</v>
      </c>
      <c r="AN526">
        <f t="shared" si="142"/>
        <v>0</v>
      </c>
      <c r="AO526">
        <f t="shared" si="143"/>
        <v>0</v>
      </c>
    </row>
    <row r="527" spans="1:41" ht="12.75">
      <c r="A527">
        <v>4280400</v>
      </c>
      <c r="B527">
        <v>108567807</v>
      </c>
      <c r="C527" t="s">
        <v>1375</v>
      </c>
      <c r="D527" t="s">
        <v>1376</v>
      </c>
      <c r="E527" t="s">
        <v>990</v>
      </c>
      <c r="F527" s="35">
        <v>15501</v>
      </c>
      <c r="G527" s="3">
        <v>4309</v>
      </c>
      <c r="H527">
        <v>8144433651</v>
      </c>
      <c r="I527" s="4">
        <v>8</v>
      </c>
      <c r="J527" s="4" t="s">
        <v>1470</v>
      </c>
      <c r="K527" t="s">
        <v>1471</v>
      </c>
      <c r="O527" s="5" t="s">
        <v>1472</v>
      </c>
      <c r="P527" s="36" t="s">
        <v>1473</v>
      </c>
      <c r="Q527" t="s">
        <v>1473</v>
      </c>
      <c r="R527" t="s">
        <v>1471</v>
      </c>
      <c r="S527" t="s">
        <v>1470</v>
      </c>
      <c r="T527" t="s">
        <v>1471</v>
      </c>
      <c r="U527" s="5"/>
      <c r="Z527">
        <f t="shared" si="128"/>
        <v>1</v>
      </c>
      <c r="AA527">
        <f t="shared" si="129"/>
        <v>1</v>
      </c>
      <c r="AB527">
        <f t="shared" si="130"/>
        <v>0</v>
      </c>
      <c r="AC527">
        <f t="shared" si="131"/>
        <v>0</v>
      </c>
      <c r="AD527">
        <f t="shared" si="132"/>
        <v>0</v>
      </c>
      <c r="AE527">
        <f t="shared" si="133"/>
        <v>0</v>
      </c>
      <c r="AF527" s="37" t="str">
        <f t="shared" si="134"/>
        <v>SRSA</v>
      </c>
      <c r="AG527" s="37">
        <f t="shared" si="135"/>
        <v>0</v>
      </c>
      <c r="AH527" s="37" t="str">
        <f t="shared" si="136"/>
        <v>Trouble</v>
      </c>
      <c r="AI527">
        <f t="shared" si="137"/>
        <v>1</v>
      </c>
      <c r="AJ527">
        <f t="shared" si="138"/>
        <v>1</v>
      </c>
      <c r="AK527" t="str">
        <f t="shared" si="139"/>
        <v>Initial</v>
      </c>
      <c r="AL527" t="str">
        <f t="shared" si="140"/>
        <v>SRSA</v>
      </c>
      <c r="AM527">
        <f t="shared" si="141"/>
        <v>0</v>
      </c>
      <c r="AN527">
        <f t="shared" si="142"/>
        <v>0</v>
      </c>
      <c r="AO527">
        <f t="shared" si="143"/>
        <v>0</v>
      </c>
    </row>
    <row r="528" spans="1:41" ht="12.75">
      <c r="A528">
        <v>4221870</v>
      </c>
      <c r="B528">
        <v>123467103</v>
      </c>
      <c r="C528" t="s">
        <v>991</v>
      </c>
      <c r="D528" t="s">
        <v>992</v>
      </c>
      <c r="E528" t="s">
        <v>1643</v>
      </c>
      <c r="F528" s="35">
        <v>18964</v>
      </c>
      <c r="G528" s="3">
        <v>2311</v>
      </c>
      <c r="H528">
        <v>2157236061</v>
      </c>
      <c r="I528" s="4" t="s">
        <v>1704</v>
      </c>
      <c r="J528" s="4" t="s">
        <v>1471</v>
      </c>
      <c r="K528" t="s">
        <v>1471</v>
      </c>
      <c r="O528" s="5"/>
      <c r="P528" s="36">
        <v>4.319387881</v>
      </c>
      <c r="Q528" t="s">
        <v>1471</v>
      </c>
      <c r="R528" t="s">
        <v>1471</v>
      </c>
      <c r="S528" t="s">
        <v>1471</v>
      </c>
      <c r="T528" t="s">
        <v>1471</v>
      </c>
      <c r="U528" s="5"/>
      <c r="Z528">
        <f t="shared" si="128"/>
        <v>0</v>
      </c>
      <c r="AA528">
        <f t="shared" si="129"/>
        <v>1</v>
      </c>
      <c r="AB528">
        <f t="shared" si="130"/>
        <v>0</v>
      </c>
      <c r="AC528">
        <f t="shared" si="131"/>
        <v>0</v>
      </c>
      <c r="AD528">
        <f t="shared" si="132"/>
        <v>0</v>
      </c>
      <c r="AE528">
        <f t="shared" si="133"/>
        <v>0</v>
      </c>
      <c r="AF528" s="37">
        <f t="shared" si="134"/>
        <v>0</v>
      </c>
      <c r="AG528" s="37">
        <f t="shared" si="135"/>
        <v>0</v>
      </c>
      <c r="AH528" s="37">
        <f t="shared" si="136"/>
        <v>0</v>
      </c>
      <c r="AI528">
        <f t="shared" si="137"/>
        <v>0</v>
      </c>
      <c r="AJ528">
        <f t="shared" si="138"/>
        <v>0</v>
      </c>
      <c r="AK528">
        <f t="shared" si="139"/>
        <v>0</v>
      </c>
      <c r="AL528">
        <f t="shared" si="140"/>
        <v>0</v>
      </c>
      <c r="AM528">
        <f t="shared" si="141"/>
        <v>0</v>
      </c>
      <c r="AN528">
        <f t="shared" si="142"/>
        <v>0</v>
      </c>
      <c r="AO528">
        <f t="shared" si="143"/>
        <v>0</v>
      </c>
    </row>
    <row r="529" spans="1:41" ht="12.75">
      <c r="A529">
        <v>4200070</v>
      </c>
      <c r="B529">
        <v>123463370</v>
      </c>
      <c r="C529" t="s">
        <v>1641</v>
      </c>
      <c r="D529" t="s">
        <v>1642</v>
      </c>
      <c r="E529" t="s">
        <v>1643</v>
      </c>
      <c r="F529" s="35">
        <v>18964</v>
      </c>
      <c r="G529" s="3" t="s">
        <v>1506</v>
      </c>
      <c r="H529">
        <v>2157214560</v>
      </c>
      <c r="I529" s="4">
        <v>3</v>
      </c>
      <c r="J529" s="4" t="s">
        <v>1471</v>
      </c>
      <c r="K529" t="s">
        <v>1625</v>
      </c>
      <c r="O529" s="5"/>
      <c r="P529" s="36" t="s">
        <v>1473</v>
      </c>
      <c r="Q529" t="s">
        <v>1473</v>
      </c>
      <c r="R529" t="s">
        <v>1625</v>
      </c>
      <c r="S529" t="s">
        <v>1471</v>
      </c>
      <c r="T529" t="s">
        <v>1625</v>
      </c>
      <c r="U529" s="5"/>
      <c r="Z529">
        <f t="shared" si="128"/>
        <v>0</v>
      </c>
      <c r="AA529">
        <f t="shared" si="129"/>
        <v>1</v>
      </c>
      <c r="AB529">
        <f t="shared" si="130"/>
        <v>0</v>
      </c>
      <c r="AC529">
        <f t="shared" si="131"/>
        <v>0</v>
      </c>
      <c r="AD529">
        <f t="shared" si="132"/>
        <v>0</v>
      </c>
      <c r="AE529">
        <f t="shared" si="133"/>
        <v>0</v>
      </c>
      <c r="AF529" s="37">
        <f t="shared" si="134"/>
        <v>0</v>
      </c>
      <c r="AG529" s="37">
        <f t="shared" si="135"/>
        <v>0</v>
      </c>
      <c r="AH529" s="37">
        <f t="shared" si="136"/>
        <v>0</v>
      </c>
      <c r="AI529">
        <f t="shared" si="137"/>
        <v>0</v>
      </c>
      <c r="AJ529">
        <f t="shared" si="138"/>
        <v>1</v>
      </c>
      <c r="AK529">
        <f t="shared" si="139"/>
        <v>0</v>
      </c>
      <c r="AL529">
        <f t="shared" si="140"/>
        <v>0</v>
      </c>
      <c r="AM529">
        <f t="shared" si="141"/>
        <v>0</v>
      </c>
      <c r="AN529">
        <f t="shared" si="142"/>
        <v>0</v>
      </c>
      <c r="AO529">
        <f t="shared" si="143"/>
        <v>0</v>
      </c>
    </row>
    <row r="530" spans="1:41" ht="12.75">
      <c r="A530">
        <v>4221910</v>
      </c>
      <c r="B530">
        <v>103028653</v>
      </c>
      <c r="C530" t="s">
        <v>993</v>
      </c>
      <c r="D530" t="s">
        <v>994</v>
      </c>
      <c r="E530" t="s">
        <v>573</v>
      </c>
      <c r="F530" s="35">
        <v>15133</v>
      </c>
      <c r="G530" s="3">
        <v>2017</v>
      </c>
      <c r="H530">
        <v>4126753070</v>
      </c>
      <c r="I530" s="4">
        <v>3</v>
      </c>
      <c r="J530" s="4" t="s">
        <v>1471</v>
      </c>
      <c r="K530" t="s">
        <v>1471</v>
      </c>
      <c r="O530" s="5"/>
      <c r="P530" s="36">
        <v>13.021077283</v>
      </c>
      <c r="Q530" t="s">
        <v>1471</v>
      </c>
      <c r="R530" t="s">
        <v>1471</v>
      </c>
      <c r="S530" t="s">
        <v>1471</v>
      </c>
      <c r="T530" t="s">
        <v>1471</v>
      </c>
      <c r="U530" s="5"/>
      <c r="Z530">
        <f t="shared" si="128"/>
        <v>0</v>
      </c>
      <c r="AA530">
        <f t="shared" si="129"/>
        <v>1</v>
      </c>
      <c r="AB530">
        <f t="shared" si="130"/>
        <v>0</v>
      </c>
      <c r="AC530">
        <f t="shared" si="131"/>
        <v>0</v>
      </c>
      <c r="AD530">
        <f t="shared" si="132"/>
        <v>0</v>
      </c>
      <c r="AE530">
        <f t="shared" si="133"/>
        <v>0</v>
      </c>
      <c r="AF530" s="37">
        <f t="shared" si="134"/>
        <v>0</v>
      </c>
      <c r="AG530" s="37">
        <f t="shared" si="135"/>
        <v>0</v>
      </c>
      <c r="AH530" s="37">
        <f t="shared" si="136"/>
        <v>0</v>
      </c>
      <c r="AI530">
        <f t="shared" si="137"/>
        <v>0</v>
      </c>
      <c r="AJ530">
        <f t="shared" si="138"/>
        <v>0</v>
      </c>
      <c r="AK530">
        <f t="shared" si="139"/>
        <v>0</v>
      </c>
      <c r="AL530">
        <f t="shared" si="140"/>
        <v>0</v>
      </c>
      <c r="AM530">
        <f t="shared" si="141"/>
        <v>0</v>
      </c>
      <c r="AN530">
        <f t="shared" si="142"/>
        <v>0</v>
      </c>
      <c r="AO530">
        <f t="shared" si="143"/>
        <v>0</v>
      </c>
    </row>
    <row r="531" spans="1:41" ht="12.75">
      <c r="A531">
        <v>4221930</v>
      </c>
      <c r="B531">
        <v>104107803</v>
      </c>
      <c r="C531" t="s">
        <v>995</v>
      </c>
      <c r="D531" t="s">
        <v>996</v>
      </c>
      <c r="E531" t="s">
        <v>997</v>
      </c>
      <c r="F531" s="35">
        <v>16056</v>
      </c>
      <c r="G531" s="3">
        <v>657</v>
      </c>
      <c r="H531">
        <v>7243521700</v>
      </c>
      <c r="I531" s="4">
        <v>8</v>
      </c>
      <c r="J531" s="4" t="s">
        <v>1470</v>
      </c>
      <c r="K531" t="s">
        <v>1471</v>
      </c>
      <c r="O531" s="5" t="s">
        <v>1472</v>
      </c>
      <c r="P531" s="36">
        <v>8.9285714286</v>
      </c>
      <c r="Q531" t="s">
        <v>1471</v>
      </c>
      <c r="R531" t="s">
        <v>1471</v>
      </c>
      <c r="S531" t="s">
        <v>1470</v>
      </c>
      <c r="T531" t="s">
        <v>1471</v>
      </c>
      <c r="U531" s="5"/>
      <c r="Z531">
        <f t="shared" si="128"/>
        <v>1</v>
      </c>
      <c r="AA531">
        <f t="shared" si="129"/>
        <v>1</v>
      </c>
      <c r="AB531">
        <f t="shared" si="130"/>
        <v>0</v>
      </c>
      <c r="AC531">
        <f t="shared" si="131"/>
        <v>0</v>
      </c>
      <c r="AD531">
        <f t="shared" si="132"/>
        <v>0</v>
      </c>
      <c r="AE531">
        <f t="shared" si="133"/>
        <v>0</v>
      </c>
      <c r="AF531" s="37" t="str">
        <f t="shared" si="134"/>
        <v>SRSA</v>
      </c>
      <c r="AG531" s="37">
        <f t="shared" si="135"/>
        <v>0</v>
      </c>
      <c r="AH531" s="37" t="str">
        <f t="shared" si="136"/>
        <v>Trouble</v>
      </c>
      <c r="AI531">
        <f t="shared" si="137"/>
        <v>1</v>
      </c>
      <c r="AJ531">
        <f t="shared" si="138"/>
        <v>0</v>
      </c>
      <c r="AK531">
        <f t="shared" si="139"/>
        <v>0</v>
      </c>
      <c r="AL531">
        <f t="shared" si="140"/>
        <v>0</v>
      </c>
      <c r="AM531">
        <f t="shared" si="141"/>
        <v>0</v>
      </c>
      <c r="AN531">
        <f t="shared" si="142"/>
        <v>0</v>
      </c>
      <c r="AO531">
        <f t="shared" si="143"/>
        <v>0</v>
      </c>
    </row>
    <row r="532" spans="1:41" ht="12.75">
      <c r="A532">
        <v>4222170</v>
      </c>
      <c r="B532">
        <v>112676203</v>
      </c>
      <c r="C532" t="s">
        <v>1008</v>
      </c>
      <c r="D532" t="s">
        <v>1009</v>
      </c>
      <c r="E532" t="s">
        <v>1010</v>
      </c>
      <c r="F532" s="35">
        <v>17321</v>
      </c>
      <c r="G532" s="3">
        <v>9545</v>
      </c>
      <c r="H532">
        <v>7173824843</v>
      </c>
      <c r="I532" s="4" t="s">
        <v>604</v>
      </c>
      <c r="J532" s="4" t="s">
        <v>1470</v>
      </c>
      <c r="K532" t="s">
        <v>1471</v>
      </c>
      <c r="O532" s="5"/>
      <c r="P532" s="36">
        <v>3.1047865459</v>
      </c>
      <c r="Q532" t="s">
        <v>1471</v>
      </c>
      <c r="R532" t="s">
        <v>1471</v>
      </c>
      <c r="S532" t="s">
        <v>1470</v>
      </c>
      <c r="T532" t="s">
        <v>1471</v>
      </c>
      <c r="U532" s="5"/>
      <c r="Z532">
        <f t="shared" si="128"/>
        <v>1</v>
      </c>
      <c r="AA532">
        <f t="shared" si="129"/>
        <v>1</v>
      </c>
      <c r="AB532">
        <f t="shared" si="130"/>
        <v>0</v>
      </c>
      <c r="AC532">
        <f t="shared" si="131"/>
        <v>0</v>
      </c>
      <c r="AD532">
        <f t="shared" si="132"/>
        <v>0</v>
      </c>
      <c r="AE532">
        <f t="shared" si="133"/>
        <v>0</v>
      </c>
      <c r="AF532" s="37" t="str">
        <f t="shared" si="134"/>
        <v>SRSA</v>
      </c>
      <c r="AG532" s="37">
        <f t="shared" si="135"/>
        <v>0</v>
      </c>
      <c r="AH532" s="37">
        <f t="shared" si="136"/>
        <v>0</v>
      </c>
      <c r="AI532">
        <f t="shared" si="137"/>
        <v>1</v>
      </c>
      <c r="AJ532">
        <f t="shared" si="138"/>
        <v>0</v>
      </c>
      <c r="AK532">
        <f t="shared" si="139"/>
        <v>0</v>
      </c>
      <c r="AL532">
        <f t="shared" si="140"/>
        <v>0</v>
      </c>
      <c r="AM532">
        <f t="shared" si="141"/>
        <v>0</v>
      </c>
      <c r="AN532">
        <f t="shared" si="142"/>
        <v>0</v>
      </c>
      <c r="AO532">
        <f t="shared" si="143"/>
        <v>0</v>
      </c>
    </row>
    <row r="533" spans="1:41" ht="12.75">
      <c r="A533">
        <v>4220580</v>
      </c>
      <c r="B533">
        <v>103028703</v>
      </c>
      <c r="C533" t="s">
        <v>919</v>
      </c>
      <c r="D533" t="s">
        <v>920</v>
      </c>
      <c r="E533" t="s">
        <v>301</v>
      </c>
      <c r="F533" s="35">
        <v>15057</v>
      </c>
      <c r="G533" s="3">
        <v>2580</v>
      </c>
      <c r="H533">
        <v>4122214542</v>
      </c>
      <c r="I533" s="4">
        <v>8</v>
      </c>
      <c r="J533" s="4" t="s">
        <v>1470</v>
      </c>
      <c r="K533" t="s">
        <v>1471</v>
      </c>
      <c r="O533" s="5" t="s">
        <v>1472</v>
      </c>
      <c r="P533" s="36">
        <v>5.9231590181</v>
      </c>
      <c r="Q533" t="s">
        <v>1471</v>
      </c>
      <c r="R533" t="s">
        <v>1471</v>
      </c>
      <c r="S533" t="s">
        <v>1470</v>
      </c>
      <c r="T533" t="s">
        <v>1471</v>
      </c>
      <c r="U533" s="5"/>
      <c r="Z533">
        <f t="shared" si="128"/>
        <v>1</v>
      </c>
      <c r="AA533">
        <f t="shared" si="129"/>
        <v>1</v>
      </c>
      <c r="AB533">
        <f t="shared" si="130"/>
        <v>0</v>
      </c>
      <c r="AC533">
        <f t="shared" si="131"/>
        <v>0</v>
      </c>
      <c r="AD533">
        <f t="shared" si="132"/>
        <v>0</v>
      </c>
      <c r="AE533">
        <f t="shared" si="133"/>
        <v>0</v>
      </c>
      <c r="AF533" s="37" t="str">
        <f t="shared" si="134"/>
        <v>SRSA</v>
      </c>
      <c r="AG533" s="37">
        <f t="shared" si="135"/>
        <v>0</v>
      </c>
      <c r="AH533" s="37" t="str">
        <f t="shared" si="136"/>
        <v>Trouble</v>
      </c>
      <c r="AI533">
        <f t="shared" si="137"/>
        <v>1</v>
      </c>
      <c r="AJ533">
        <f t="shared" si="138"/>
        <v>0</v>
      </c>
      <c r="AK533">
        <f t="shared" si="139"/>
        <v>0</v>
      </c>
      <c r="AL533">
        <f t="shared" si="140"/>
        <v>0</v>
      </c>
      <c r="AM533">
        <f t="shared" si="141"/>
        <v>0</v>
      </c>
      <c r="AN533">
        <f t="shared" si="142"/>
        <v>0</v>
      </c>
      <c r="AO533">
        <f t="shared" si="143"/>
        <v>0</v>
      </c>
    </row>
    <row r="534" spans="1:41" ht="12.75">
      <c r="A534">
        <v>4222050</v>
      </c>
      <c r="B534">
        <v>115218303</v>
      </c>
      <c r="C534" t="s">
        <v>998</v>
      </c>
      <c r="D534" t="s">
        <v>999</v>
      </c>
      <c r="E534" t="s">
        <v>1000</v>
      </c>
      <c r="F534" s="35">
        <v>17007</v>
      </c>
      <c r="G534" s="3">
        <v>9523</v>
      </c>
      <c r="H534">
        <v>7172586484</v>
      </c>
      <c r="I534" s="4">
        <v>8</v>
      </c>
      <c r="J534" s="4" t="s">
        <v>1470</v>
      </c>
      <c r="K534" t="s">
        <v>1471</v>
      </c>
      <c r="O534" s="5" t="s">
        <v>1472</v>
      </c>
      <c r="P534" s="36">
        <v>3.8283550694</v>
      </c>
      <c r="Q534" t="s">
        <v>1471</v>
      </c>
      <c r="R534" t="s">
        <v>1471</v>
      </c>
      <c r="S534" t="s">
        <v>1470</v>
      </c>
      <c r="T534" t="s">
        <v>1471</v>
      </c>
      <c r="U534" s="5"/>
      <c r="Z534">
        <f t="shared" si="128"/>
        <v>1</v>
      </c>
      <c r="AA534">
        <f t="shared" si="129"/>
        <v>1</v>
      </c>
      <c r="AB534">
        <f t="shared" si="130"/>
        <v>0</v>
      </c>
      <c r="AC534">
        <f t="shared" si="131"/>
        <v>0</v>
      </c>
      <c r="AD534">
        <f t="shared" si="132"/>
        <v>0</v>
      </c>
      <c r="AE534">
        <f t="shared" si="133"/>
        <v>0</v>
      </c>
      <c r="AF534" s="37" t="str">
        <f t="shared" si="134"/>
        <v>SRSA</v>
      </c>
      <c r="AG534" s="37">
        <f t="shared" si="135"/>
        <v>0</v>
      </c>
      <c r="AH534" s="37" t="str">
        <f t="shared" si="136"/>
        <v>Trouble</v>
      </c>
      <c r="AI534">
        <f t="shared" si="137"/>
        <v>1</v>
      </c>
      <c r="AJ534">
        <f t="shared" si="138"/>
        <v>0</v>
      </c>
      <c r="AK534">
        <f t="shared" si="139"/>
        <v>0</v>
      </c>
      <c r="AL534">
        <f t="shared" si="140"/>
        <v>0</v>
      </c>
      <c r="AM534">
        <f t="shared" si="141"/>
        <v>0</v>
      </c>
      <c r="AN534">
        <f t="shared" si="142"/>
        <v>0</v>
      </c>
      <c r="AO534">
        <f t="shared" si="143"/>
        <v>0</v>
      </c>
    </row>
    <row r="535" spans="1:41" ht="12.75">
      <c r="A535">
        <v>4200025</v>
      </c>
      <c r="B535">
        <v>112289998</v>
      </c>
      <c r="C535" t="s">
        <v>1537</v>
      </c>
      <c r="D535" t="s">
        <v>1538</v>
      </c>
      <c r="E535" t="s">
        <v>1539</v>
      </c>
      <c r="F535" s="35">
        <v>17261</v>
      </c>
      <c r="G535" s="3">
        <v>374</v>
      </c>
      <c r="H535">
        <v>7177494511</v>
      </c>
      <c r="I535" s="4">
        <v>6</v>
      </c>
      <c r="J535" s="4" t="s">
        <v>1471</v>
      </c>
      <c r="K535" t="s">
        <v>1471</v>
      </c>
      <c r="O535" s="5"/>
      <c r="P535" s="36" t="s">
        <v>1473</v>
      </c>
      <c r="Q535" t="s">
        <v>1473</v>
      </c>
      <c r="R535" t="s">
        <v>1471</v>
      </c>
      <c r="S535" t="s">
        <v>1470</v>
      </c>
      <c r="T535" t="s">
        <v>1471</v>
      </c>
      <c r="U535" s="5"/>
      <c r="Z535">
        <f t="shared" si="128"/>
        <v>0</v>
      </c>
      <c r="AA535">
        <f t="shared" si="129"/>
        <v>1</v>
      </c>
      <c r="AB535">
        <f t="shared" si="130"/>
        <v>0</v>
      </c>
      <c r="AC535">
        <f t="shared" si="131"/>
        <v>0</v>
      </c>
      <c r="AD535">
        <f t="shared" si="132"/>
        <v>0</v>
      </c>
      <c r="AE535">
        <f t="shared" si="133"/>
        <v>0</v>
      </c>
      <c r="AF535" s="37">
        <f t="shared" si="134"/>
        <v>0</v>
      </c>
      <c r="AG535" s="37">
        <f t="shared" si="135"/>
        <v>0</v>
      </c>
      <c r="AH535" s="37">
        <f t="shared" si="136"/>
        <v>0</v>
      </c>
      <c r="AI535">
        <f t="shared" si="137"/>
        <v>1</v>
      </c>
      <c r="AJ535">
        <f t="shared" si="138"/>
        <v>1</v>
      </c>
      <c r="AK535" t="str">
        <f t="shared" si="139"/>
        <v>Initial</v>
      </c>
      <c r="AL535">
        <f t="shared" si="140"/>
        <v>0</v>
      </c>
      <c r="AM535" t="str">
        <f t="shared" si="141"/>
        <v>RLIS</v>
      </c>
      <c r="AN535">
        <f t="shared" si="142"/>
        <v>0</v>
      </c>
      <c r="AO535">
        <f t="shared" si="143"/>
        <v>0</v>
      </c>
    </row>
    <row r="536" spans="1:41" ht="12.75">
      <c r="A536">
        <v>4222060</v>
      </c>
      <c r="B536">
        <v>103028753</v>
      </c>
      <c r="C536" t="s">
        <v>1001</v>
      </c>
      <c r="D536" t="s">
        <v>1002</v>
      </c>
      <c r="E536" t="s">
        <v>1003</v>
      </c>
      <c r="F536" s="35">
        <v>15129</v>
      </c>
      <c r="G536" s="3">
        <v>8885</v>
      </c>
      <c r="H536">
        <v>4126553111</v>
      </c>
      <c r="I536" s="4" t="s">
        <v>1700</v>
      </c>
      <c r="J536" s="4" t="s">
        <v>1471</v>
      </c>
      <c r="K536" t="s">
        <v>1471</v>
      </c>
      <c r="O536" s="5"/>
      <c r="P536" s="36">
        <v>6.5025716385</v>
      </c>
      <c r="Q536" t="s">
        <v>1471</v>
      </c>
      <c r="R536" t="s">
        <v>1471</v>
      </c>
      <c r="S536" t="s">
        <v>1471</v>
      </c>
      <c r="T536" t="s">
        <v>1471</v>
      </c>
      <c r="U536" s="5"/>
      <c r="Z536">
        <f t="shared" si="128"/>
        <v>0</v>
      </c>
      <c r="AA536">
        <f t="shared" si="129"/>
        <v>1</v>
      </c>
      <c r="AB536">
        <f t="shared" si="130"/>
        <v>0</v>
      </c>
      <c r="AC536">
        <f t="shared" si="131"/>
        <v>0</v>
      </c>
      <c r="AD536">
        <f t="shared" si="132"/>
        <v>0</v>
      </c>
      <c r="AE536">
        <f t="shared" si="133"/>
        <v>0</v>
      </c>
      <c r="AF536" s="37">
        <f t="shared" si="134"/>
        <v>0</v>
      </c>
      <c r="AG536" s="37">
        <f t="shared" si="135"/>
        <v>0</v>
      </c>
      <c r="AH536" s="37">
        <f t="shared" si="136"/>
        <v>0</v>
      </c>
      <c r="AI536">
        <f t="shared" si="137"/>
        <v>0</v>
      </c>
      <c r="AJ536">
        <f t="shared" si="138"/>
        <v>0</v>
      </c>
      <c r="AK536">
        <f t="shared" si="139"/>
        <v>0</v>
      </c>
      <c r="AL536">
        <f t="shared" si="140"/>
        <v>0</v>
      </c>
      <c r="AM536">
        <f t="shared" si="141"/>
        <v>0</v>
      </c>
      <c r="AN536">
        <f t="shared" si="142"/>
        <v>0</v>
      </c>
      <c r="AO536">
        <f t="shared" si="143"/>
        <v>0</v>
      </c>
    </row>
    <row r="537" spans="1:41" ht="12.75">
      <c r="A537">
        <v>4222230</v>
      </c>
      <c r="B537">
        <v>127047404</v>
      </c>
      <c r="C537" t="s">
        <v>1014</v>
      </c>
      <c r="D537" t="s">
        <v>1015</v>
      </c>
      <c r="E537" t="s">
        <v>1016</v>
      </c>
      <c r="F537" s="35">
        <v>15050</v>
      </c>
      <c r="G537" s="3">
        <v>1439</v>
      </c>
      <c r="H537">
        <v>7245739581</v>
      </c>
      <c r="I537" s="4">
        <v>8</v>
      </c>
      <c r="J537" s="4" t="s">
        <v>1470</v>
      </c>
      <c r="K537" t="s">
        <v>1471</v>
      </c>
      <c r="O537" s="5" t="s">
        <v>1472</v>
      </c>
      <c r="P537" s="36">
        <v>10.757254069</v>
      </c>
      <c r="Q537" t="s">
        <v>1471</v>
      </c>
      <c r="R537" t="s">
        <v>1471</v>
      </c>
      <c r="S537" t="s">
        <v>1470</v>
      </c>
      <c r="T537" t="s">
        <v>1471</v>
      </c>
      <c r="U537" s="5"/>
      <c r="Z537">
        <f t="shared" si="128"/>
        <v>1</v>
      </c>
      <c r="AA537">
        <f t="shared" si="129"/>
        <v>1</v>
      </c>
      <c r="AB537">
        <f t="shared" si="130"/>
        <v>0</v>
      </c>
      <c r="AC537">
        <f t="shared" si="131"/>
        <v>0</v>
      </c>
      <c r="AD537">
        <f t="shared" si="132"/>
        <v>0</v>
      </c>
      <c r="AE537">
        <f t="shared" si="133"/>
        <v>0</v>
      </c>
      <c r="AF537" s="37" t="str">
        <f t="shared" si="134"/>
        <v>SRSA</v>
      </c>
      <c r="AG537" s="37">
        <f t="shared" si="135"/>
        <v>0</v>
      </c>
      <c r="AH537" s="37" t="str">
        <f t="shared" si="136"/>
        <v>Trouble</v>
      </c>
      <c r="AI537">
        <f t="shared" si="137"/>
        <v>1</v>
      </c>
      <c r="AJ537">
        <f t="shared" si="138"/>
        <v>0</v>
      </c>
      <c r="AK537">
        <f t="shared" si="139"/>
        <v>0</v>
      </c>
      <c r="AL537">
        <f t="shared" si="140"/>
        <v>0</v>
      </c>
      <c r="AM537">
        <f t="shared" si="141"/>
        <v>0</v>
      </c>
      <c r="AN537">
        <f t="shared" si="142"/>
        <v>0</v>
      </c>
      <c r="AO537">
        <f t="shared" si="143"/>
        <v>0</v>
      </c>
    </row>
    <row r="538" spans="1:41" ht="12.75">
      <c r="A538">
        <v>4222470</v>
      </c>
      <c r="B538">
        <v>112676403</v>
      </c>
      <c r="C538" t="s">
        <v>1043</v>
      </c>
      <c r="D538" t="s">
        <v>1044</v>
      </c>
      <c r="E538" t="s">
        <v>386</v>
      </c>
      <c r="F538" s="35">
        <v>17331</v>
      </c>
      <c r="G538" s="3">
        <v>4213</v>
      </c>
      <c r="H538">
        <v>7176322500</v>
      </c>
      <c r="I538" s="4" t="s">
        <v>1764</v>
      </c>
      <c r="J538" s="4" t="s">
        <v>1471</v>
      </c>
      <c r="K538" t="s">
        <v>1471</v>
      </c>
      <c r="O538" s="5"/>
      <c r="P538" s="36">
        <v>3.4655623365</v>
      </c>
      <c r="Q538" t="s">
        <v>1471</v>
      </c>
      <c r="R538" t="s">
        <v>1471</v>
      </c>
      <c r="S538" t="s">
        <v>1471</v>
      </c>
      <c r="T538" t="s">
        <v>1471</v>
      </c>
      <c r="U538" s="5"/>
      <c r="Z538">
        <f t="shared" si="128"/>
        <v>0</v>
      </c>
      <c r="AA538">
        <f t="shared" si="129"/>
        <v>1</v>
      </c>
      <c r="AB538">
        <f t="shared" si="130"/>
        <v>0</v>
      </c>
      <c r="AC538">
        <f t="shared" si="131"/>
        <v>0</v>
      </c>
      <c r="AD538">
        <f t="shared" si="132"/>
        <v>0</v>
      </c>
      <c r="AE538">
        <f t="shared" si="133"/>
        <v>0</v>
      </c>
      <c r="AF538" s="37">
        <f t="shared" si="134"/>
        <v>0</v>
      </c>
      <c r="AG538" s="37">
        <f t="shared" si="135"/>
        <v>0</v>
      </c>
      <c r="AH538" s="37">
        <f t="shared" si="136"/>
        <v>0</v>
      </c>
      <c r="AI538">
        <f t="shared" si="137"/>
        <v>0</v>
      </c>
      <c r="AJ538">
        <f t="shared" si="138"/>
        <v>0</v>
      </c>
      <c r="AK538">
        <f t="shared" si="139"/>
        <v>0</v>
      </c>
      <c r="AL538">
        <f t="shared" si="140"/>
        <v>0</v>
      </c>
      <c r="AM538">
        <f t="shared" si="141"/>
        <v>0</v>
      </c>
      <c r="AN538">
        <f t="shared" si="142"/>
        <v>0</v>
      </c>
      <c r="AO538">
        <f t="shared" si="143"/>
        <v>0</v>
      </c>
    </row>
    <row r="539" spans="1:41" ht="12.75">
      <c r="A539">
        <v>4222140</v>
      </c>
      <c r="B539">
        <v>117416103</v>
      </c>
      <c r="C539" t="s">
        <v>1004</v>
      </c>
      <c r="D539" t="s">
        <v>1005</v>
      </c>
      <c r="E539" t="s">
        <v>1006</v>
      </c>
      <c r="F539" s="35">
        <v>17702</v>
      </c>
      <c r="G539" s="3">
        <v>7206</v>
      </c>
      <c r="H539">
        <v>5703271581</v>
      </c>
      <c r="I539" s="4" t="s">
        <v>1007</v>
      </c>
      <c r="J539" s="4" t="s">
        <v>1471</v>
      </c>
      <c r="K539" t="s">
        <v>1471</v>
      </c>
      <c r="O539" s="5"/>
      <c r="P539" s="36">
        <v>14.579659024</v>
      </c>
      <c r="Q539" t="s">
        <v>1471</v>
      </c>
      <c r="R539" t="s">
        <v>1471</v>
      </c>
      <c r="S539" t="s">
        <v>1471</v>
      </c>
      <c r="T539" t="s">
        <v>1471</v>
      </c>
      <c r="U539" s="5"/>
      <c r="Z539">
        <f t="shared" si="128"/>
        <v>0</v>
      </c>
      <c r="AA539">
        <f t="shared" si="129"/>
        <v>1</v>
      </c>
      <c r="AB539">
        <f t="shared" si="130"/>
        <v>0</v>
      </c>
      <c r="AC539">
        <f t="shared" si="131"/>
        <v>0</v>
      </c>
      <c r="AD539">
        <f t="shared" si="132"/>
        <v>0</v>
      </c>
      <c r="AE539">
        <f t="shared" si="133"/>
        <v>0</v>
      </c>
      <c r="AF539" s="37">
        <f t="shared" si="134"/>
        <v>0</v>
      </c>
      <c r="AG539" s="37">
        <f t="shared" si="135"/>
        <v>0</v>
      </c>
      <c r="AH539" s="37">
        <f t="shared" si="136"/>
        <v>0</v>
      </c>
      <c r="AI539">
        <f t="shared" si="137"/>
        <v>0</v>
      </c>
      <c r="AJ539">
        <f t="shared" si="138"/>
        <v>0</v>
      </c>
      <c r="AK539">
        <f t="shared" si="139"/>
        <v>0</v>
      </c>
      <c r="AL539">
        <f t="shared" si="140"/>
        <v>0</v>
      </c>
      <c r="AM539">
        <f t="shared" si="141"/>
        <v>0</v>
      </c>
      <c r="AN539">
        <f t="shared" si="142"/>
        <v>0</v>
      </c>
      <c r="AO539">
        <f t="shared" si="143"/>
        <v>0</v>
      </c>
    </row>
    <row r="540" spans="1:41" ht="12.75">
      <c r="A540">
        <v>4222400</v>
      </c>
      <c r="B540">
        <v>125238402</v>
      </c>
      <c r="C540" t="s">
        <v>1034</v>
      </c>
      <c r="D540" t="s">
        <v>1035</v>
      </c>
      <c r="E540" t="s">
        <v>1036</v>
      </c>
      <c r="F540" s="35">
        <v>19032</v>
      </c>
      <c r="G540" s="3">
        <v>328</v>
      </c>
      <c r="H540">
        <v>6105224300</v>
      </c>
      <c r="I540" s="4">
        <v>3</v>
      </c>
      <c r="J540" s="4" t="s">
        <v>1471</v>
      </c>
      <c r="K540" t="s">
        <v>1471</v>
      </c>
      <c r="O540" s="5"/>
      <c r="P540" s="36">
        <v>13.808</v>
      </c>
      <c r="Q540" t="s">
        <v>1471</v>
      </c>
      <c r="R540" t="s">
        <v>1471</v>
      </c>
      <c r="S540" t="s">
        <v>1471</v>
      </c>
      <c r="T540" t="s">
        <v>1471</v>
      </c>
      <c r="U540" s="5"/>
      <c r="Z540">
        <f t="shared" si="128"/>
        <v>0</v>
      </c>
      <c r="AA540">
        <f t="shared" si="129"/>
        <v>1</v>
      </c>
      <c r="AB540">
        <f t="shared" si="130"/>
        <v>0</v>
      </c>
      <c r="AC540">
        <f t="shared" si="131"/>
        <v>0</v>
      </c>
      <c r="AD540">
        <f t="shared" si="132"/>
        <v>0</v>
      </c>
      <c r="AE540">
        <f t="shared" si="133"/>
        <v>0</v>
      </c>
      <c r="AF540" s="37">
        <f t="shared" si="134"/>
        <v>0</v>
      </c>
      <c r="AG540" s="37">
        <f t="shared" si="135"/>
        <v>0</v>
      </c>
      <c r="AH540" s="37">
        <f t="shared" si="136"/>
        <v>0</v>
      </c>
      <c r="AI540">
        <f t="shared" si="137"/>
        <v>0</v>
      </c>
      <c r="AJ540">
        <f t="shared" si="138"/>
        <v>0</v>
      </c>
      <c r="AK540">
        <f t="shared" si="139"/>
        <v>0</v>
      </c>
      <c r="AL540">
        <f t="shared" si="140"/>
        <v>0</v>
      </c>
      <c r="AM540">
        <f t="shared" si="141"/>
        <v>0</v>
      </c>
      <c r="AN540">
        <f t="shared" si="142"/>
        <v>0</v>
      </c>
      <c r="AO540">
        <f t="shared" si="143"/>
        <v>0</v>
      </c>
    </row>
    <row r="541" spans="1:41" ht="12.75">
      <c r="A541">
        <v>4209937</v>
      </c>
      <c r="B541">
        <v>124159998</v>
      </c>
      <c r="C541" t="s">
        <v>294</v>
      </c>
      <c r="D541" t="s">
        <v>295</v>
      </c>
      <c r="E541" t="s">
        <v>1505</v>
      </c>
      <c r="F541" s="35">
        <v>19380</v>
      </c>
      <c r="G541" s="3">
        <v>1548</v>
      </c>
      <c r="H541">
        <v>6104868344</v>
      </c>
      <c r="I541" s="4">
        <v>8</v>
      </c>
      <c r="J541" s="4" t="s">
        <v>1470</v>
      </c>
      <c r="K541" t="s">
        <v>1471</v>
      </c>
      <c r="O541" s="5" t="s">
        <v>1472</v>
      </c>
      <c r="P541" s="36" t="s">
        <v>1473</v>
      </c>
      <c r="Q541" t="s">
        <v>1473</v>
      </c>
      <c r="R541" t="s">
        <v>1471</v>
      </c>
      <c r="S541" t="s">
        <v>1470</v>
      </c>
      <c r="T541" t="s">
        <v>1471</v>
      </c>
      <c r="U541" s="5"/>
      <c r="Z541">
        <f t="shared" si="128"/>
        <v>1</v>
      </c>
      <c r="AA541">
        <f t="shared" si="129"/>
        <v>1</v>
      </c>
      <c r="AB541">
        <f t="shared" si="130"/>
        <v>0</v>
      </c>
      <c r="AC541">
        <f t="shared" si="131"/>
        <v>0</v>
      </c>
      <c r="AD541">
        <f t="shared" si="132"/>
        <v>0</v>
      </c>
      <c r="AE541">
        <f t="shared" si="133"/>
        <v>0</v>
      </c>
      <c r="AF541" s="37" t="str">
        <f t="shared" si="134"/>
        <v>SRSA</v>
      </c>
      <c r="AG541" s="37">
        <f t="shared" si="135"/>
        <v>0</v>
      </c>
      <c r="AH541" s="37" t="str">
        <f t="shared" si="136"/>
        <v>Trouble</v>
      </c>
      <c r="AI541">
        <f t="shared" si="137"/>
        <v>1</v>
      </c>
      <c r="AJ541">
        <f t="shared" si="138"/>
        <v>1</v>
      </c>
      <c r="AK541" t="str">
        <f t="shared" si="139"/>
        <v>Initial</v>
      </c>
      <c r="AL541" t="str">
        <f t="shared" si="140"/>
        <v>SRSA</v>
      </c>
      <c r="AM541">
        <f t="shared" si="141"/>
        <v>0</v>
      </c>
      <c r="AN541">
        <f t="shared" si="142"/>
        <v>0</v>
      </c>
      <c r="AO541">
        <f t="shared" si="143"/>
        <v>0</v>
      </c>
    </row>
    <row r="542" spans="1:41" ht="12.75">
      <c r="A542">
        <v>4222200</v>
      </c>
      <c r="B542">
        <v>101306503</v>
      </c>
      <c r="C542" t="s">
        <v>1011</v>
      </c>
      <c r="D542" t="s">
        <v>1012</v>
      </c>
      <c r="E542" t="s">
        <v>1013</v>
      </c>
      <c r="F542" s="35">
        <v>15338</v>
      </c>
      <c r="G542" s="3">
        <v>9801</v>
      </c>
      <c r="H542">
        <v>7249433630</v>
      </c>
      <c r="I542" s="4">
        <v>7</v>
      </c>
      <c r="J542" s="4" t="s">
        <v>1470</v>
      </c>
      <c r="K542" t="s">
        <v>1471</v>
      </c>
      <c r="M542" s="5">
        <v>704</v>
      </c>
      <c r="O542" s="5" t="s">
        <v>1472</v>
      </c>
      <c r="P542" s="36">
        <v>21.208530806</v>
      </c>
      <c r="Q542" t="s">
        <v>1470</v>
      </c>
      <c r="R542" t="s">
        <v>1471</v>
      </c>
      <c r="S542" t="s">
        <v>1470</v>
      </c>
      <c r="T542" t="s">
        <v>1470</v>
      </c>
      <c r="U542" s="5" t="s">
        <v>1502</v>
      </c>
      <c r="V542" s="5">
        <v>74952</v>
      </c>
      <c r="W542" s="5">
        <v>7421</v>
      </c>
      <c r="Y542" s="5">
        <v>7540</v>
      </c>
      <c r="Z542">
        <f t="shared" si="128"/>
        <v>1</v>
      </c>
      <c r="AA542">
        <f t="shared" si="129"/>
        <v>0</v>
      </c>
      <c r="AB542">
        <f t="shared" si="130"/>
        <v>0</v>
      </c>
      <c r="AC542">
        <f t="shared" si="131"/>
        <v>0</v>
      </c>
      <c r="AD542">
        <f t="shared" si="132"/>
        <v>0</v>
      </c>
      <c r="AE542">
        <f t="shared" si="133"/>
        <v>0</v>
      </c>
      <c r="AF542" s="37">
        <f t="shared" si="134"/>
        <v>0</v>
      </c>
      <c r="AG542" s="37">
        <f t="shared" si="135"/>
        <v>0</v>
      </c>
      <c r="AH542" s="37">
        <f t="shared" si="136"/>
        <v>0</v>
      </c>
      <c r="AI542">
        <f t="shared" si="137"/>
        <v>1</v>
      </c>
      <c r="AJ542">
        <f t="shared" si="138"/>
        <v>1</v>
      </c>
      <c r="AK542" t="str">
        <f t="shared" si="139"/>
        <v>Initial</v>
      </c>
      <c r="AL542">
        <f t="shared" si="140"/>
        <v>0</v>
      </c>
      <c r="AM542" t="str">
        <f t="shared" si="141"/>
        <v>RLIS</v>
      </c>
      <c r="AN542">
        <f t="shared" si="142"/>
        <v>0</v>
      </c>
      <c r="AO542">
        <f t="shared" si="143"/>
        <v>0</v>
      </c>
    </row>
    <row r="543" spans="1:41" ht="12.75">
      <c r="A543">
        <v>4222260</v>
      </c>
      <c r="B543">
        <v>116197503</v>
      </c>
      <c r="C543" t="s">
        <v>1017</v>
      </c>
      <c r="D543" t="s">
        <v>1018</v>
      </c>
      <c r="E543" t="s">
        <v>1019</v>
      </c>
      <c r="F543" s="35">
        <v>17820</v>
      </c>
      <c r="G543" s="3">
        <v>9697</v>
      </c>
      <c r="H543">
        <v>5703562331</v>
      </c>
      <c r="I543" s="4">
        <v>8</v>
      </c>
      <c r="J543" s="4" t="s">
        <v>1470</v>
      </c>
      <c r="K543" t="s">
        <v>1471</v>
      </c>
      <c r="O543" s="5" t="s">
        <v>1472</v>
      </c>
      <c r="P543" s="36">
        <v>11.052322163</v>
      </c>
      <c r="Q543" t="s">
        <v>1471</v>
      </c>
      <c r="R543" t="s">
        <v>1471</v>
      </c>
      <c r="S543" t="s">
        <v>1470</v>
      </c>
      <c r="T543" t="s">
        <v>1471</v>
      </c>
      <c r="U543" s="5"/>
      <c r="Z543">
        <f t="shared" si="128"/>
        <v>1</v>
      </c>
      <c r="AA543">
        <f t="shared" si="129"/>
        <v>1</v>
      </c>
      <c r="AB543">
        <f t="shared" si="130"/>
        <v>0</v>
      </c>
      <c r="AC543">
        <f t="shared" si="131"/>
        <v>0</v>
      </c>
      <c r="AD543">
        <f t="shared" si="132"/>
        <v>0</v>
      </c>
      <c r="AE543">
        <f t="shared" si="133"/>
        <v>0</v>
      </c>
      <c r="AF543" s="37" t="str">
        <f t="shared" si="134"/>
        <v>SRSA</v>
      </c>
      <c r="AG543" s="37">
        <f t="shared" si="135"/>
        <v>0</v>
      </c>
      <c r="AH543" s="37" t="str">
        <f t="shared" si="136"/>
        <v>Trouble</v>
      </c>
      <c r="AI543">
        <f t="shared" si="137"/>
        <v>1</v>
      </c>
      <c r="AJ543">
        <f t="shared" si="138"/>
        <v>0</v>
      </c>
      <c r="AK543">
        <f t="shared" si="139"/>
        <v>0</v>
      </c>
      <c r="AL543">
        <f t="shared" si="140"/>
        <v>0</v>
      </c>
      <c r="AM543">
        <f t="shared" si="141"/>
        <v>0</v>
      </c>
      <c r="AN543">
        <f t="shared" si="142"/>
        <v>0</v>
      </c>
      <c r="AO543">
        <f t="shared" si="143"/>
        <v>0</v>
      </c>
    </row>
    <row r="544" spans="1:41" ht="12.75">
      <c r="A544">
        <v>4222290</v>
      </c>
      <c r="B544">
        <v>111297504</v>
      </c>
      <c r="C544" t="s">
        <v>1020</v>
      </c>
      <c r="D544" t="s">
        <v>1021</v>
      </c>
      <c r="E544" t="s">
        <v>1022</v>
      </c>
      <c r="F544" s="35">
        <v>17267</v>
      </c>
      <c r="G544" s="3">
        <v>9600</v>
      </c>
      <c r="H544">
        <v>7172942203</v>
      </c>
      <c r="I544" s="4">
        <v>7</v>
      </c>
      <c r="J544" s="4" t="s">
        <v>1470</v>
      </c>
      <c r="K544" t="s">
        <v>1471</v>
      </c>
      <c r="O544" s="5" t="s">
        <v>1472</v>
      </c>
      <c r="P544" s="36">
        <v>11.884368308</v>
      </c>
      <c r="Q544" t="s">
        <v>1471</v>
      </c>
      <c r="R544" t="s">
        <v>1471</v>
      </c>
      <c r="S544" t="s">
        <v>1470</v>
      </c>
      <c r="T544" t="s">
        <v>1471</v>
      </c>
      <c r="U544" s="5"/>
      <c r="Z544">
        <f t="shared" si="128"/>
        <v>1</v>
      </c>
      <c r="AA544">
        <f t="shared" si="129"/>
        <v>1</v>
      </c>
      <c r="AB544">
        <f t="shared" si="130"/>
        <v>0</v>
      </c>
      <c r="AC544">
        <f t="shared" si="131"/>
        <v>0</v>
      </c>
      <c r="AD544">
        <f t="shared" si="132"/>
        <v>0</v>
      </c>
      <c r="AE544">
        <f t="shared" si="133"/>
        <v>0</v>
      </c>
      <c r="AF544" s="37" t="str">
        <f t="shared" si="134"/>
        <v>SRSA</v>
      </c>
      <c r="AG544" s="37">
        <f t="shared" si="135"/>
        <v>0</v>
      </c>
      <c r="AH544" s="37" t="str">
        <f t="shared" si="136"/>
        <v>Trouble</v>
      </c>
      <c r="AI544">
        <f t="shared" si="137"/>
        <v>1</v>
      </c>
      <c r="AJ544">
        <f t="shared" si="138"/>
        <v>0</v>
      </c>
      <c r="AK544">
        <f t="shared" si="139"/>
        <v>0</v>
      </c>
      <c r="AL544">
        <f t="shared" si="140"/>
        <v>0</v>
      </c>
      <c r="AM544">
        <f t="shared" si="141"/>
        <v>0</v>
      </c>
      <c r="AN544">
        <f t="shared" si="142"/>
        <v>0</v>
      </c>
      <c r="AO544">
        <f t="shared" si="143"/>
        <v>0</v>
      </c>
    </row>
    <row r="545" spans="1:41" ht="12.75">
      <c r="A545">
        <v>4222320</v>
      </c>
      <c r="B545">
        <v>111317503</v>
      </c>
      <c r="C545" t="s">
        <v>1023</v>
      </c>
      <c r="D545" t="s">
        <v>1024</v>
      </c>
      <c r="E545" t="s">
        <v>1025</v>
      </c>
      <c r="F545" s="35">
        <v>17264</v>
      </c>
      <c r="G545" s="3">
        <v>9730</v>
      </c>
      <c r="H545">
        <v>8144475529</v>
      </c>
      <c r="I545" s="4">
        <v>7</v>
      </c>
      <c r="J545" s="4" t="s">
        <v>1470</v>
      </c>
      <c r="K545" t="s">
        <v>1471</v>
      </c>
      <c r="O545" s="5" t="s">
        <v>1472</v>
      </c>
      <c r="P545" s="36">
        <v>11.665495432</v>
      </c>
      <c r="Q545" t="s">
        <v>1471</v>
      </c>
      <c r="R545" t="s">
        <v>1471</v>
      </c>
      <c r="S545" t="s">
        <v>1470</v>
      </c>
      <c r="T545" t="s">
        <v>1471</v>
      </c>
      <c r="U545" s="5"/>
      <c r="Z545">
        <f t="shared" si="128"/>
        <v>1</v>
      </c>
      <c r="AA545">
        <f t="shared" si="129"/>
        <v>1</v>
      </c>
      <c r="AB545">
        <f t="shared" si="130"/>
        <v>0</v>
      </c>
      <c r="AC545">
        <f t="shared" si="131"/>
        <v>0</v>
      </c>
      <c r="AD545">
        <f t="shared" si="132"/>
        <v>0</v>
      </c>
      <c r="AE545">
        <f t="shared" si="133"/>
        <v>0</v>
      </c>
      <c r="AF545" s="37" t="str">
        <f t="shared" si="134"/>
        <v>SRSA</v>
      </c>
      <c r="AG545" s="37">
        <f t="shared" si="135"/>
        <v>0</v>
      </c>
      <c r="AH545" s="37" t="str">
        <f t="shared" si="136"/>
        <v>Trouble</v>
      </c>
      <c r="AI545">
        <f t="shared" si="137"/>
        <v>1</v>
      </c>
      <c r="AJ545">
        <f t="shared" si="138"/>
        <v>0</v>
      </c>
      <c r="AK545">
        <f t="shared" si="139"/>
        <v>0</v>
      </c>
      <c r="AL545">
        <f t="shared" si="140"/>
        <v>0</v>
      </c>
      <c r="AM545">
        <f t="shared" si="141"/>
        <v>0</v>
      </c>
      <c r="AN545">
        <f t="shared" si="142"/>
        <v>0</v>
      </c>
      <c r="AO545">
        <f t="shared" si="143"/>
        <v>0</v>
      </c>
    </row>
    <row r="546" spans="1:41" ht="12.75">
      <c r="A546">
        <v>4222350</v>
      </c>
      <c r="B546">
        <v>121395703</v>
      </c>
      <c r="C546" t="s">
        <v>1026</v>
      </c>
      <c r="D546" t="s">
        <v>1027</v>
      </c>
      <c r="E546" t="s">
        <v>1028</v>
      </c>
      <c r="F546" s="35">
        <v>18034</v>
      </c>
      <c r="G546" s="3">
        <v>9703</v>
      </c>
      <c r="H546">
        <v>6102823121</v>
      </c>
      <c r="I546" s="4" t="s">
        <v>1764</v>
      </c>
      <c r="J546" s="4" t="s">
        <v>1471</v>
      </c>
      <c r="K546" t="s">
        <v>1471</v>
      </c>
      <c r="O546" s="5"/>
      <c r="P546" s="36">
        <v>0.9806835067</v>
      </c>
      <c r="Q546" t="s">
        <v>1471</v>
      </c>
      <c r="R546" t="s">
        <v>1471</v>
      </c>
      <c r="S546" t="s">
        <v>1471</v>
      </c>
      <c r="T546" t="s">
        <v>1471</v>
      </c>
      <c r="U546" s="5"/>
      <c r="Z546">
        <f t="shared" si="128"/>
        <v>0</v>
      </c>
      <c r="AA546">
        <f t="shared" si="129"/>
        <v>1</v>
      </c>
      <c r="AB546">
        <f t="shared" si="130"/>
        <v>0</v>
      </c>
      <c r="AC546">
        <f t="shared" si="131"/>
        <v>0</v>
      </c>
      <c r="AD546">
        <f t="shared" si="132"/>
        <v>0</v>
      </c>
      <c r="AE546">
        <f t="shared" si="133"/>
        <v>0</v>
      </c>
      <c r="AF546" s="37">
        <f t="shared" si="134"/>
        <v>0</v>
      </c>
      <c r="AG546" s="37">
        <f t="shared" si="135"/>
        <v>0</v>
      </c>
      <c r="AH546" s="37">
        <f t="shared" si="136"/>
        <v>0</v>
      </c>
      <c r="AI546">
        <f t="shared" si="137"/>
        <v>0</v>
      </c>
      <c r="AJ546">
        <f t="shared" si="138"/>
        <v>0</v>
      </c>
      <c r="AK546">
        <f t="shared" si="139"/>
        <v>0</v>
      </c>
      <c r="AL546">
        <f t="shared" si="140"/>
        <v>0</v>
      </c>
      <c r="AM546">
        <f t="shared" si="141"/>
        <v>0</v>
      </c>
      <c r="AN546">
        <f t="shared" si="142"/>
        <v>0</v>
      </c>
      <c r="AO546">
        <f t="shared" si="143"/>
        <v>0</v>
      </c>
    </row>
    <row r="547" spans="1:41" ht="12.75">
      <c r="A547">
        <v>4222370</v>
      </c>
      <c r="B547">
        <v>117597003</v>
      </c>
      <c r="C547" t="s">
        <v>1029</v>
      </c>
      <c r="D547" t="s">
        <v>1030</v>
      </c>
      <c r="E547" t="s">
        <v>1031</v>
      </c>
      <c r="F547" s="35">
        <v>16912</v>
      </c>
      <c r="G547" s="3">
        <v>1125</v>
      </c>
      <c r="H547">
        <v>5706382183</v>
      </c>
      <c r="I547" s="4" t="s">
        <v>1736</v>
      </c>
      <c r="J547" s="4" t="s">
        <v>1471</v>
      </c>
      <c r="K547" t="s">
        <v>1471</v>
      </c>
      <c r="O547" s="5"/>
      <c r="P547" s="36">
        <v>11.971025543</v>
      </c>
      <c r="Q547" t="s">
        <v>1471</v>
      </c>
      <c r="R547" t="s">
        <v>1471</v>
      </c>
      <c r="S547" t="s">
        <v>1470</v>
      </c>
      <c r="T547" t="s">
        <v>1471</v>
      </c>
      <c r="U547" s="5"/>
      <c r="Z547">
        <f t="shared" si="128"/>
        <v>0</v>
      </c>
      <c r="AA547">
        <f t="shared" si="129"/>
        <v>1</v>
      </c>
      <c r="AB547">
        <f t="shared" si="130"/>
        <v>0</v>
      </c>
      <c r="AC547">
        <f t="shared" si="131"/>
        <v>0</v>
      </c>
      <c r="AD547">
        <f t="shared" si="132"/>
        <v>0</v>
      </c>
      <c r="AE547">
        <f t="shared" si="133"/>
        <v>0</v>
      </c>
      <c r="AF547" s="37">
        <f t="shared" si="134"/>
        <v>0</v>
      </c>
      <c r="AG547" s="37">
        <f t="shared" si="135"/>
        <v>0</v>
      </c>
      <c r="AH547" s="37">
        <f t="shared" si="136"/>
        <v>0</v>
      </c>
      <c r="AI547">
        <f t="shared" si="137"/>
        <v>1</v>
      </c>
      <c r="AJ547">
        <f t="shared" si="138"/>
        <v>0</v>
      </c>
      <c r="AK547">
        <f t="shared" si="139"/>
        <v>0</v>
      </c>
      <c r="AL547">
        <f t="shared" si="140"/>
        <v>0</v>
      </c>
      <c r="AM547">
        <f t="shared" si="141"/>
        <v>0</v>
      </c>
      <c r="AN547">
        <f t="shared" si="142"/>
        <v>0</v>
      </c>
      <c r="AO547">
        <f t="shared" si="143"/>
        <v>0</v>
      </c>
    </row>
    <row r="548" spans="1:41" ht="12.75">
      <c r="A548">
        <v>4222380</v>
      </c>
      <c r="B548">
        <v>112676503</v>
      </c>
      <c r="C548" t="s">
        <v>1032</v>
      </c>
      <c r="D548" t="s">
        <v>957</v>
      </c>
      <c r="E548" t="s">
        <v>1033</v>
      </c>
      <c r="F548" s="35">
        <v>17327</v>
      </c>
      <c r="G548" s="3">
        <v>128</v>
      </c>
      <c r="H548">
        <v>7172354811</v>
      </c>
      <c r="I548" s="4">
        <v>8</v>
      </c>
      <c r="J548" s="4" t="s">
        <v>1470</v>
      </c>
      <c r="K548" t="s">
        <v>1471</v>
      </c>
      <c r="O548" s="5" t="s">
        <v>1472</v>
      </c>
      <c r="P548" s="36">
        <v>5.6741421238</v>
      </c>
      <c r="Q548" t="s">
        <v>1471</v>
      </c>
      <c r="R548" t="s">
        <v>1471</v>
      </c>
      <c r="S548" t="s">
        <v>1470</v>
      </c>
      <c r="T548" t="s">
        <v>1471</v>
      </c>
      <c r="U548" s="5"/>
      <c r="Z548">
        <f t="shared" si="128"/>
        <v>1</v>
      </c>
      <c r="AA548">
        <f t="shared" si="129"/>
        <v>1</v>
      </c>
      <c r="AB548">
        <f t="shared" si="130"/>
        <v>0</v>
      </c>
      <c r="AC548">
        <f t="shared" si="131"/>
        <v>0</v>
      </c>
      <c r="AD548">
        <f t="shared" si="132"/>
        <v>0</v>
      </c>
      <c r="AE548">
        <f t="shared" si="133"/>
        <v>0</v>
      </c>
      <c r="AF548" s="37" t="str">
        <f t="shared" si="134"/>
        <v>SRSA</v>
      </c>
      <c r="AG548" s="37">
        <f t="shared" si="135"/>
        <v>0</v>
      </c>
      <c r="AH548" s="37" t="str">
        <f t="shared" si="136"/>
        <v>Trouble</v>
      </c>
      <c r="AI548">
        <f t="shared" si="137"/>
        <v>1</v>
      </c>
      <c r="AJ548">
        <f t="shared" si="138"/>
        <v>0</v>
      </c>
      <c r="AK548">
        <f t="shared" si="139"/>
        <v>0</v>
      </c>
      <c r="AL548">
        <f t="shared" si="140"/>
        <v>0</v>
      </c>
      <c r="AM548">
        <f t="shared" si="141"/>
        <v>0</v>
      </c>
      <c r="AN548">
        <f t="shared" si="142"/>
        <v>0</v>
      </c>
      <c r="AO548">
        <f t="shared" si="143"/>
        <v>0</v>
      </c>
    </row>
    <row r="549" spans="1:41" ht="12.75">
      <c r="A549">
        <v>4222410</v>
      </c>
      <c r="B549">
        <v>107657503</v>
      </c>
      <c r="C549" t="s">
        <v>1037</v>
      </c>
      <c r="D549" t="s">
        <v>1038</v>
      </c>
      <c r="E549" t="s">
        <v>1039</v>
      </c>
      <c r="F549" s="35">
        <v>15683</v>
      </c>
      <c r="G549" s="3">
        <v>1026</v>
      </c>
      <c r="H549">
        <v>7248872000</v>
      </c>
      <c r="I549" s="4" t="s">
        <v>1704</v>
      </c>
      <c r="J549" s="4" t="s">
        <v>1471</v>
      </c>
      <c r="K549" t="s">
        <v>1471</v>
      </c>
      <c r="O549" s="5"/>
      <c r="P549" s="36">
        <v>11.663479924</v>
      </c>
      <c r="Q549" t="s">
        <v>1471</v>
      </c>
      <c r="R549" t="s">
        <v>1471</v>
      </c>
      <c r="S549" t="s">
        <v>1471</v>
      </c>
      <c r="T549" t="s">
        <v>1471</v>
      </c>
      <c r="U549" s="5"/>
      <c r="Z549">
        <f t="shared" si="128"/>
        <v>0</v>
      </c>
      <c r="AA549">
        <f t="shared" si="129"/>
        <v>1</v>
      </c>
      <c r="AB549">
        <f t="shared" si="130"/>
        <v>0</v>
      </c>
      <c r="AC549">
        <f t="shared" si="131"/>
        <v>0</v>
      </c>
      <c r="AD549">
        <f t="shared" si="132"/>
        <v>0</v>
      </c>
      <c r="AE549">
        <f t="shared" si="133"/>
        <v>0</v>
      </c>
      <c r="AF549" s="37">
        <f t="shared" si="134"/>
        <v>0</v>
      </c>
      <c r="AG549" s="37">
        <f t="shared" si="135"/>
        <v>0</v>
      </c>
      <c r="AH549" s="37">
        <f t="shared" si="136"/>
        <v>0</v>
      </c>
      <c r="AI549">
        <f t="shared" si="137"/>
        <v>0</v>
      </c>
      <c r="AJ549">
        <f t="shared" si="138"/>
        <v>0</v>
      </c>
      <c r="AK549">
        <f t="shared" si="139"/>
        <v>0</v>
      </c>
      <c r="AL549">
        <f t="shared" si="140"/>
        <v>0</v>
      </c>
      <c r="AM549">
        <f t="shared" si="141"/>
        <v>0</v>
      </c>
      <c r="AN549">
        <f t="shared" si="142"/>
        <v>0</v>
      </c>
      <c r="AO549">
        <f t="shared" si="143"/>
        <v>0</v>
      </c>
    </row>
    <row r="550" spans="1:41" ht="12.75">
      <c r="A550">
        <v>4200009</v>
      </c>
      <c r="B550">
        <v>300657800</v>
      </c>
      <c r="C550" t="s">
        <v>1492</v>
      </c>
      <c r="D550" t="s">
        <v>1493</v>
      </c>
      <c r="E550" t="s">
        <v>1494</v>
      </c>
      <c r="F550" s="35">
        <v>15779</v>
      </c>
      <c r="G550" s="3">
        <v>94</v>
      </c>
      <c r="H550">
        <v>7244598000</v>
      </c>
      <c r="I550" s="4">
        <v>3</v>
      </c>
      <c r="J550" s="4" t="s">
        <v>1471</v>
      </c>
      <c r="K550" t="s">
        <v>1471</v>
      </c>
      <c r="O550" s="5"/>
      <c r="P550" s="36" t="s">
        <v>1473</v>
      </c>
      <c r="Q550" t="s">
        <v>1473</v>
      </c>
      <c r="R550" t="s">
        <v>1471</v>
      </c>
      <c r="S550" t="s">
        <v>1471</v>
      </c>
      <c r="T550" t="s">
        <v>1471</v>
      </c>
      <c r="U550" s="5"/>
      <c r="Z550">
        <f t="shared" si="128"/>
        <v>0</v>
      </c>
      <c r="AA550">
        <f t="shared" si="129"/>
        <v>1</v>
      </c>
      <c r="AB550">
        <f t="shared" si="130"/>
        <v>0</v>
      </c>
      <c r="AC550">
        <f t="shared" si="131"/>
        <v>0</v>
      </c>
      <c r="AD550">
        <f t="shared" si="132"/>
        <v>0</v>
      </c>
      <c r="AE550">
        <f t="shared" si="133"/>
        <v>0</v>
      </c>
      <c r="AF550" s="37">
        <f t="shared" si="134"/>
        <v>0</v>
      </c>
      <c r="AG550" s="37">
        <f t="shared" si="135"/>
        <v>0</v>
      </c>
      <c r="AH550" s="37">
        <f t="shared" si="136"/>
        <v>0</v>
      </c>
      <c r="AI550">
        <f t="shared" si="137"/>
        <v>0</v>
      </c>
      <c r="AJ550">
        <f t="shared" si="138"/>
        <v>1</v>
      </c>
      <c r="AK550">
        <f t="shared" si="139"/>
        <v>0</v>
      </c>
      <c r="AL550">
        <f t="shared" si="140"/>
        <v>0</v>
      </c>
      <c r="AM550">
        <f t="shared" si="141"/>
        <v>0</v>
      </c>
      <c r="AN550">
        <f t="shared" si="142"/>
        <v>0</v>
      </c>
      <c r="AO550">
        <f t="shared" si="143"/>
        <v>0</v>
      </c>
    </row>
    <row r="551" spans="1:41" ht="12.75">
      <c r="A551">
        <v>4200064</v>
      </c>
      <c r="B551">
        <v>103023410</v>
      </c>
      <c r="C551" t="s">
        <v>1626</v>
      </c>
      <c r="D551" t="s">
        <v>1627</v>
      </c>
      <c r="E551" t="s">
        <v>1628</v>
      </c>
      <c r="F551" s="35">
        <v>15146</v>
      </c>
      <c r="G551" s="3" t="s">
        <v>1506</v>
      </c>
      <c r="H551">
        <v>4123748130</v>
      </c>
      <c r="I551" s="4">
        <v>3</v>
      </c>
      <c r="J551" s="4" t="s">
        <v>1471</v>
      </c>
      <c r="K551" t="s">
        <v>1625</v>
      </c>
      <c r="O551" s="5"/>
      <c r="P551" s="36" t="s">
        <v>1473</v>
      </c>
      <c r="Q551" t="s">
        <v>1473</v>
      </c>
      <c r="R551" t="s">
        <v>1625</v>
      </c>
      <c r="S551" t="s">
        <v>1471</v>
      </c>
      <c r="T551" t="s">
        <v>1625</v>
      </c>
      <c r="U551" s="5"/>
      <c r="Z551">
        <f t="shared" si="128"/>
        <v>0</v>
      </c>
      <c r="AA551">
        <f t="shared" si="129"/>
        <v>1</v>
      </c>
      <c r="AB551">
        <f t="shared" si="130"/>
        <v>0</v>
      </c>
      <c r="AC551">
        <f t="shared" si="131"/>
        <v>0</v>
      </c>
      <c r="AD551">
        <f t="shared" si="132"/>
        <v>0</v>
      </c>
      <c r="AE551">
        <f t="shared" si="133"/>
        <v>0</v>
      </c>
      <c r="AF551" s="37">
        <f t="shared" si="134"/>
        <v>0</v>
      </c>
      <c r="AG551" s="37">
        <f t="shared" si="135"/>
        <v>0</v>
      </c>
      <c r="AH551" s="37">
        <f t="shared" si="136"/>
        <v>0</v>
      </c>
      <c r="AI551">
        <f t="shared" si="137"/>
        <v>0</v>
      </c>
      <c r="AJ551">
        <f t="shared" si="138"/>
        <v>1</v>
      </c>
      <c r="AK551">
        <f t="shared" si="139"/>
        <v>0</v>
      </c>
      <c r="AL551">
        <f t="shared" si="140"/>
        <v>0</v>
      </c>
      <c r="AM551">
        <f t="shared" si="141"/>
        <v>0</v>
      </c>
      <c r="AN551">
        <f t="shared" si="142"/>
        <v>0</v>
      </c>
      <c r="AO551">
        <f t="shared" si="143"/>
        <v>0</v>
      </c>
    </row>
    <row r="552" spans="1:41" ht="12.75">
      <c r="A552">
        <v>4222530</v>
      </c>
      <c r="B552">
        <v>108077503</v>
      </c>
      <c r="C552" t="s">
        <v>1045</v>
      </c>
      <c r="D552" t="s">
        <v>1046</v>
      </c>
      <c r="E552" t="s">
        <v>1047</v>
      </c>
      <c r="F552" s="35">
        <v>16673</v>
      </c>
      <c r="G552" s="3">
        <v>1633</v>
      </c>
      <c r="H552">
        <v>8142245124</v>
      </c>
      <c r="I552" s="4" t="s">
        <v>1764</v>
      </c>
      <c r="J552" s="4" t="s">
        <v>1471</v>
      </c>
      <c r="K552" t="s">
        <v>1471</v>
      </c>
      <c r="O552" s="5"/>
      <c r="P552" s="36">
        <v>13.721498371</v>
      </c>
      <c r="Q552" t="s">
        <v>1471</v>
      </c>
      <c r="R552" t="s">
        <v>1471</v>
      </c>
      <c r="S552" t="s">
        <v>1471</v>
      </c>
      <c r="T552" t="s">
        <v>1471</v>
      </c>
      <c r="U552" s="5"/>
      <c r="Z552">
        <f t="shared" si="128"/>
        <v>0</v>
      </c>
      <c r="AA552">
        <f t="shared" si="129"/>
        <v>1</v>
      </c>
      <c r="AB552">
        <f t="shared" si="130"/>
        <v>0</v>
      </c>
      <c r="AC552">
        <f t="shared" si="131"/>
        <v>0</v>
      </c>
      <c r="AD552">
        <f t="shared" si="132"/>
        <v>0</v>
      </c>
      <c r="AE552">
        <f t="shared" si="133"/>
        <v>0</v>
      </c>
      <c r="AF552" s="37">
        <f t="shared" si="134"/>
        <v>0</v>
      </c>
      <c r="AG552" s="37">
        <f t="shared" si="135"/>
        <v>0</v>
      </c>
      <c r="AH552" s="37">
        <f t="shared" si="136"/>
        <v>0</v>
      </c>
      <c r="AI552">
        <f t="shared" si="137"/>
        <v>0</v>
      </c>
      <c r="AJ552">
        <f t="shared" si="138"/>
        <v>0</v>
      </c>
      <c r="AK552">
        <f t="shared" si="139"/>
        <v>0</v>
      </c>
      <c r="AL552">
        <f t="shared" si="140"/>
        <v>0</v>
      </c>
      <c r="AM552">
        <f t="shared" si="141"/>
        <v>0</v>
      </c>
      <c r="AN552">
        <f t="shared" si="142"/>
        <v>0</v>
      </c>
      <c r="AO552">
        <f t="shared" si="143"/>
        <v>0</v>
      </c>
    </row>
    <row r="553" spans="1:41" ht="12.75">
      <c r="A553">
        <v>4222590</v>
      </c>
      <c r="B553">
        <v>112676703</v>
      </c>
      <c r="C553" t="s">
        <v>1050</v>
      </c>
      <c r="D553" t="s">
        <v>1051</v>
      </c>
      <c r="E553" t="s">
        <v>1052</v>
      </c>
      <c r="F553" s="35">
        <v>17362</v>
      </c>
      <c r="G553" s="3">
        <v>1219</v>
      </c>
      <c r="H553">
        <v>7172254731</v>
      </c>
      <c r="I553" s="4" t="s">
        <v>1053</v>
      </c>
      <c r="J553" s="4" t="s">
        <v>1471</v>
      </c>
      <c r="K553" t="s">
        <v>1471</v>
      </c>
      <c r="O553" s="5"/>
      <c r="P553" s="36">
        <v>3.3284488172</v>
      </c>
      <c r="Q553" t="s">
        <v>1471</v>
      </c>
      <c r="R553" t="s">
        <v>1471</v>
      </c>
      <c r="S553" t="s">
        <v>1471</v>
      </c>
      <c r="T553" t="s">
        <v>1471</v>
      </c>
      <c r="U553" s="5"/>
      <c r="Z553">
        <f t="shared" si="128"/>
        <v>0</v>
      </c>
      <c r="AA553">
        <f t="shared" si="129"/>
        <v>1</v>
      </c>
      <c r="AB553">
        <f t="shared" si="130"/>
        <v>0</v>
      </c>
      <c r="AC553">
        <f t="shared" si="131"/>
        <v>0</v>
      </c>
      <c r="AD553">
        <f t="shared" si="132"/>
        <v>0</v>
      </c>
      <c r="AE553">
        <f t="shared" si="133"/>
        <v>0</v>
      </c>
      <c r="AF553" s="37">
        <f t="shared" si="134"/>
        <v>0</v>
      </c>
      <c r="AG553" s="37">
        <f t="shared" si="135"/>
        <v>0</v>
      </c>
      <c r="AH553" s="37">
        <f t="shared" si="136"/>
        <v>0</v>
      </c>
      <c r="AI553">
        <f t="shared" si="137"/>
        <v>0</v>
      </c>
      <c r="AJ553">
        <f t="shared" si="138"/>
        <v>0</v>
      </c>
      <c r="AK553">
        <f t="shared" si="139"/>
        <v>0</v>
      </c>
      <c r="AL553">
        <f t="shared" si="140"/>
        <v>0</v>
      </c>
      <c r="AM553">
        <f t="shared" si="141"/>
        <v>0</v>
      </c>
      <c r="AN553">
        <f t="shared" si="142"/>
        <v>0</v>
      </c>
      <c r="AO553">
        <f t="shared" si="143"/>
        <v>0</v>
      </c>
    </row>
    <row r="554" spans="1:41" ht="12.75">
      <c r="A554">
        <v>4222600</v>
      </c>
      <c r="B554">
        <v>125238502</v>
      </c>
      <c r="C554" t="s">
        <v>1054</v>
      </c>
      <c r="D554" t="s">
        <v>1055</v>
      </c>
      <c r="E554" t="s">
        <v>1056</v>
      </c>
      <c r="F554" s="35">
        <v>19064</v>
      </c>
      <c r="G554" s="3">
        <v>2306</v>
      </c>
      <c r="H554">
        <v>6109386004</v>
      </c>
      <c r="I554" s="4">
        <v>3</v>
      </c>
      <c r="J554" s="4" t="s">
        <v>1471</v>
      </c>
      <c r="K554" t="s">
        <v>1471</v>
      </c>
      <c r="O554" s="5"/>
      <c r="P554" s="36">
        <v>3.0457890433</v>
      </c>
      <c r="Q554" t="s">
        <v>1471</v>
      </c>
      <c r="R554" t="s">
        <v>1471</v>
      </c>
      <c r="S554" t="s">
        <v>1471</v>
      </c>
      <c r="T554" t="s">
        <v>1471</v>
      </c>
      <c r="U554" s="5"/>
      <c r="Z554">
        <f t="shared" si="128"/>
        <v>0</v>
      </c>
      <c r="AA554">
        <f t="shared" si="129"/>
        <v>1</v>
      </c>
      <c r="AB554">
        <f t="shared" si="130"/>
        <v>0</v>
      </c>
      <c r="AC554">
        <f t="shared" si="131"/>
        <v>0</v>
      </c>
      <c r="AD554">
        <f t="shared" si="132"/>
        <v>0</v>
      </c>
      <c r="AE554">
        <f t="shared" si="133"/>
        <v>0</v>
      </c>
      <c r="AF554" s="37">
        <f t="shared" si="134"/>
        <v>0</v>
      </c>
      <c r="AG554" s="37">
        <f t="shared" si="135"/>
        <v>0</v>
      </c>
      <c r="AH554" s="37">
        <f t="shared" si="136"/>
        <v>0</v>
      </c>
      <c r="AI554">
        <f t="shared" si="137"/>
        <v>0</v>
      </c>
      <c r="AJ554">
        <f t="shared" si="138"/>
        <v>0</v>
      </c>
      <c r="AK554">
        <f t="shared" si="139"/>
        <v>0</v>
      </c>
      <c r="AL554">
        <f t="shared" si="140"/>
        <v>0</v>
      </c>
      <c r="AM554">
        <f t="shared" si="141"/>
        <v>0</v>
      </c>
      <c r="AN554">
        <f t="shared" si="142"/>
        <v>0</v>
      </c>
      <c r="AO554">
        <f t="shared" si="143"/>
        <v>0</v>
      </c>
    </row>
    <row r="555" spans="1:41" ht="12.75">
      <c r="A555">
        <v>4222620</v>
      </c>
      <c r="B555">
        <v>123467203</v>
      </c>
      <c r="C555" t="s">
        <v>1057</v>
      </c>
      <c r="D555" t="s">
        <v>1058</v>
      </c>
      <c r="E555" t="s">
        <v>1059</v>
      </c>
      <c r="F555" s="35">
        <v>19075</v>
      </c>
      <c r="G555" s="3">
        <v>2418</v>
      </c>
      <c r="H555">
        <v>2152336000</v>
      </c>
      <c r="I555" s="4">
        <v>3</v>
      </c>
      <c r="J555" s="4" t="s">
        <v>1471</v>
      </c>
      <c r="K555" t="s">
        <v>1471</v>
      </c>
      <c r="O555" s="5"/>
      <c r="P555" s="36">
        <v>2.1412591882</v>
      </c>
      <c r="Q555" t="s">
        <v>1471</v>
      </c>
      <c r="R555" t="s">
        <v>1471</v>
      </c>
      <c r="S555" t="s">
        <v>1471</v>
      </c>
      <c r="T555" t="s">
        <v>1471</v>
      </c>
      <c r="U555" s="5"/>
      <c r="Z555">
        <f t="shared" si="128"/>
        <v>0</v>
      </c>
      <c r="AA555">
        <f t="shared" si="129"/>
        <v>1</v>
      </c>
      <c r="AB555">
        <f t="shared" si="130"/>
        <v>0</v>
      </c>
      <c r="AC555">
        <f t="shared" si="131"/>
        <v>0</v>
      </c>
      <c r="AD555">
        <f t="shared" si="132"/>
        <v>0</v>
      </c>
      <c r="AE555">
        <f t="shared" si="133"/>
        <v>0</v>
      </c>
      <c r="AF555" s="37">
        <f t="shared" si="134"/>
        <v>0</v>
      </c>
      <c r="AG555" s="37">
        <f t="shared" si="135"/>
        <v>0</v>
      </c>
      <c r="AH555" s="37">
        <f t="shared" si="136"/>
        <v>0</v>
      </c>
      <c r="AI555">
        <f t="shared" si="137"/>
        <v>0</v>
      </c>
      <c r="AJ555">
        <f t="shared" si="138"/>
        <v>0</v>
      </c>
      <c r="AK555">
        <f t="shared" si="139"/>
        <v>0</v>
      </c>
      <c r="AL555">
        <f t="shared" si="140"/>
        <v>0</v>
      </c>
      <c r="AM555">
        <f t="shared" si="141"/>
        <v>0</v>
      </c>
      <c r="AN555">
        <f t="shared" si="142"/>
        <v>0</v>
      </c>
      <c r="AO555">
        <f t="shared" si="143"/>
        <v>0</v>
      </c>
    </row>
    <row r="556" spans="1:41" ht="12.75">
      <c r="A556">
        <v>4222560</v>
      </c>
      <c r="B556">
        <v>123467303</v>
      </c>
      <c r="C556" t="s">
        <v>1048</v>
      </c>
      <c r="D556" t="s">
        <v>1049</v>
      </c>
      <c r="E556" t="s">
        <v>825</v>
      </c>
      <c r="F556" s="35">
        <v>19426</v>
      </c>
      <c r="G556" s="3">
        <v>2829</v>
      </c>
      <c r="H556">
        <v>6107056000</v>
      </c>
      <c r="I556" s="4" t="s">
        <v>1704</v>
      </c>
      <c r="J556" s="4" t="s">
        <v>1471</v>
      </c>
      <c r="K556" t="s">
        <v>1471</v>
      </c>
      <c r="O556" s="5"/>
      <c r="P556" s="36">
        <v>2.8406501595</v>
      </c>
      <c r="Q556" t="s">
        <v>1471</v>
      </c>
      <c r="R556" t="s">
        <v>1471</v>
      </c>
      <c r="S556" t="s">
        <v>1471</v>
      </c>
      <c r="T556" t="s">
        <v>1471</v>
      </c>
      <c r="U556" s="5"/>
      <c r="Z556">
        <f t="shared" si="128"/>
        <v>0</v>
      </c>
      <c r="AA556">
        <f t="shared" si="129"/>
        <v>1</v>
      </c>
      <c r="AB556">
        <f t="shared" si="130"/>
        <v>0</v>
      </c>
      <c r="AC556">
        <f t="shared" si="131"/>
        <v>0</v>
      </c>
      <c r="AD556">
        <f t="shared" si="132"/>
        <v>0</v>
      </c>
      <c r="AE556">
        <f t="shared" si="133"/>
        <v>0</v>
      </c>
      <c r="AF556" s="37">
        <f t="shared" si="134"/>
        <v>0</v>
      </c>
      <c r="AG556" s="37">
        <f t="shared" si="135"/>
        <v>0</v>
      </c>
      <c r="AH556" s="37">
        <f t="shared" si="136"/>
        <v>0</v>
      </c>
      <c r="AI556">
        <f t="shared" si="137"/>
        <v>0</v>
      </c>
      <c r="AJ556">
        <f t="shared" si="138"/>
        <v>0</v>
      </c>
      <c r="AK556">
        <f t="shared" si="139"/>
        <v>0</v>
      </c>
      <c r="AL556">
        <f t="shared" si="140"/>
        <v>0</v>
      </c>
      <c r="AM556">
        <f t="shared" si="141"/>
        <v>0</v>
      </c>
      <c r="AN556">
        <f t="shared" si="142"/>
        <v>0</v>
      </c>
      <c r="AO556">
        <f t="shared" si="143"/>
        <v>0</v>
      </c>
    </row>
    <row r="557" spans="1:41" ht="12.75">
      <c r="A557">
        <v>4222770</v>
      </c>
      <c r="B557">
        <v>110148002</v>
      </c>
      <c r="C557" t="s">
        <v>1066</v>
      </c>
      <c r="D557" t="s">
        <v>1067</v>
      </c>
      <c r="E557" t="s">
        <v>1534</v>
      </c>
      <c r="F557" s="35">
        <v>16801</v>
      </c>
      <c r="G557" s="3">
        <v>4812</v>
      </c>
      <c r="H557">
        <v>8142311011</v>
      </c>
      <c r="I557" s="4" t="s">
        <v>1732</v>
      </c>
      <c r="J557" s="4" t="s">
        <v>1471</v>
      </c>
      <c r="K557" t="s">
        <v>1471</v>
      </c>
      <c r="O557" s="5"/>
      <c r="P557" s="36">
        <v>6.7573908963</v>
      </c>
      <c r="Q557" t="s">
        <v>1471</v>
      </c>
      <c r="R557" t="s">
        <v>1471</v>
      </c>
      <c r="S557" t="s">
        <v>1471</v>
      </c>
      <c r="T557" t="s">
        <v>1471</v>
      </c>
      <c r="U557" s="5"/>
      <c r="Z557">
        <f t="shared" si="128"/>
        <v>0</v>
      </c>
      <c r="AA557">
        <f t="shared" si="129"/>
        <v>1</v>
      </c>
      <c r="AB557">
        <f t="shared" si="130"/>
        <v>0</v>
      </c>
      <c r="AC557">
        <f t="shared" si="131"/>
        <v>0</v>
      </c>
      <c r="AD557">
        <f t="shared" si="132"/>
        <v>0</v>
      </c>
      <c r="AE557">
        <f t="shared" si="133"/>
        <v>0</v>
      </c>
      <c r="AF557" s="37">
        <f t="shared" si="134"/>
        <v>0</v>
      </c>
      <c r="AG557" s="37">
        <f t="shared" si="135"/>
        <v>0</v>
      </c>
      <c r="AH557" s="37">
        <f t="shared" si="136"/>
        <v>0</v>
      </c>
      <c r="AI557">
        <f t="shared" si="137"/>
        <v>0</v>
      </c>
      <c r="AJ557">
        <f t="shared" si="138"/>
        <v>0</v>
      </c>
      <c r="AK557">
        <f t="shared" si="139"/>
        <v>0</v>
      </c>
      <c r="AL557">
        <f t="shared" si="140"/>
        <v>0</v>
      </c>
      <c r="AM557">
        <f t="shared" si="141"/>
        <v>0</v>
      </c>
      <c r="AN557">
        <f t="shared" si="142"/>
        <v>0</v>
      </c>
      <c r="AO557">
        <f t="shared" si="143"/>
        <v>0</v>
      </c>
    </row>
    <row r="558" spans="1:41" ht="12.75">
      <c r="A558">
        <v>4280050</v>
      </c>
      <c r="B558">
        <v>103028807</v>
      </c>
      <c r="C558" t="s">
        <v>1305</v>
      </c>
      <c r="D558" t="s">
        <v>1306</v>
      </c>
      <c r="E558" t="s">
        <v>86</v>
      </c>
      <c r="F558" s="35">
        <v>15025</v>
      </c>
      <c r="G558" s="3">
        <v>3796</v>
      </c>
      <c r="H558">
        <v>4124693200</v>
      </c>
      <c r="I558" s="4">
        <v>3</v>
      </c>
      <c r="J558" s="4" t="s">
        <v>1471</v>
      </c>
      <c r="K558" t="s">
        <v>1471</v>
      </c>
      <c r="O558" s="5"/>
      <c r="P558" s="36" t="s">
        <v>1473</v>
      </c>
      <c r="Q558" t="s">
        <v>1473</v>
      </c>
      <c r="R558" t="s">
        <v>1471</v>
      </c>
      <c r="S558" t="s">
        <v>1471</v>
      </c>
      <c r="T558" t="s">
        <v>1471</v>
      </c>
      <c r="U558" s="5"/>
      <c r="Z558">
        <f t="shared" si="128"/>
        <v>0</v>
      </c>
      <c r="AA558">
        <f t="shared" si="129"/>
        <v>1</v>
      </c>
      <c r="AB558">
        <f t="shared" si="130"/>
        <v>0</v>
      </c>
      <c r="AC558">
        <f t="shared" si="131"/>
        <v>0</v>
      </c>
      <c r="AD558">
        <f t="shared" si="132"/>
        <v>0</v>
      </c>
      <c r="AE558">
        <f t="shared" si="133"/>
        <v>0</v>
      </c>
      <c r="AF558" s="37">
        <f t="shared" si="134"/>
        <v>0</v>
      </c>
      <c r="AG558" s="37">
        <f t="shared" si="135"/>
        <v>0</v>
      </c>
      <c r="AH558" s="37">
        <f t="shared" si="136"/>
        <v>0</v>
      </c>
      <c r="AI558">
        <f t="shared" si="137"/>
        <v>0</v>
      </c>
      <c r="AJ558">
        <f t="shared" si="138"/>
        <v>1</v>
      </c>
      <c r="AK558">
        <f t="shared" si="139"/>
        <v>0</v>
      </c>
      <c r="AL558">
        <f t="shared" si="140"/>
        <v>0</v>
      </c>
      <c r="AM558">
        <f t="shared" si="141"/>
        <v>0</v>
      </c>
      <c r="AN558">
        <f t="shared" si="142"/>
        <v>0</v>
      </c>
      <c r="AO558">
        <f t="shared" si="143"/>
        <v>0</v>
      </c>
    </row>
    <row r="559" spans="1:41" ht="12.75">
      <c r="A559">
        <v>4222790</v>
      </c>
      <c r="B559">
        <v>103028833</v>
      </c>
      <c r="C559" t="s">
        <v>1068</v>
      </c>
      <c r="D559" t="s">
        <v>1069</v>
      </c>
      <c r="E559" t="s">
        <v>1070</v>
      </c>
      <c r="F559" s="35">
        <v>15120</v>
      </c>
      <c r="G559" s="3">
        <v>2759</v>
      </c>
      <c r="H559">
        <v>4124643650</v>
      </c>
      <c r="I559" s="4">
        <v>3</v>
      </c>
      <c r="J559" s="4" t="s">
        <v>1471</v>
      </c>
      <c r="K559" t="s">
        <v>1471</v>
      </c>
      <c r="O559" s="5"/>
      <c r="P559" s="36">
        <v>17.634926091</v>
      </c>
      <c r="Q559" t="s">
        <v>1471</v>
      </c>
      <c r="R559" t="s">
        <v>1471</v>
      </c>
      <c r="S559" t="s">
        <v>1471</v>
      </c>
      <c r="T559" t="s">
        <v>1471</v>
      </c>
      <c r="U559" s="5"/>
      <c r="Z559">
        <f t="shared" si="128"/>
        <v>0</v>
      </c>
      <c r="AA559">
        <f t="shared" si="129"/>
        <v>1</v>
      </c>
      <c r="AB559">
        <f t="shared" si="130"/>
        <v>0</v>
      </c>
      <c r="AC559">
        <f t="shared" si="131"/>
        <v>0</v>
      </c>
      <c r="AD559">
        <f t="shared" si="132"/>
        <v>0</v>
      </c>
      <c r="AE559">
        <f t="shared" si="133"/>
        <v>0</v>
      </c>
      <c r="AF559" s="37">
        <f t="shared" si="134"/>
        <v>0</v>
      </c>
      <c r="AG559" s="37">
        <f t="shared" si="135"/>
        <v>0</v>
      </c>
      <c r="AH559" s="37">
        <f t="shared" si="136"/>
        <v>0</v>
      </c>
      <c r="AI559">
        <f t="shared" si="137"/>
        <v>0</v>
      </c>
      <c r="AJ559">
        <f t="shared" si="138"/>
        <v>0</v>
      </c>
      <c r="AK559">
        <f t="shared" si="139"/>
        <v>0</v>
      </c>
      <c r="AL559">
        <f t="shared" si="140"/>
        <v>0</v>
      </c>
      <c r="AM559">
        <f t="shared" si="141"/>
        <v>0</v>
      </c>
      <c r="AN559">
        <f t="shared" si="142"/>
        <v>0</v>
      </c>
      <c r="AO559">
        <f t="shared" si="143"/>
        <v>0</v>
      </c>
    </row>
    <row r="560" spans="1:41" ht="12.75">
      <c r="A560">
        <v>4222800</v>
      </c>
      <c r="B560">
        <v>115228003</v>
      </c>
      <c r="C560" t="s">
        <v>1071</v>
      </c>
      <c r="D560" t="s">
        <v>1072</v>
      </c>
      <c r="E560" t="s">
        <v>1073</v>
      </c>
      <c r="F560" s="35">
        <v>17113</v>
      </c>
      <c r="G560" s="3">
        <v>7645</v>
      </c>
      <c r="H560">
        <v>7179399823</v>
      </c>
      <c r="I560" s="4">
        <v>4</v>
      </c>
      <c r="J560" s="4" t="s">
        <v>1471</v>
      </c>
      <c r="K560" t="s">
        <v>1471</v>
      </c>
      <c r="O560" s="5"/>
      <c r="P560" s="36">
        <v>17.564259486</v>
      </c>
      <c r="Q560" t="s">
        <v>1471</v>
      </c>
      <c r="R560" t="s">
        <v>1471</v>
      </c>
      <c r="S560" t="s">
        <v>1471</v>
      </c>
      <c r="T560" t="s">
        <v>1471</v>
      </c>
      <c r="U560" s="5"/>
      <c r="Z560">
        <f t="shared" si="128"/>
        <v>0</v>
      </c>
      <c r="AA560">
        <f t="shared" si="129"/>
        <v>1</v>
      </c>
      <c r="AB560">
        <f t="shared" si="130"/>
        <v>0</v>
      </c>
      <c r="AC560">
        <f t="shared" si="131"/>
        <v>0</v>
      </c>
      <c r="AD560">
        <f t="shared" si="132"/>
        <v>0</v>
      </c>
      <c r="AE560">
        <f t="shared" si="133"/>
        <v>0</v>
      </c>
      <c r="AF560" s="37">
        <f t="shared" si="134"/>
        <v>0</v>
      </c>
      <c r="AG560" s="37">
        <f t="shared" si="135"/>
        <v>0</v>
      </c>
      <c r="AH560" s="37">
        <f t="shared" si="136"/>
        <v>0</v>
      </c>
      <c r="AI560">
        <f t="shared" si="137"/>
        <v>0</v>
      </c>
      <c r="AJ560">
        <f t="shared" si="138"/>
        <v>0</v>
      </c>
      <c r="AK560">
        <f t="shared" si="139"/>
        <v>0</v>
      </c>
      <c r="AL560">
        <f t="shared" si="140"/>
        <v>0</v>
      </c>
      <c r="AM560">
        <f t="shared" si="141"/>
        <v>0</v>
      </c>
      <c r="AN560">
        <f t="shared" si="142"/>
        <v>0</v>
      </c>
      <c r="AO560">
        <f t="shared" si="143"/>
        <v>0</v>
      </c>
    </row>
    <row r="561" spans="1:41" ht="12.75">
      <c r="A561">
        <v>4222830</v>
      </c>
      <c r="B561">
        <v>103028853</v>
      </c>
      <c r="C561" t="s">
        <v>1074</v>
      </c>
      <c r="D561" t="s">
        <v>1075</v>
      </c>
      <c r="E561" t="s">
        <v>1076</v>
      </c>
      <c r="F561" s="35">
        <v>15136</v>
      </c>
      <c r="G561" s="3">
        <v>3615</v>
      </c>
      <c r="H561">
        <v>4127788871</v>
      </c>
      <c r="I561" s="4">
        <v>3</v>
      </c>
      <c r="J561" s="4" t="s">
        <v>1471</v>
      </c>
      <c r="K561" t="s">
        <v>1471</v>
      </c>
      <c r="O561" s="5"/>
      <c r="P561" s="36">
        <v>25.741626794</v>
      </c>
      <c r="Q561" t="s">
        <v>1470</v>
      </c>
      <c r="R561" t="s">
        <v>1471</v>
      </c>
      <c r="S561" t="s">
        <v>1471</v>
      </c>
      <c r="T561" t="s">
        <v>1471</v>
      </c>
      <c r="U561" s="5"/>
      <c r="Z561">
        <f t="shared" si="128"/>
        <v>0</v>
      </c>
      <c r="AA561">
        <f t="shared" si="129"/>
        <v>1</v>
      </c>
      <c r="AB561">
        <f t="shared" si="130"/>
        <v>0</v>
      </c>
      <c r="AC561">
        <f t="shared" si="131"/>
        <v>0</v>
      </c>
      <c r="AD561">
        <f t="shared" si="132"/>
        <v>0</v>
      </c>
      <c r="AE561">
        <f t="shared" si="133"/>
        <v>0</v>
      </c>
      <c r="AF561" s="37">
        <f t="shared" si="134"/>
        <v>0</v>
      </c>
      <c r="AG561" s="37">
        <f t="shared" si="135"/>
        <v>0</v>
      </c>
      <c r="AH561" s="37">
        <f t="shared" si="136"/>
        <v>0</v>
      </c>
      <c r="AI561">
        <f t="shared" si="137"/>
        <v>0</v>
      </c>
      <c r="AJ561">
        <f t="shared" si="138"/>
        <v>1</v>
      </c>
      <c r="AK561">
        <f t="shared" si="139"/>
        <v>0</v>
      </c>
      <c r="AL561">
        <f t="shared" si="140"/>
        <v>0</v>
      </c>
      <c r="AM561">
        <f t="shared" si="141"/>
        <v>0</v>
      </c>
      <c r="AN561">
        <f t="shared" si="142"/>
        <v>0</v>
      </c>
      <c r="AO561">
        <f t="shared" si="143"/>
        <v>0</v>
      </c>
    </row>
    <row r="562" spans="1:41" ht="12.75">
      <c r="A562">
        <v>4222860</v>
      </c>
      <c r="B562">
        <v>120456003</v>
      </c>
      <c r="C562" t="s">
        <v>1077</v>
      </c>
      <c r="D562" t="s">
        <v>1078</v>
      </c>
      <c r="E562" t="s">
        <v>1079</v>
      </c>
      <c r="F562" s="35">
        <v>18360</v>
      </c>
      <c r="G562" s="3">
        <v>1315</v>
      </c>
      <c r="H562">
        <v>5704211990</v>
      </c>
      <c r="I562" s="4" t="s">
        <v>1736</v>
      </c>
      <c r="J562" s="4" t="s">
        <v>1471</v>
      </c>
      <c r="K562" t="s">
        <v>1471</v>
      </c>
      <c r="O562" s="5"/>
      <c r="P562" s="36">
        <v>9.940963626</v>
      </c>
      <c r="Q562" t="s">
        <v>1471</v>
      </c>
      <c r="R562" t="s">
        <v>1471</v>
      </c>
      <c r="S562" t="s">
        <v>1470</v>
      </c>
      <c r="T562" t="s">
        <v>1471</v>
      </c>
      <c r="U562" s="5"/>
      <c r="Z562">
        <f t="shared" si="128"/>
        <v>0</v>
      </c>
      <c r="AA562">
        <f t="shared" si="129"/>
        <v>1</v>
      </c>
      <c r="AB562">
        <f t="shared" si="130"/>
        <v>0</v>
      </c>
      <c r="AC562">
        <f t="shared" si="131"/>
        <v>0</v>
      </c>
      <c r="AD562">
        <f t="shared" si="132"/>
        <v>0</v>
      </c>
      <c r="AE562">
        <f t="shared" si="133"/>
        <v>0</v>
      </c>
      <c r="AF562" s="37">
        <f t="shared" si="134"/>
        <v>0</v>
      </c>
      <c r="AG562" s="37">
        <f t="shared" si="135"/>
        <v>0</v>
      </c>
      <c r="AH562" s="37">
        <f t="shared" si="136"/>
        <v>0</v>
      </c>
      <c r="AI562">
        <f t="shared" si="137"/>
        <v>1</v>
      </c>
      <c r="AJ562">
        <f t="shared" si="138"/>
        <v>0</v>
      </c>
      <c r="AK562">
        <f t="shared" si="139"/>
        <v>0</v>
      </c>
      <c r="AL562">
        <f t="shared" si="140"/>
        <v>0</v>
      </c>
      <c r="AM562">
        <f t="shared" si="141"/>
        <v>0</v>
      </c>
      <c r="AN562">
        <f t="shared" si="142"/>
        <v>0</v>
      </c>
      <c r="AO562">
        <f t="shared" si="143"/>
        <v>0</v>
      </c>
    </row>
    <row r="563" spans="1:41" ht="12.75">
      <c r="A563">
        <v>4200063</v>
      </c>
      <c r="B563">
        <v>101833400</v>
      </c>
      <c r="C563" t="s">
        <v>1622</v>
      </c>
      <c r="D563" t="s">
        <v>1623</v>
      </c>
      <c r="E563" t="s">
        <v>1624</v>
      </c>
      <c r="F563" s="35">
        <v>17747</v>
      </c>
      <c r="G563" s="3" t="s">
        <v>1506</v>
      </c>
      <c r="H563">
        <v>5707257822</v>
      </c>
      <c r="I563" s="4">
        <v>7</v>
      </c>
      <c r="J563" s="4" t="s">
        <v>1470</v>
      </c>
      <c r="K563" t="s">
        <v>1625</v>
      </c>
      <c r="L563" s="5" t="s">
        <v>1501</v>
      </c>
      <c r="M563" s="5">
        <v>300</v>
      </c>
      <c r="N563" s="5" t="s">
        <v>1472</v>
      </c>
      <c r="O563" s="5" t="s">
        <v>1502</v>
      </c>
      <c r="P563" s="36" t="s">
        <v>1473</v>
      </c>
      <c r="Q563" t="s">
        <v>1473</v>
      </c>
      <c r="R563" t="s">
        <v>1625</v>
      </c>
      <c r="S563" t="s">
        <v>1470</v>
      </c>
      <c r="T563" t="s">
        <v>1625</v>
      </c>
      <c r="U563" s="5" t="s">
        <v>1472</v>
      </c>
      <c r="V563" s="5">
        <v>15163</v>
      </c>
      <c r="W563" s="5">
        <v>1372</v>
      </c>
      <c r="Y563" s="5">
        <v>935</v>
      </c>
      <c r="Z563">
        <f t="shared" si="128"/>
        <v>1</v>
      </c>
      <c r="AA563">
        <f t="shared" si="129"/>
        <v>1</v>
      </c>
      <c r="AB563">
        <f t="shared" si="130"/>
        <v>0</v>
      </c>
      <c r="AC563">
        <f t="shared" si="131"/>
        <v>0</v>
      </c>
      <c r="AD563">
        <f t="shared" si="132"/>
        <v>0</v>
      </c>
      <c r="AE563">
        <f t="shared" si="133"/>
        <v>0</v>
      </c>
      <c r="AF563" s="37" t="str">
        <f t="shared" si="134"/>
        <v>SRSA</v>
      </c>
      <c r="AG563" s="37">
        <f t="shared" si="135"/>
        <v>0</v>
      </c>
      <c r="AH563" s="37">
        <f t="shared" si="136"/>
        <v>0</v>
      </c>
      <c r="AI563">
        <f t="shared" si="137"/>
        <v>1</v>
      </c>
      <c r="AJ563">
        <f t="shared" si="138"/>
        <v>1</v>
      </c>
      <c r="AK563" t="str">
        <f t="shared" si="139"/>
        <v>Initial</v>
      </c>
      <c r="AL563" t="str">
        <f t="shared" si="140"/>
        <v>SRSA</v>
      </c>
      <c r="AM563">
        <f t="shared" si="141"/>
        <v>0</v>
      </c>
      <c r="AN563">
        <f t="shared" si="142"/>
        <v>0</v>
      </c>
      <c r="AO563">
        <f t="shared" si="143"/>
        <v>0</v>
      </c>
    </row>
    <row r="564" spans="1:41" ht="12.75">
      <c r="A564">
        <v>4222920</v>
      </c>
      <c r="B564">
        <v>117576303</v>
      </c>
      <c r="C564" t="s">
        <v>1080</v>
      </c>
      <c r="D564" t="s">
        <v>1081</v>
      </c>
      <c r="E564" t="s">
        <v>1082</v>
      </c>
      <c r="F564" s="35">
        <v>18614</v>
      </c>
      <c r="G564" s="3">
        <v>346</v>
      </c>
      <c r="H564">
        <v>5709288194</v>
      </c>
      <c r="I564" s="4">
        <v>7</v>
      </c>
      <c r="J564" s="4" t="s">
        <v>1470</v>
      </c>
      <c r="K564" t="s">
        <v>1471</v>
      </c>
      <c r="O564" s="5" t="s">
        <v>1472</v>
      </c>
      <c r="P564" s="36">
        <v>13.179723502</v>
      </c>
      <c r="Q564" t="s">
        <v>1471</v>
      </c>
      <c r="R564" t="s">
        <v>1471</v>
      </c>
      <c r="S564" t="s">
        <v>1470</v>
      </c>
      <c r="T564" t="s">
        <v>1471</v>
      </c>
      <c r="U564" s="5"/>
      <c r="Z564">
        <f t="shared" si="128"/>
        <v>1</v>
      </c>
      <c r="AA564">
        <f t="shared" si="129"/>
        <v>1</v>
      </c>
      <c r="AB564">
        <f t="shared" si="130"/>
        <v>0</v>
      </c>
      <c r="AC564">
        <f t="shared" si="131"/>
        <v>0</v>
      </c>
      <c r="AD564">
        <f t="shared" si="132"/>
        <v>0</v>
      </c>
      <c r="AE564">
        <f t="shared" si="133"/>
        <v>0</v>
      </c>
      <c r="AF564" s="37" t="str">
        <f t="shared" si="134"/>
        <v>SRSA</v>
      </c>
      <c r="AG564" s="37">
        <f t="shared" si="135"/>
        <v>0</v>
      </c>
      <c r="AH564" s="37" t="str">
        <f t="shared" si="136"/>
        <v>Trouble</v>
      </c>
      <c r="AI564">
        <f t="shared" si="137"/>
        <v>1</v>
      </c>
      <c r="AJ564">
        <f t="shared" si="138"/>
        <v>0</v>
      </c>
      <c r="AK564">
        <f t="shared" si="139"/>
        <v>0</v>
      </c>
      <c r="AL564">
        <f t="shared" si="140"/>
        <v>0</v>
      </c>
      <c r="AM564">
        <f t="shared" si="141"/>
        <v>0</v>
      </c>
      <c r="AN564">
        <f t="shared" si="142"/>
        <v>0</v>
      </c>
      <c r="AO564">
        <f t="shared" si="143"/>
        <v>0</v>
      </c>
    </row>
    <row r="565" spans="1:41" ht="12.75">
      <c r="A565">
        <v>4280420</v>
      </c>
      <c r="B565">
        <v>116606707</v>
      </c>
      <c r="C565" t="s">
        <v>1377</v>
      </c>
      <c r="D565" t="s">
        <v>1350</v>
      </c>
      <c r="E565" t="s">
        <v>1378</v>
      </c>
      <c r="F565" s="35">
        <v>17855</v>
      </c>
      <c r="G565" s="3">
        <v>527</v>
      </c>
      <c r="H565">
        <v>5709661034</v>
      </c>
      <c r="I565" s="4">
        <v>7</v>
      </c>
      <c r="J565" s="4" t="s">
        <v>1470</v>
      </c>
      <c r="K565" t="s">
        <v>1471</v>
      </c>
      <c r="O565" s="5" t="s">
        <v>1472</v>
      </c>
      <c r="P565" s="36" t="s">
        <v>1473</v>
      </c>
      <c r="Q565" t="s">
        <v>1473</v>
      </c>
      <c r="R565" t="s">
        <v>1471</v>
      </c>
      <c r="S565" t="s">
        <v>1470</v>
      </c>
      <c r="T565" t="s">
        <v>1471</v>
      </c>
      <c r="U565" s="5"/>
      <c r="Z565">
        <f t="shared" si="128"/>
        <v>1</v>
      </c>
      <c r="AA565">
        <f t="shared" si="129"/>
        <v>1</v>
      </c>
      <c r="AB565">
        <f t="shared" si="130"/>
        <v>0</v>
      </c>
      <c r="AC565">
        <f t="shared" si="131"/>
        <v>0</v>
      </c>
      <c r="AD565">
        <f t="shared" si="132"/>
        <v>0</v>
      </c>
      <c r="AE565">
        <f t="shared" si="133"/>
        <v>0</v>
      </c>
      <c r="AF565" s="37" t="str">
        <f t="shared" si="134"/>
        <v>SRSA</v>
      </c>
      <c r="AG565" s="37">
        <f t="shared" si="135"/>
        <v>0</v>
      </c>
      <c r="AH565" s="37" t="str">
        <f t="shared" si="136"/>
        <v>Trouble</v>
      </c>
      <c r="AI565">
        <f t="shared" si="137"/>
        <v>1</v>
      </c>
      <c r="AJ565">
        <f t="shared" si="138"/>
        <v>1</v>
      </c>
      <c r="AK565" t="str">
        <f t="shared" si="139"/>
        <v>Initial</v>
      </c>
      <c r="AL565" t="str">
        <f t="shared" si="140"/>
        <v>SRSA</v>
      </c>
      <c r="AM565">
        <f t="shared" si="141"/>
        <v>0</v>
      </c>
      <c r="AN565">
        <f t="shared" si="142"/>
        <v>0</v>
      </c>
      <c r="AO565">
        <f t="shared" si="143"/>
        <v>0</v>
      </c>
    </row>
    <row r="566" spans="1:41" ht="12.75">
      <c r="A566">
        <v>4200028</v>
      </c>
      <c r="B566">
        <v>116493130</v>
      </c>
      <c r="C566" t="s">
        <v>1545</v>
      </c>
      <c r="D566" t="s">
        <v>1546</v>
      </c>
      <c r="E566" t="s">
        <v>1547</v>
      </c>
      <c r="F566" s="35">
        <v>17847</v>
      </c>
      <c r="G566" s="3">
        <v>756</v>
      </c>
      <c r="H566">
        <v>5705231155</v>
      </c>
      <c r="I566" s="4">
        <v>6</v>
      </c>
      <c r="J566" s="4" t="s">
        <v>1471</v>
      </c>
      <c r="K566" t="s">
        <v>1471</v>
      </c>
      <c r="O566" s="5"/>
      <c r="P566" s="36" t="s">
        <v>1473</v>
      </c>
      <c r="Q566" t="s">
        <v>1473</v>
      </c>
      <c r="R566" t="s">
        <v>1471</v>
      </c>
      <c r="S566" t="s">
        <v>1470</v>
      </c>
      <c r="T566" t="s">
        <v>1471</v>
      </c>
      <c r="U566" s="5"/>
      <c r="Z566">
        <f t="shared" si="128"/>
        <v>0</v>
      </c>
      <c r="AA566">
        <f t="shared" si="129"/>
        <v>1</v>
      </c>
      <c r="AB566">
        <f t="shared" si="130"/>
        <v>0</v>
      </c>
      <c r="AC566">
        <f t="shared" si="131"/>
        <v>0</v>
      </c>
      <c r="AD566">
        <f t="shared" si="132"/>
        <v>0</v>
      </c>
      <c r="AE566">
        <f t="shared" si="133"/>
        <v>0</v>
      </c>
      <c r="AF566" s="37">
        <f t="shared" si="134"/>
        <v>0</v>
      </c>
      <c r="AG566" s="37">
        <f t="shared" si="135"/>
        <v>0</v>
      </c>
      <c r="AH566" s="37">
        <f t="shared" si="136"/>
        <v>0</v>
      </c>
      <c r="AI566">
        <f t="shared" si="137"/>
        <v>1</v>
      </c>
      <c r="AJ566">
        <f t="shared" si="138"/>
        <v>1</v>
      </c>
      <c r="AK566" t="str">
        <f t="shared" si="139"/>
        <v>Initial</v>
      </c>
      <c r="AL566">
        <f t="shared" si="140"/>
        <v>0</v>
      </c>
      <c r="AM566" t="str">
        <f t="shared" si="141"/>
        <v>RLIS</v>
      </c>
      <c r="AN566">
        <f t="shared" si="142"/>
        <v>0</v>
      </c>
      <c r="AO566">
        <f t="shared" si="143"/>
        <v>0</v>
      </c>
    </row>
    <row r="567" spans="1:41" ht="12.75">
      <c r="A567">
        <v>4200003</v>
      </c>
      <c r="B567">
        <v>119584707</v>
      </c>
      <c r="C567" t="s">
        <v>1477</v>
      </c>
      <c r="D567" t="s">
        <v>1478</v>
      </c>
      <c r="E567" t="s">
        <v>1479</v>
      </c>
      <c r="F567" s="35">
        <v>18816</v>
      </c>
      <c r="G567" s="3">
        <v>100</v>
      </c>
      <c r="H567">
        <v>5702789229</v>
      </c>
      <c r="I567" s="4">
        <v>7</v>
      </c>
      <c r="J567" s="4" t="s">
        <v>1470</v>
      </c>
      <c r="K567" t="s">
        <v>1471</v>
      </c>
      <c r="O567" s="5" t="s">
        <v>1472</v>
      </c>
      <c r="P567" s="36" t="s">
        <v>1473</v>
      </c>
      <c r="Q567" t="s">
        <v>1473</v>
      </c>
      <c r="R567" t="s">
        <v>1471</v>
      </c>
      <c r="S567" t="s">
        <v>1470</v>
      </c>
      <c r="T567" t="s">
        <v>1471</v>
      </c>
      <c r="U567" s="5"/>
      <c r="Z567">
        <f t="shared" si="128"/>
        <v>1</v>
      </c>
      <c r="AA567">
        <f t="shared" si="129"/>
        <v>1</v>
      </c>
      <c r="AB567">
        <f t="shared" si="130"/>
        <v>0</v>
      </c>
      <c r="AC567">
        <f t="shared" si="131"/>
        <v>0</v>
      </c>
      <c r="AD567">
        <f t="shared" si="132"/>
        <v>0</v>
      </c>
      <c r="AE567">
        <f t="shared" si="133"/>
        <v>0</v>
      </c>
      <c r="AF567" s="37" t="str">
        <f t="shared" si="134"/>
        <v>SRSA</v>
      </c>
      <c r="AG567" s="37">
        <f t="shared" si="135"/>
        <v>0</v>
      </c>
      <c r="AH567" s="37" t="str">
        <f t="shared" si="136"/>
        <v>Trouble</v>
      </c>
      <c r="AI567">
        <f t="shared" si="137"/>
        <v>1</v>
      </c>
      <c r="AJ567">
        <f t="shared" si="138"/>
        <v>1</v>
      </c>
      <c r="AK567" t="str">
        <f t="shared" si="139"/>
        <v>Initial</v>
      </c>
      <c r="AL567" t="str">
        <f t="shared" si="140"/>
        <v>SRSA</v>
      </c>
      <c r="AM567">
        <f t="shared" si="141"/>
        <v>0</v>
      </c>
      <c r="AN567">
        <f t="shared" si="142"/>
        <v>0</v>
      </c>
      <c r="AO567">
        <f t="shared" si="143"/>
        <v>0</v>
      </c>
    </row>
    <row r="568" spans="1:41" ht="12.75">
      <c r="A568">
        <v>4222980</v>
      </c>
      <c r="B568">
        <v>119586503</v>
      </c>
      <c r="C568" t="s">
        <v>1083</v>
      </c>
      <c r="D568" t="s">
        <v>1084</v>
      </c>
      <c r="E568" t="s">
        <v>1085</v>
      </c>
      <c r="F568" s="35">
        <v>18847</v>
      </c>
      <c r="G568" s="3">
        <v>9504</v>
      </c>
      <c r="H568">
        <v>5708534921</v>
      </c>
      <c r="I568" s="4">
        <v>7</v>
      </c>
      <c r="J568" s="4" t="s">
        <v>1470</v>
      </c>
      <c r="K568" t="s">
        <v>1471</v>
      </c>
      <c r="M568" s="5">
        <v>1031</v>
      </c>
      <c r="O568" s="5" t="s">
        <v>1472</v>
      </c>
      <c r="P568" s="36">
        <v>24.870017331</v>
      </c>
      <c r="Q568" t="s">
        <v>1470</v>
      </c>
      <c r="R568" t="s">
        <v>1471</v>
      </c>
      <c r="S568" t="s">
        <v>1470</v>
      </c>
      <c r="T568" t="s">
        <v>1471</v>
      </c>
      <c r="U568" s="5" t="s">
        <v>1502</v>
      </c>
      <c r="V568" s="5">
        <v>96965</v>
      </c>
      <c r="W568" s="5">
        <v>9770</v>
      </c>
      <c r="Y568" s="5">
        <v>10135</v>
      </c>
      <c r="Z568">
        <f t="shared" si="128"/>
        <v>1</v>
      </c>
      <c r="AA568">
        <f t="shared" si="129"/>
        <v>0</v>
      </c>
      <c r="AB568">
        <f t="shared" si="130"/>
        <v>0</v>
      </c>
      <c r="AC568">
        <f t="shared" si="131"/>
        <v>0</v>
      </c>
      <c r="AD568">
        <f t="shared" si="132"/>
        <v>0</v>
      </c>
      <c r="AE568">
        <f t="shared" si="133"/>
        <v>0</v>
      </c>
      <c r="AF568" s="37">
        <f t="shared" si="134"/>
        <v>0</v>
      </c>
      <c r="AG568" s="37">
        <f t="shared" si="135"/>
        <v>0</v>
      </c>
      <c r="AH568" s="37">
        <f t="shared" si="136"/>
        <v>0</v>
      </c>
      <c r="AI568">
        <f t="shared" si="137"/>
        <v>1</v>
      </c>
      <c r="AJ568">
        <f t="shared" si="138"/>
        <v>1</v>
      </c>
      <c r="AK568" t="str">
        <f t="shared" si="139"/>
        <v>Initial</v>
      </c>
      <c r="AL568">
        <f t="shared" si="140"/>
        <v>0</v>
      </c>
      <c r="AM568" t="str">
        <f t="shared" si="141"/>
        <v>RLIS</v>
      </c>
      <c r="AN568">
        <f t="shared" si="142"/>
        <v>0</v>
      </c>
      <c r="AO568">
        <f t="shared" si="143"/>
        <v>0</v>
      </c>
    </row>
    <row r="569" spans="1:41" ht="12.75">
      <c r="A569">
        <v>4223010</v>
      </c>
      <c r="B569">
        <v>115228303</v>
      </c>
      <c r="C569" t="s">
        <v>1086</v>
      </c>
      <c r="D569" t="s">
        <v>1087</v>
      </c>
      <c r="E569" t="s">
        <v>1544</v>
      </c>
      <c r="F569" s="35">
        <v>17109</v>
      </c>
      <c r="G569" s="3">
        <v>1131</v>
      </c>
      <c r="H569">
        <v>7176575100</v>
      </c>
      <c r="I569" s="4" t="s">
        <v>1764</v>
      </c>
      <c r="J569" s="4" t="s">
        <v>1471</v>
      </c>
      <c r="K569" t="s">
        <v>1471</v>
      </c>
      <c r="O569" s="5"/>
      <c r="P569" s="36">
        <v>6.8527217463</v>
      </c>
      <c r="Q569" t="s">
        <v>1471</v>
      </c>
      <c r="R569" t="s">
        <v>1471</v>
      </c>
      <c r="S569" t="s">
        <v>1471</v>
      </c>
      <c r="T569" t="s">
        <v>1471</v>
      </c>
      <c r="U569" s="5"/>
      <c r="Z569">
        <f t="shared" si="128"/>
        <v>0</v>
      </c>
      <c r="AA569">
        <f t="shared" si="129"/>
        <v>1</v>
      </c>
      <c r="AB569">
        <f t="shared" si="130"/>
        <v>0</v>
      </c>
      <c r="AC569">
        <f t="shared" si="131"/>
        <v>0</v>
      </c>
      <c r="AD569">
        <f t="shared" si="132"/>
        <v>0</v>
      </c>
      <c r="AE569">
        <f t="shared" si="133"/>
        <v>0</v>
      </c>
      <c r="AF569" s="37">
        <f t="shared" si="134"/>
        <v>0</v>
      </c>
      <c r="AG569" s="37">
        <f t="shared" si="135"/>
        <v>0</v>
      </c>
      <c r="AH569" s="37">
        <f t="shared" si="136"/>
        <v>0</v>
      </c>
      <c r="AI569">
        <f t="shared" si="137"/>
        <v>0</v>
      </c>
      <c r="AJ569">
        <f t="shared" si="138"/>
        <v>0</v>
      </c>
      <c r="AK569">
        <f t="shared" si="139"/>
        <v>0</v>
      </c>
      <c r="AL569">
        <f t="shared" si="140"/>
        <v>0</v>
      </c>
      <c r="AM569">
        <f t="shared" si="141"/>
        <v>0</v>
      </c>
      <c r="AN569">
        <f t="shared" si="142"/>
        <v>0</v>
      </c>
      <c r="AO569">
        <f t="shared" si="143"/>
        <v>0</v>
      </c>
    </row>
    <row r="570" spans="1:41" ht="12.75">
      <c r="A570">
        <v>4223040</v>
      </c>
      <c r="B570">
        <v>115506003</v>
      </c>
      <c r="C570" t="s">
        <v>1088</v>
      </c>
      <c r="D570" t="s">
        <v>1089</v>
      </c>
      <c r="E570" t="s">
        <v>1090</v>
      </c>
      <c r="F570" s="35">
        <v>17020</v>
      </c>
      <c r="G570" s="3">
        <v>9582</v>
      </c>
      <c r="H570">
        <v>7179572303</v>
      </c>
      <c r="I570" s="4">
        <v>8</v>
      </c>
      <c r="J570" s="4" t="s">
        <v>1470</v>
      </c>
      <c r="K570" t="s">
        <v>1471</v>
      </c>
      <c r="O570" s="5" t="s">
        <v>1472</v>
      </c>
      <c r="P570" s="36">
        <v>9.0909090909</v>
      </c>
      <c r="Q570" t="s">
        <v>1471</v>
      </c>
      <c r="R570" t="s">
        <v>1471</v>
      </c>
      <c r="S570" t="s">
        <v>1470</v>
      </c>
      <c r="T570" t="s">
        <v>1471</v>
      </c>
      <c r="U570" s="5"/>
      <c r="Z570">
        <f t="shared" si="128"/>
        <v>1</v>
      </c>
      <c r="AA570">
        <f t="shared" si="129"/>
        <v>1</v>
      </c>
      <c r="AB570">
        <f t="shared" si="130"/>
        <v>0</v>
      </c>
      <c r="AC570">
        <f t="shared" si="131"/>
        <v>0</v>
      </c>
      <c r="AD570">
        <f t="shared" si="132"/>
        <v>0</v>
      </c>
      <c r="AE570">
        <f t="shared" si="133"/>
        <v>0</v>
      </c>
      <c r="AF570" s="37" t="str">
        <f t="shared" si="134"/>
        <v>SRSA</v>
      </c>
      <c r="AG570" s="37">
        <f t="shared" si="135"/>
        <v>0</v>
      </c>
      <c r="AH570" s="37" t="str">
        <f t="shared" si="136"/>
        <v>Trouble</v>
      </c>
      <c r="AI570">
        <f t="shared" si="137"/>
        <v>1</v>
      </c>
      <c r="AJ570">
        <f t="shared" si="138"/>
        <v>0</v>
      </c>
      <c r="AK570">
        <f t="shared" si="139"/>
        <v>0</v>
      </c>
      <c r="AL570">
        <f t="shared" si="140"/>
        <v>0</v>
      </c>
      <c r="AM570">
        <f t="shared" si="141"/>
        <v>0</v>
      </c>
      <c r="AN570">
        <f t="shared" si="142"/>
        <v>0</v>
      </c>
      <c r="AO570">
        <f t="shared" si="143"/>
        <v>0</v>
      </c>
    </row>
    <row r="571" spans="1:41" ht="12.75">
      <c r="A571">
        <v>4200027</v>
      </c>
      <c r="B571">
        <v>115223050</v>
      </c>
      <c r="C571" t="s">
        <v>1542</v>
      </c>
      <c r="D571" t="s">
        <v>1543</v>
      </c>
      <c r="E571" t="s">
        <v>1544</v>
      </c>
      <c r="F571" s="35">
        <v>17104</v>
      </c>
      <c r="G571" s="3" t="s">
        <v>1506</v>
      </c>
      <c r="H571">
        <v>7172329220</v>
      </c>
      <c r="I571" s="4">
        <v>2</v>
      </c>
      <c r="J571" s="4" t="s">
        <v>1471</v>
      </c>
      <c r="K571" t="s">
        <v>1471</v>
      </c>
      <c r="O571" s="5"/>
      <c r="P571" s="36" t="s">
        <v>1473</v>
      </c>
      <c r="Q571" t="s">
        <v>1473</v>
      </c>
      <c r="R571" t="s">
        <v>1471</v>
      </c>
      <c r="S571" t="s">
        <v>1471</v>
      </c>
      <c r="T571" t="s">
        <v>1471</v>
      </c>
      <c r="U571" s="5"/>
      <c r="Z571">
        <f t="shared" si="128"/>
        <v>0</v>
      </c>
      <c r="AA571">
        <f t="shared" si="129"/>
        <v>1</v>
      </c>
      <c r="AB571">
        <f t="shared" si="130"/>
        <v>0</v>
      </c>
      <c r="AC571">
        <f t="shared" si="131"/>
        <v>0</v>
      </c>
      <c r="AD571">
        <f t="shared" si="132"/>
        <v>0</v>
      </c>
      <c r="AE571">
        <f t="shared" si="133"/>
        <v>0</v>
      </c>
      <c r="AF571" s="37">
        <f t="shared" si="134"/>
        <v>0</v>
      </c>
      <c r="AG571" s="37">
        <f t="shared" si="135"/>
        <v>0</v>
      </c>
      <c r="AH571" s="37">
        <f t="shared" si="136"/>
        <v>0</v>
      </c>
      <c r="AI571">
        <f t="shared" si="137"/>
        <v>0</v>
      </c>
      <c r="AJ571">
        <f t="shared" si="138"/>
        <v>1</v>
      </c>
      <c r="AK571">
        <f t="shared" si="139"/>
        <v>0</v>
      </c>
      <c r="AL571">
        <f t="shared" si="140"/>
        <v>0</v>
      </c>
      <c r="AM571">
        <f t="shared" si="141"/>
        <v>0</v>
      </c>
      <c r="AN571">
        <f t="shared" si="142"/>
        <v>0</v>
      </c>
      <c r="AO571">
        <f t="shared" si="143"/>
        <v>0</v>
      </c>
    </row>
    <row r="572" spans="1:41" ht="12.75">
      <c r="A572">
        <v>4223220</v>
      </c>
      <c r="B572">
        <v>129547603</v>
      </c>
      <c r="C572" t="s">
        <v>1091</v>
      </c>
      <c r="D572" t="s">
        <v>1092</v>
      </c>
      <c r="E572" t="s">
        <v>1093</v>
      </c>
      <c r="F572" s="35">
        <v>18252</v>
      </c>
      <c r="G572" s="3">
        <v>112</v>
      </c>
      <c r="H572">
        <v>5706682570</v>
      </c>
      <c r="I572" s="4" t="s">
        <v>1736</v>
      </c>
      <c r="J572" s="4" t="s">
        <v>1471</v>
      </c>
      <c r="K572" t="s">
        <v>1471</v>
      </c>
      <c r="O572" s="5"/>
      <c r="P572" s="36">
        <v>15.058205032</v>
      </c>
      <c r="Q572" t="s">
        <v>1471</v>
      </c>
      <c r="R572" t="s">
        <v>1471</v>
      </c>
      <c r="S572" t="s">
        <v>1470</v>
      </c>
      <c r="T572" t="s">
        <v>1471</v>
      </c>
      <c r="U572" s="5"/>
      <c r="Z572">
        <f t="shared" si="128"/>
        <v>0</v>
      </c>
      <c r="AA572">
        <f t="shared" si="129"/>
        <v>1</v>
      </c>
      <c r="AB572">
        <f t="shared" si="130"/>
        <v>0</v>
      </c>
      <c r="AC572">
        <f t="shared" si="131"/>
        <v>0</v>
      </c>
      <c r="AD572">
        <f t="shared" si="132"/>
        <v>0</v>
      </c>
      <c r="AE572">
        <f t="shared" si="133"/>
        <v>0</v>
      </c>
      <c r="AF572" s="37">
        <f t="shared" si="134"/>
        <v>0</v>
      </c>
      <c r="AG572" s="37">
        <f t="shared" si="135"/>
        <v>0</v>
      </c>
      <c r="AH572" s="37">
        <f t="shared" si="136"/>
        <v>0</v>
      </c>
      <c r="AI572">
        <f t="shared" si="137"/>
        <v>1</v>
      </c>
      <c r="AJ572">
        <f t="shared" si="138"/>
        <v>0</v>
      </c>
      <c r="AK572">
        <f t="shared" si="139"/>
        <v>0</v>
      </c>
      <c r="AL572">
        <f t="shared" si="140"/>
        <v>0</v>
      </c>
      <c r="AM572">
        <f t="shared" si="141"/>
        <v>0</v>
      </c>
      <c r="AN572">
        <f t="shared" si="142"/>
        <v>0</v>
      </c>
      <c r="AO572">
        <f t="shared" si="143"/>
        <v>0</v>
      </c>
    </row>
    <row r="573" spans="1:41" ht="12.75">
      <c r="A573">
        <v>4200089</v>
      </c>
      <c r="B573">
        <v>123460002</v>
      </c>
      <c r="C573" t="s">
        <v>1683</v>
      </c>
      <c r="D573" t="s">
        <v>1684</v>
      </c>
      <c r="E573" t="s">
        <v>1685</v>
      </c>
      <c r="F573" s="35">
        <v>19067</v>
      </c>
      <c r="G573" s="3" t="s">
        <v>1506</v>
      </c>
      <c r="H573">
        <v>6106456040</v>
      </c>
      <c r="I573" s="4">
        <v>3</v>
      </c>
      <c r="J573" s="4" t="s">
        <v>1471</v>
      </c>
      <c r="K573" t="s">
        <v>1625</v>
      </c>
      <c r="O573" s="5"/>
      <c r="P573" s="36" t="s">
        <v>1473</v>
      </c>
      <c r="Q573" t="s">
        <v>1473</v>
      </c>
      <c r="R573" t="s">
        <v>1625</v>
      </c>
      <c r="S573" t="s">
        <v>1471</v>
      </c>
      <c r="T573" t="s">
        <v>1625</v>
      </c>
      <c r="U573" s="5"/>
      <c r="Z573">
        <f t="shared" si="128"/>
        <v>0</v>
      </c>
      <c r="AA573">
        <f t="shared" si="129"/>
        <v>1</v>
      </c>
      <c r="AB573">
        <f t="shared" si="130"/>
        <v>0</v>
      </c>
      <c r="AC573">
        <f t="shared" si="131"/>
        <v>0</v>
      </c>
      <c r="AD573">
        <f t="shared" si="132"/>
        <v>0</v>
      </c>
      <c r="AE573">
        <f t="shared" si="133"/>
        <v>0</v>
      </c>
      <c r="AF573" s="37">
        <f t="shared" si="134"/>
        <v>0</v>
      </c>
      <c r="AG573" s="37">
        <f t="shared" si="135"/>
        <v>0</v>
      </c>
      <c r="AH573" s="37">
        <f t="shared" si="136"/>
        <v>0</v>
      </c>
      <c r="AI573">
        <f t="shared" si="137"/>
        <v>0</v>
      </c>
      <c r="AJ573">
        <f t="shared" si="138"/>
        <v>1</v>
      </c>
      <c r="AK573">
        <f t="shared" si="139"/>
        <v>0</v>
      </c>
      <c r="AL573">
        <f t="shared" si="140"/>
        <v>0</v>
      </c>
      <c r="AM573">
        <f t="shared" si="141"/>
        <v>0</v>
      </c>
      <c r="AN573">
        <f t="shared" si="142"/>
        <v>0</v>
      </c>
      <c r="AO573">
        <f t="shared" si="143"/>
        <v>0</v>
      </c>
    </row>
    <row r="574" spans="1:41" ht="12.75">
      <c r="A574">
        <v>4200046</v>
      </c>
      <c r="B574">
        <v>103022890</v>
      </c>
      <c r="C574" t="s">
        <v>1585</v>
      </c>
      <c r="D574" t="s">
        <v>1586</v>
      </c>
      <c r="E574" t="s">
        <v>1587</v>
      </c>
      <c r="F574" s="35">
        <v>15221</v>
      </c>
      <c r="G574" s="3" t="s">
        <v>1506</v>
      </c>
      <c r="H574">
        <v>4122446440</v>
      </c>
      <c r="I574" s="4">
        <v>3</v>
      </c>
      <c r="J574" s="4" t="s">
        <v>1471</v>
      </c>
      <c r="K574" t="s">
        <v>1471</v>
      </c>
      <c r="O574" s="5"/>
      <c r="P574" s="36" t="s">
        <v>1473</v>
      </c>
      <c r="Q574" t="s">
        <v>1473</v>
      </c>
      <c r="R574" t="s">
        <v>1471</v>
      </c>
      <c r="S574" t="s">
        <v>1471</v>
      </c>
      <c r="T574" t="s">
        <v>1471</v>
      </c>
      <c r="U574" s="5"/>
      <c r="Z574">
        <f t="shared" si="128"/>
        <v>0</v>
      </c>
      <c r="AA574">
        <f t="shared" si="129"/>
        <v>1</v>
      </c>
      <c r="AB574">
        <f t="shared" si="130"/>
        <v>0</v>
      </c>
      <c r="AC574">
        <f t="shared" si="131"/>
        <v>0</v>
      </c>
      <c r="AD574">
        <f t="shared" si="132"/>
        <v>0</v>
      </c>
      <c r="AE574">
        <f t="shared" si="133"/>
        <v>0</v>
      </c>
      <c r="AF574" s="37">
        <f t="shared" si="134"/>
        <v>0</v>
      </c>
      <c r="AG574" s="37">
        <f t="shared" si="135"/>
        <v>0</v>
      </c>
      <c r="AH574" s="37">
        <f t="shared" si="136"/>
        <v>0</v>
      </c>
      <c r="AI574">
        <f t="shared" si="137"/>
        <v>0</v>
      </c>
      <c r="AJ574">
        <f t="shared" si="138"/>
        <v>1</v>
      </c>
      <c r="AK574">
        <f t="shared" si="139"/>
        <v>0</v>
      </c>
      <c r="AL574">
        <f t="shared" si="140"/>
        <v>0</v>
      </c>
      <c r="AM574">
        <f t="shared" si="141"/>
        <v>0</v>
      </c>
      <c r="AN574">
        <f t="shared" si="142"/>
        <v>0</v>
      </c>
      <c r="AO574">
        <f t="shared" si="143"/>
        <v>0</v>
      </c>
    </row>
    <row r="575" spans="1:41" ht="12.75">
      <c r="A575">
        <v>4223490</v>
      </c>
      <c r="B575">
        <v>106617203</v>
      </c>
      <c r="C575" t="s">
        <v>1097</v>
      </c>
      <c r="D575" t="s">
        <v>1098</v>
      </c>
      <c r="E575" t="s">
        <v>1099</v>
      </c>
      <c r="F575" s="35">
        <v>16354</v>
      </c>
      <c r="G575" s="3">
        <v>1785</v>
      </c>
      <c r="H575">
        <v>8148272715</v>
      </c>
      <c r="I575" s="4" t="s">
        <v>1736</v>
      </c>
      <c r="J575" s="4" t="s">
        <v>1471</v>
      </c>
      <c r="K575" t="s">
        <v>1471</v>
      </c>
      <c r="O575" s="5"/>
      <c r="P575" s="36">
        <v>16.057396652</v>
      </c>
      <c r="Q575" t="s">
        <v>1471</v>
      </c>
      <c r="R575" t="s">
        <v>1471</v>
      </c>
      <c r="S575" t="s">
        <v>1470</v>
      </c>
      <c r="T575" t="s">
        <v>1471</v>
      </c>
      <c r="U575" s="5"/>
      <c r="Z575">
        <f t="shared" si="128"/>
        <v>0</v>
      </c>
      <c r="AA575">
        <f t="shared" si="129"/>
        <v>1</v>
      </c>
      <c r="AB575">
        <f t="shared" si="130"/>
        <v>0</v>
      </c>
      <c r="AC575">
        <f t="shared" si="131"/>
        <v>0</v>
      </c>
      <c r="AD575">
        <f t="shared" si="132"/>
        <v>0</v>
      </c>
      <c r="AE575">
        <f t="shared" si="133"/>
        <v>0</v>
      </c>
      <c r="AF575" s="37">
        <f t="shared" si="134"/>
        <v>0</v>
      </c>
      <c r="AG575" s="37">
        <f t="shared" si="135"/>
        <v>0</v>
      </c>
      <c r="AH575" s="37">
        <f t="shared" si="136"/>
        <v>0</v>
      </c>
      <c r="AI575">
        <f t="shared" si="137"/>
        <v>1</v>
      </c>
      <c r="AJ575">
        <f t="shared" si="138"/>
        <v>0</v>
      </c>
      <c r="AK575">
        <f t="shared" si="139"/>
        <v>0</v>
      </c>
      <c r="AL575">
        <f t="shared" si="140"/>
        <v>0</v>
      </c>
      <c r="AM575">
        <f t="shared" si="141"/>
        <v>0</v>
      </c>
      <c r="AN575">
        <f t="shared" si="142"/>
        <v>0</v>
      </c>
      <c r="AO575">
        <f t="shared" si="143"/>
        <v>0</v>
      </c>
    </row>
    <row r="576" spans="1:41" ht="12.75">
      <c r="A576">
        <v>4223550</v>
      </c>
      <c r="B576">
        <v>117086503</v>
      </c>
      <c r="C576" t="s">
        <v>1100</v>
      </c>
      <c r="D576" t="s">
        <v>1101</v>
      </c>
      <c r="E576" t="s">
        <v>1102</v>
      </c>
      <c r="F576" s="35">
        <v>18848</v>
      </c>
      <c r="G576" s="3">
        <v>1319</v>
      </c>
      <c r="H576">
        <v>5702659894</v>
      </c>
      <c r="I576" s="4" t="s">
        <v>1736</v>
      </c>
      <c r="J576" s="4" t="s">
        <v>1471</v>
      </c>
      <c r="K576" t="s">
        <v>1471</v>
      </c>
      <c r="O576" s="5"/>
      <c r="P576" s="36">
        <v>17.345537757</v>
      </c>
      <c r="Q576" t="s">
        <v>1471</v>
      </c>
      <c r="R576" t="s">
        <v>1471</v>
      </c>
      <c r="S576" t="s">
        <v>1470</v>
      </c>
      <c r="T576" t="s">
        <v>1471</v>
      </c>
      <c r="U576" s="5"/>
      <c r="Z576">
        <f t="shared" si="128"/>
        <v>0</v>
      </c>
      <c r="AA576">
        <f t="shared" si="129"/>
        <v>1</v>
      </c>
      <c r="AB576">
        <f t="shared" si="130"/>
        <v>0</v>
      </c>
      <c r="AC576">
        <f t="shared" si="131"/>
        <v>0</v>
      </c>
      <c r="AD576">
        <f t="shared" si="132"/>
        <v>0</v>
      </c>
      <c r="AE576">
        <f t="shared" si="133"/>
        <v>0</v>
      </c>
      <c r="AF576" s="37">
        <f t="shared" si="134"/>
        <v>0</v>
      </c>
      <c r="AG576" s="37">
        <f t="shared" si="135"/>
        <v>0</v>
      </c>
      <c r="AH576" s="37">
        <f t="shared" si="136"/>
        <v>0</v>
      </c>
      <c r="AI576">
        <f t="shared" si="137"/>
        <v>1</v>
      </c>
      <c r="AJ576">
        <f t="shared" si="138"/>
        <v>0</v>
      </c>
      <c r="AK576">
        <f t="shared" si="139"/>
        <v>0</v>
      </c>
      <c r="AL576">
        <f t="shared" si="140"/>
        <v>0</v>
      </c>
      <c r="AM576">
        <f t="shared" si="141"/>
        <v>0</v>
      </c>
      <c r="AN576">
        <f t="shared" si="142"/>
        <v>0</v>
      </c>
      <c r="AO576">
        <f t="shared" si="143"/>
        <v>0</v>
      </c>
    </row>
    <row r="577" spans="1:41" ht="12.75">
      <c r="A577">
        <v>4223640</v>
      </c>
      <c r="B577">
        <v>124157802</v>
      </c>
      <c r="C577" t="s">
        <v>1103</v>
      </c>
      <c r="D577" t="s">
        <v>1104</v>
      </c>
      <c r="E577" t="s">
        <v>1105</v>
      </c>
      <c r="F577" s="35">
        <v>19312</v>
      </c>
      <c r="G577" s="3">
        <v>1779</v>
      </c>
      <c r="H577">
        <v>6102401900</v>
      </c>
      <c r="I577" s="4">
        <v>3</v>
      </c>
      <c r="J577" s="4" t="s">
        <v>1471</v>
      </c>
      <c r="K577" t="s">
        <v>1471</v>
      </c>
      <c r="O577" s="5"/>
      <c r="P577" s="36">
        <v>3.4947006588</v>
      </c>
      <c r="Q577" t="s">
        <v>1471</v>
      </c>
      <c r="R577" t="s">
        <v>1471</v>
      </c>
      <c r="S577" t="s">
        <v>1471</v>
      </c>
      <c r="T577" t="s">
        <v>1471</v>
      </c>
      <c r="U577" s="5"/>
      <c r="Z577">
        <f t="shared" si="128"/>
        <v>0</v>
      </c>
      <c r="AA577">
        <f t="shared" si="129"/>
        <v>1</v>
      </c>
      <c r="AB577">
        <f t="shared" si="130"/>
        <v>0</v>
      </c>
      <c r="AC577">
        <f t="shared" si="131"/>
        <v>0</v>
      </c>
      <c r="AD577">
        <f t="shared" si="132"/>
        <v>0</v>
      </c>
      <c r="AE577">
        <f t="shared" si="133"/>
        <v>0</v>
      </c>
      <c r="AF577" s="37">
        <f t="shared" si="134"/>
        <v>0</v>
      </c>
      <c r="AG577" s="37">
        <f t="shared" si="135"/>
        <v>0</v>
      </c>
      <c r="AH577" s="37">
        <f t="shared" si="136"/>
        <v>0</v>
      </c>
      <c r="AI577">
        <f t="shared" si="137"/>
        <v>0</v>
      </c>
      <c r="AJ577">
        <f t="shared" si="138"/>
        <v>0</v>
      </c>
      <c r="AK577">
        <f t="shared" si="139"/>
        <v>0</v>
      </c>
      <c r="AL577">
        <f t="shared" si="140"/>
        <v>0</v>
      </c>
      <c r="AM577">
        <f t="shared" si="141"/>
        <v>0</v>
      </c>
      <c r="AN577">
        <f t="shared" si="142"/>
        <v>0</v>
      </c>
      <c r="AO577">
        <f t="shared" si="143"/>
        <v>0</v>
      </c>
    </row>
    <row r="578" spans="1:41" ht="12.75">
      <c r="A578">
        <v>4223760</v>
      </c>
      <c r="B578">
        <v>101638003</v>
      </c>
      <c r="C578" t="s">
        <v>1109</v>
      </c>
      <c r="D578" t="s">
        <v>1110</v>
      </c>
      <c r="E578" t="s">
        <v>1491</v>
      </c>
      <c r="F578" s="35">
        <v>15301</v>
      </c>
      <c r="G578" s="3">
        <v>5713</v>
      </c>
      <c r="H578">
        <v>7242259880</v>
      </c>
      <c r="I578" s="4" t="s">
        <v>1704</v>
      </c>
      <c r="J578" s="4" t="s">
        <v>1471</v>
      </c>
      <c r="K578" t="s">
        <v>1471</v>
      </c>
      <c r="O578" s="5"/>
      <c r="P578" s="36">
        <v>10.456900612</v>
      </c>
      <c r="Q578" t="s">
        <v>1471</v>
      </c>
      <c r="R578" t="s">
        <v>1471</v>
      </c>
      <c r="S578" t="s">
        <v>1471</v>
      </c>
      <c r="T578" t="s">
        <v>1471</v>
      </c>
      <c r="U578" s="5"/>
      <c r="Z578">
        <f t="shared" si="128"/>
        <v>0</v>
      </c>
      <c r="AA578">
        <f t="shared" si="129"/>
        <v>1</v>
      </c>
      <c r="AB578">
        <f t="shared" si="130"/>
        <v>0</v>
      </c>
      <c r="AC578">
        <f t="shared" si="131"/>
        <v>0</v>
      </c>
      <c r="AD578">
        <f t="shared" si="132"/>
        <v>0</v>
      </c>
      <c r="AE578">
        <f t="shared" si="133"/>
        <v>0</v>
      </c>
      <c r="AF578" s="37">
        <f t="shared" si="134"/>
        <v>0</v>
      </c>
      <c r="AG578" s="37">
        <f t="shared" si="135"/>
        <v>0</v>
      </c>
      <c r="AH578" s="37">
        <f t="shared" si="136"/>
        <v>0</v>
      </c>
      <c r="AI578">
        <f t="shared" si="137"/>
        <v>0</v>
      </c>
      <c r="AJ578">
        <f t="shared" si="138"/>
        <v>0</v>
      </c>
      <c r="AK578">
        <f t="shared" si="139"/>
        <v>0</v>
      </c>
      <c r="AL578">
        <f t="shared" si="140"/>
        <v>0</v>
      </c>
      <c r="AM578">
        <f t="shared" si="141"/>
        <v>0</v>
      </c>
      <c r="AN578">
        <f t="shared" si="142"/>
        <v>0</v>
      </c>
      <c r="AO578">
        <f t="shared" si="143"/>
        <v>0</v>
      </c>
    </row>
    <row r="579" spans="1:41" ht="12.75">
      <c r="A579">
        <v>4223700</v>
      </c>
      <c r="B579">
        <v>129547803</v>
      </c>
      <c r="C579" t="s">
        <v>1106</v>
      </c>
      <c r="D579" t="s">
        <v>1107</v>
      </c>
      <c r="E579" t="s">
        <v>1108</v>
      </c>
      <c r="F579" s="35">
        <v>17983</v>
      </c>
      <c r="G579" s="3">
        <v>9705</v>
      </c>
      <c r="H579">
        <v>5706829013</v>
      </c>
      <c r="I579" s="4" t="s">
        <v>1736</v>
      </c>
      <c r="J579" s="4" t="s">
        <v>1471</v>
      </c>
      <c r="K579" t="s">
        <v>1471</v>
      </c>
      <c r="O579" s="5"/>
      <c r="P579" s="36">
        <v>8.6879432624</v>
      </c>
      <c r="Q579" t="s">
        <v>1471</v>
      </c>
      <c r="R579" t="s">
        <v>1471</v>
      </c>
      <c r="S579" t="s">
        <v>1470</v>
      </c>
      <c r="T579" t="s">
        <v>1471</v>
      </c>
      <c r="U579" s="5"/>
      <c r="Z579">
        <f t="shared" si="128"/>
        <v>0</v>
      </c>
      <c r="AA579">
        <f t="shared" si="129"/>
        <v>1</v>
      </c>
      <c r="AB579">
        <f t="shared" si="130"/>
        <v>0</v>
      </c>
      <c r="AC579">
        <f t="shared" si="131"/>
        <v>0</v>
      </c>
      <c r="AD579">
        <f t="shared" si="132"/>
        <v>0</v>
      </c>
      <c r="AE579">
        <f t="shared" si="133"/>
        <v>0</v>
      </c>
      <c r="AF579" s="37">
        <f t="shared" si="134"/>
        <v>0</v>
      </c>
      <c r="AG579" s="37">
        <f t="shared" si="135"/>
        <v>0</v>
      </c>
      <c r="AH579" s="37">
        <f t="shared" si="136"/>
        <v>0</v>
      </c>
      <c r="AI579">
        <f t="shared" si="137"/>
        <v>1</v>
      </c>
      <c r="AJ579">
        <f t="shared" si="138"/>
        <v>0</v>
      </c>
      <c r="AK579">
        <f t="shared" si="139"/>
        <v>0</v>
      </c>
      <c r="AL579">
        <f t="shared" si="140"/>
        <v>0</v>
      </c>
      <c r="AM579">
        <f t="shared" si="141"/>
        <v>0</v>
      </c>
      <c r="AN579">
        <f t="shared" si="142"/>
        <v>0</v>
      </c>
      <c r="AO579">
        <f t="shared" si="143"/>
        <v>0</v>
      </c>
    </row>
    <row r="580" spans="1:41" ht="12.75">
      <c r="A580">
        <v>4223790</v>
      </c>
      <c r="B580">
        <v>117086653</v>
      </c>
      <c r="C580" t="s">
        <v>1111</v>
      </c>
      <c r="D580" t="s">
        <v>1112</v>
      </c>
      <c r="E580" t="s">
        <v>1113</v>
      </c>
      <c r="F580" s="35">
        <v>16947</v>
      </c>
      <c r="G580" s="3">
        <v>67</v>
      </c>
      <c r="H580">
        <v>5702972750</v>
      </c>
      <c r="I580" s="4">
        <v>7</v>
      </c>
      <c r="J580" s="4" t="s">
        <v>1470</v>
      </c>
      <c r="K580" t="s">
        <v>1471</v>
      </c>
      <c r="O580" s="5" t="s">
        <v>1472</v>
      </c>
      <c r="P580" s="36">
        <v>15.094339623</v>
      </c>
      <c r="Q580" t="s">
        <v>1471</v>
      </c>
      <c r="R580" t="s">
        <v>1471</v>
      </c>
      <c r="S580" t="s">
        <v>1470</v>
      </c>
      <c r="T580" t="s">
        <v>1471</v>
      </c>
      <c r="U580" s="5"/>
      <c r="Z580">
        <f t="shared" si="128"/>
        <v>1</v>
      </c>
      <c r="AA580">
        <f t="shared" si="129"/>
        <v>1</v>
      </c>
      <c r="AB580">
        <f t="shared" si="130"/>
        <v>0</v>
      </c>
      <c r="AC580">
        <f t="shared" si="131"/>
        <v>0</v>
      </c>
      <c r="AD580">
        <f t="shared" si="132"/>
        <v>0</v>
      </c>
      <c r="AE580">
        <f t="shared" si="133"/>
        <v>0</v>
      </c>
      <c r="AF580" s="37" t="str">
        <f t="shared" si="134"/>
        <v>SRSA</v>
      </c>
      <c r="AG580" s="37">
        <f t="shared" si="135"/>
        <v>0</v>
      </c>
      <c r="AH580" s="37" t="str">
        <f t="shared" si="136"/>
        <v>Trouble</v>
      </c>
      <c r="AI580">
        <f t="shared" si="137"/>
        <v>1</v>
      </c>
      <c r="AJ580">
        <f t="shared" si="138"/>
        <v>0</v>
      </c>
      <c r="AK580">
        <f t="shared" si="139"/>
        <v>0</v>
      </c>
      <c r="AL580">
        <f t="shared" si="140"/>
        <v>0</v>
      </c>
      <c r="AM580">
        <f t="shared" si="141"/>
        <v>0</v>
      </c>
      <c r="AN580">
        <f t="shared" si="142"/>
        <v>0</v>
      </c>
      <c r="AO580">
        <f t="shared" si="143"/>
        <v>0</v>
      </c>
    </row>
    <row r="581" spans="1:41" ht="12.75">
      <c r="A581">
        <v>4223820</v>
      </c>
      <c r="B581">
        <v>114068003</v>
      </c>
      <c r="C581" t="s">
        <v>1114</v>
      </c>
      <c r="D581" t="s">
        <v>1115</v>
      </c>
      <c r="E581" t="s">
        <v>1116</v>
      </c>
      <c r="F581" s="35">
        <v>19506</v>
      </c>
      <c r="G581" s="3">
        <v>8939</v>
      </c>
      <c r="H581">
        <v>6104886286</v>
      </c>
      <c r="I581" s="4">
        <v>8</v>
      </c>
      <c r="J581" s="4" t="s">
        <v>1470</v>
      </c>
      <c r="K581" t="s">
        <v>1471</v>
      </c>
      <c r="O581" s="5" t="s">
        <v>1472</v>
      </c>
      <c r="P581" s="36">
        <v>8.6269744836</v>
      </c>
      <c r="Q581" t="s">
        <v>1471</v>
      </c>
      <c r="R581" t="s">
        <v>1471</v>
      </c>
      <c r="S581" t="s">
        <v>1470</v>
      </c>
      <c r="T581" t="s">
        <v>1471</v>
      </c>
      <c r="U581" s="5"/>
      <c r="Z581">
        <f t="shared" si="128"/>
        <v>1</v>
      </c>
      <c r="AA581">
        <f t="shared" si="129"/>
        <v>1</v>
      </c>
      <c r="AB581">
        <f t="shared" si="130"/>
        <v>0</v>
      </c>
      <c r="AC581">
        <f t="shared" si="131"/>
        <v>0</v>
      </c>
      <c r="AD581">
        <f t="shared" si="132"/>
        <v>0</v>
      </c>
      <c r="AE581">
        <f t="shared" si="133"/>
        <v>0</v>
      </c>
      <c r="AF581" s="37" t="str">
        <f t="shared" si="134"/>
        <v>SRSA</v>
      </c>
      <c r="AG581" s="37">
        <f t="shared" si="135"/>
        <v>0</v>
      </c>
      <c r="AH581" s="37" t="str">
        <f t="shared" si="136"/>
        <v>Trouble</v>
      </c>
      <c r="AI581">
        <f t="shared" si="137"/>
        <v>1</v>
      </c>
      <c r="AJ581">
        <f t="shared" si="138"/>
        <v>0</v>
      </c>
      <c r="AK581">
        <f t="shared" si="139"/>
        <v>0</v>
      </c>
      <c r="AL581">
        <f t="shared" si="140"/>
        <v>0</v>
      </c>
      <c r="AM581">
        <f t="shared" si="141"/>
        <v>0</v>
      </c>
      <c r="AN581">
        <f t="shared" si="142"/>
        <v>0</v>
      </c>
      <c r="AO581">
        <f t="shared" si="143"/>
        <v>0</v>
      </c>
    </row>
    <row r="582" spans="1:41" ht="12.75">
      <c r="A582">
        <v>4223850</v>
      </c>
      <c r="B582">
        <v>118667503</v>
      </c>
      <c r="C582" t="s">
        <v>1117</v>
      </c>
      <c r="D582" t="s">
        <v>1118</v>
      </c>
      <c r="E582" t="s">
        <v>1119</v>
      </c>
      <c r="F582" s="35">
        <v>18657</v>
      </c>
      <c r="G582" s="3">
        <v>1602</v>
      </c>
      <c r="H582">
        <v>5708363111</v>
      </c>
      <c r="I582" s="4">
        <v>8</v>
      </c>
      <c r="J582" s="4" t="s">
        <v>1470</v>
      </c>
      <c r="K582" t="s">
        <v>1471</v>
      </c>
      <c r="O582" s="5" t="s">
        <v>1472</v>
      </c>
      <c r="P582" s="36">
        <v>11.087589309</v>
      </c>
      <c r="Q582" t="s">
        <v>1471</v>
      </c>
      <c r="R582" t="s">
        <v>1471</v>
      </c>
      <c r="S582" t="s">
        <v>1470</v>
      </c>
      <c r="T582" t="s">
        <v>1471</v>
      </c>
      <c r="U582" s="5"/>
      <c r="Z582">
        <f aca="true" t="shared" si="144" ref="Z582:Z645">IF(OR(J582="YES",L582="YES"),1,0)</f>
        <v>1</v>
      </c>
      <c r="AA582">
        <f aca="true" t="shared" si="145" ref="AA582:AA645">IF(OR(M582&lt;600,N582="YES"),1,0)</f>
        <v>1</v>
      </c>
      <c r="AB582">
        <f aca="true" t="shared" si="146" ref="AB582:AB645">IF(AND(OR(J582="YES",L582="YES"),(Z582=0)),"Trouble",0)</f>
        <v>0</v>
      </c>
      <c r="AC582">
        <f aca="true" t="shared" si="147" ref="AC582:AC645">IF(AND(OR(M582&lt;600,N582="YES"),(AA582=0)),"Trouble",0)</f>
        <v>0</v>
      </c>
      <c r="AD582">
        <f aca="true" t="shared" si="148" ref="AD582:AD645">IF(AND(AND(J582="NO",L582="NO"),(O582="YES")),"Trouble",0)</f>
        <v>0</v>
      </c>
      <c r="AE582">
        <f aca="true" t="shared" si="149" ref="AE582:AE645">IF(AND(AND(M582&gt;=600,N582="NO"),(O582="YES")),"Trouble",0)</f>
        <v>0</v>
      </c>
      <c r="AF582" s="37" t="str">
        <f aca="true" t="shared" si="150" ref="AF582:AF645">IF(AND(Z582=1,AA582=1),"SRSA",0)</f>
        <v>SRSA</v>
      </c>
      <c r="AG582" s="37">
        <f aca="true" t="shared" si="151" ref="AG582:AG645">IF(AND(AF582=0,O582="YES"),"Trouble",0)</f>
        <v>0</v>
      </c>
      <c r="AH582" s="37" t="str">
        <f aca="true" t="shared" si="152" ref="AH582:AH645">IF(AND(AF582="SRSA",O582="NO"),"Trouble",0)</f>
        <v>Trouble</v>
      </c>
      <c r="AI582">
        <f aca="true" t="shared" si="153" ref="AI582:AI645">IF(S582="YES",1,0)</f>
        <v>1</v>
      </c>
      <c r="AJ582">
        <f aca="true" t="shared" si="154" ref="AJ582:AJ645">IF(P582&gt;=20,1,0)</f>
        <v>0</v>
      </c>
      <c r="AK582">
        <f aca="true" t="shared" si="155" ref="AK582:AK645">IF(AND(AI582=1,AJ582=1),"Initial",0)</f>
        <v>0</v>
      </c>
      <c r="AL582">
        <f aca="true" t="shared" si="156" ref="AL582:AL645">IF(AND(AF582="SRSA",AK582="Initial"),"SRSA",0)</f>
        <v>0</v>
      </c>
      <c r="AM582">
        <f aca="true" t="shared" si="157" ref="AM582:AM645">IF(AND(AK582="Initial",AL582=0),"RLIS",0)</f>
        <v>0</v>
      </c>
      <c r="AN582">
        <f aca="true" t="shared" si="158" ref="AN582:AN645">IF(AND(AM582=0,U582="YES"),"Trouble",0)</f>
        <v>0</v>
      </c>
      <c r="AO582">
        <f aca="true" t="shared" si="159" ref="AO582:AO645">IF(AND(U582="NO",AM582="RLIS"),"Trouble",0)</f>
        <v>0</v>
      </c>
    </row>
    <row r="583" spans="1:41" ht="12.75">
      <c r="A583">
        <v>4223880</v>
      </c>
      <c r="B583">
        <v>108568404</v>
      </c>
      <c r="C583" t="s">
        <v>1120</v>
      </c>
      <c r="D583" t="s">
        <v>1121</v>
      </c>
      <c r="E583" t="s">
        <v>1122</v>
      </c>
      <c r="F583" s="35">
        <v>15424</v>
      </c>
      <c r="G583" s="3">
        <v>2420</v>
      </c>
      <c r="H583">
        <v>8143953621</v>
      </c>
      <c r="I583" s="4">
        <v>8</v>
      </c>
      <c r="J583" s="4" t="s">
        <v>1470</v>
      </c>
      <c r="K583" t="s">
        <v>1471</v>
      </c>
      <c r="L583" s="5" t="s">
        <v>1501</v>
      </c>
      <c r="M583" s="5">
        <v>361</v>
      </c>
      <c r="N583" s="5" t="s">
        <v>1472</v>
      </c>
      <c r="O583" s="5" t="s">
        <v>1502</v>
      </c>
      <c r="P583" s="36">
        <v>20.956719818</v>
      </c>
      <c r="Q583" t="s">
        <v>1470</v>
      </c>
      <c r="R583" t="s">
        <v>1471</v>
      </c>
      <c r="S583" t="s">
        <v>1470</v>
      </c>
      <c r="T583" t="s">
        <v>1471</v>
      </c>
      <c r="U583" s="5" t="s">
        <v>1472</v>
      </c>
      <c r="V583" s="5">
        <v>51390</v>
      </c>
      <c r="W583" s="5">
        <v>5905</v>
      </c>
      <c r="Y583" s="5">
        <v>3568</v>
      </c>
      <c r="Z583">
        <f t="shared" si="144"/>
        <v>1</v>
      </c>
      <c r="AA583">
        <f t="shared" si="145"/>
        <v>1</v>
      </c>
      <c r="AB583">
        <f t="shared" si="146"/>
        <v>0</v>
      </c>
      <c r="AC583">
        <f t="shared" si="147"/>
        <v>0</v>
      </c>
      <c r="AD583">
        <f t="shared" si="148"/>
        <v>0</v>
      </c>
      <c r="AE583">
        <f t="shared" si="149"/>
        <v>0</v>
      </c>
      <c r="AF583" s="37" t="str">
        <f t="shared" si="150"/>
        <v>SRSA</v>
      </c>
      <c r="AG583" s="37">
        <f t="shared" si="151"/>
        <v>0</v>
      </c>
      <c r="AH583" s="37">
        <f t="shared" si="152"/>
        <v>0</v>
      </c>
      <c r="AI583">
        <f t="shared" si="153"/>
        <v>1</v>
      </c>
      <c r="AJ583">
        <f t="shared" si="154"/>
        <v>1</v>
      </c>
      <c r="AK583" t="str">
        <f t="shared" si="155"/>
        <v>Initial</v>
      </c>
      <c r="AL583" t="str">
        <f t="shared" si="156"/>
        <v>SRSA</v>
      </c>
      <c r="AM583">
        <f t="shared" si="157"/>
        <v>0</v>
      </c>
      <c r="AN583">
        <f t="shared" si="158"/>
        <v>0</v>
      </c>
      <c r="AO583">
        <f t="shared" si="159"/>
        <v>0</v>
      </c>
    </row>
    <row r="584" spans="1:41" ht="12.75">
      <c r="A584">
        <v>4222740</v>
      </c>
      <c r="B584">
        <v>112286003</v>
      </c>
      <c r="C584" t="s">
        <v>1063</v>
      </c>
      <c r="D584" t="s">
        <v>1064</v>
      </c>
      <c r="E584" t="s">
        <v>1065</v>
      </c>
      <c r="F584" s="35">
        <v>17236</v>
      </c>
      <c r="G584" s="3">
        <v>1606</v>
      </c>
      <c r="H584">
        <v>7173283127</v>
      </c>
      <c r="I584" s="4" t="s">
        <v>1736</v>
      </c>
      <c r="J584" s="4" t="s">
        <v>1471</v>
      </c>
      <c r="K584" t="s">
        <v>1471</v>
      </c>
      <c r="O584" s="5"/>
      <c r="P584" s="36">
        <v>7.6343072573</v>
      </c>
      <c r="Q584" t="s">
        <v>1471</v>
      </c>
      <c r="R584" t="s">
        <v>1471</v>
      </c>
      <c r="S584" t="s">
        <v>1470</v>
      </c>
      <c r="T584" t="s">
        <v>1471</v>
      </c>
      <c r="U584" s="5"/>
      <c r="Z584">
        <f t="shared" si="144"/>
        <v>0</v>
      </c>
      <c r="AA584">
        <f t="shared" si="145"/>
        <v>1</v>
      </c>
      <c r="AB584">
        <f t="shared" si="146"/>
        <v>0</v>
      </c>
      <c r="AC584">
        <f t="shared" si="147"/>
        <v>0</v>
      </c>
      <c r="AD584">
        <f t="shared" si="148"/>
        <v>0</v>
      </c>
      <c r="AE584">
        <f t="shared" si="149"/>
        <v>0</v>
      </c>
      <c r="AF584" s="37">
        <f t="shared" si="150"/>
        <v>0</v>
      </c>
      <c r="AG584" s="37">
        <f t="shared" si="151"/>
        <v>0</v>
      </c>
      <c r="AH584" s="37">
        <f t="shared" si="152"/>
        <v>0</v>
      </c>
      <c r="AI584">
        <f t="shared" si="153"/>
        <v>1</v>
      </c>
      <c r="AJ584">
        <f t="shared" si="154"/>
        <v>0</v>
      </c>
      <c r="AK584">
        <f t="shared" si="155"/>
        <v>0</v>
      </c>
      <c r="AL584">
        <f t="shared" si="156"/>
        <v>0</v>
      </c>
      <c r="AM584">
        <f t="shared" si="157"/>
        <v>0</v>
      </c>
      <c r="AN584">
        <f t="shared" si="158"/>
        <v>0</v>
      </c>
      <c r="AO584">
        <f t="shared" si="159"/>
        <v>0</v>
      </c>
    </row>
    <row r="585" spans="1:41" ht="12.75">
      <c r="A585">
        <v>4223970</v>
      </c>
      <c r="B585">
        <v>108058003</v>
      </c>
      <c r="C585" t="s">
        <v>1123</v>
      </c>
      <c r="D585" t="s">
        <v>1124</v>
      </c>
      <c r="E585" t="s">
        <v>1125</v>
      </c>
      <c r="F585" s="35">
        <v>16678</v>
      </c>
      <c r="G585" s="3">
        <v>8610</v>
      </c>
      <c r="H585">
        <v>8146353670</v>
      </c>
      <c r="I585" s="4">
        <v>7</v>
      </c>
      <c r="J585" s="4" t="s">
        <v>1470</v>
      </c>
      <c r="K585" t="s">
        <v>1471</v>
      </c>
      <c r="O585" s="5" t="s">
        <v>1472</v>
      </c>
      <c r="P585" s="36">
        <v>14.743589744</v>
      </c>
      <c r="Q585" t="s">
        <v>1471</v>
      </c>
      <c r="R585" t="s">
        <v>1470</v>
      </c>
      <c r="S585" t="s">
        <v>1470</v>
      </c>
      <c r="T585" t="s">
        <v>1471</v>
      </c>
      <c r="U585" s="5"/>
      <c r="Z585">
        <f t="shared" si="144"/>
        <v>1</v>
      </c>
      <c r="AA585">
        <f t="shared" si="145"/>
        <v>1</v>
      </c>
      <c r="AB585">
        <f t="shared" si="146"/>
        <v>0</v>
      </c>
      <c r="AC585">
        <f t="shared" si="147"/>
        <v>0</v>
      </c>
      <c r="AD585">
        <f t="shared" si="148"/>
        <v>0</v>
      </c>
      <c r="AE585">
        <f t="shared" si="149"/>
        <v>0</v>
      </c>
      <c r="AF585" s="37" t="str">
        <f t="shared" si="150"/>
        <v>SRSA</v>
      </c>
      <c r="AG585" s="37">
        <f t="shared" si="151"/>
        <v>0</v>
      </c>
      <c r="AH585" s="37" t="str">
        <f t="shared" si="152"/>
        <v>Trouble</v>
      </c>
      <c r="AI585">
        <f t="shared" si="153"/>
        <v>1</v>
      </c>
      <c r="AJ585">
        <f t="shared" si="154"/>
        <v>0</v>
      </c>
      <c r="AK585">
        <f t="shared" si="155"/>
        <v>0</v>
      </c>
      <c r="AL585">
        <f t="shared" si="156"/>
        <v>0</v>
      </c>
      <c r="AM585">
        <f t="shared" si="157"/>
        <v>0</v>
      </c>
      <c r="AN585">
        <f t="shared" si="158"/>
        <v>0</v>
      </c>
      <c r="AO585">
        <f t="shared" si="159"/>
        <v>0</v>
      </c>
    </row>
    <row r="586" spans="1:41" ht="12.75">
      <c r="A586">
        <v>4224000</v>
      </c>
      <c r="B586">
        <v>114068103</v>
      </c>
      <c r="C586" t="s">
        <v>1126</v>
      </c>
      <c r="D586" t="s">
        <v>1127</v>
      </c>
      <c r="E586" t="s">
        <v>1128</v>
      </c>
      <c r="F586" s="35">
        <v>19520</v>
      </c>
      <c r="G586" s="3">
        <v>8995</v>
      </c>
      <c r="H586">
        <v>6102868611</v>
      </c>
      <c r="I586" s="4">
        <v>8</v>
      </c>
      <c r="J586" s="4" t="s">
        <v>1470</v>
      </c>
      <c r="K586" t="s">
        <v>1471</v>
      </c>
      <c r="O586" s="5" t="s">
        <v>1472</v>
      </c>
      <c r="P586" s="36">
        <v>7.3947944539</v>
      </c>
      <c r="Q586" t="s">
        <v>1471</v>
      </c>
      <c r="R586" t="s">
        <v>1471</v>
      </c>
      <c r="S586" t="s">
        <v>1470</v>
      </c>
      <c r="T586" t="s">
        <v>1471</v>
      </c>
      <c r="U586" s="5"/>
      <c r="Z586">
        <f t="shared" si="144"/>
        <v>1</v>
      </c>
      <c r="AA586">
        <f t="shared" si="145"/>
        <v>1</v>
      </c>
      <c r="AB586">
        <f t="shared" si="146"/>
        <v>0</v>
      </c>
      <c r="AC586">
        <f t="shared" si="147"/>
        <v>0</v>
      </c>
      <c r="AD586">
        <f t="shared" si="148"/>
        <v>0</v>
      </c>
      <c r="AE586">
        <f t="shared" si="149"/>
        <v>0</v>
      </c>
      <c r="AF586" s="37" t="str">
        <f t="shared" si="150"/>
        <v>SRSA</v>
      </c>
      <c r="AG586" s="37">
        <f t="shared" si="151"/>
        <v>0</v>
      </c>
      <c r="AH586" s="37" t="str">
        <f t="shared" si="152"/>
        <v>Trouble</v>
      </c>
      <c r="AI586">
        <f t="shared" si="153"/>
        <v>1</v>
      </c>
      <c r="AJ586">
        <f t="shared" si="154"/>
        <v>0</v>
      </c>
      <c r="AK586">
        <f t="shared" si="155"/>
        <v>0</v>
      </c>
      <c r="AL586">
        <f t="shared" si="156"/>
        <v>0</v>
      </c>
      <c r="AM586">
        <f t="shared" si="157"/>
        <v>0</v>
      </c>
      <c r="AN586">
        <f t="shared" si="158"/>
        <v>0</v>
      </c>
      <c r="AO586">
        <f t="shared" si="159"/>
        <v>0</v>
      </c>
    </row>
    <row r="587" spans="1:41" ht="12.75">
      <c r="A587">
        <v>4224030</v>
      </c>
      <c r="B587">
        <v>108078003</v>
      </c>
      <c r="C587" t="s">
        <v>1129</v>
      </c>
      <c r="D587" t="s">
        <v>1130</v>
      </c>
      <c r="E587" t="s">
        <v>1131</v>
      </c>
      <c r="F587" s="35">
        <v>16686</v>
      </c>
      <c r="G587" s="3">
        <v>1415</v>
      </c>
      <c r="H587">
        <v>8146840710</v>
      </c>
      <c r="I587" s="4">
        <v>8</v>
      </c>
      <c r="J587" s="4" t="s">
        <v>1470</v>
      </c>
      <c r="K587" t="s">
        <v>1471</v>
      </c>
      <c r="O587" s="5" t="s">
        <v>1472</v>
      </c>
      <c r="P587" s="36">
        <v>19.147982063</v>
      </c>
      <c r="Q587" t="s">
        <v>1471</v>
      </c>
      <c r="R587" t="s">
        <v>1470</v>
      </c>
      <c r="S587" t="s">
        <v>1470</v>
      </c>
      <c r="T587" t="s">
        <v>1471</v>
      </c>
      <c r="U587" s="5"/>
      <c r="Z587">
        <f t="shared" si="144"/>
        <v>1</v>
      </c>
      <c r="AA587">
        <f t="shared" si="145"/>
        <v>1</v>
      </c>
      <c r="AB587">
        <f t="shared" si="146"/>
        <v>0</v>
      </c>
      <c r="AC587">
        <f t="shared" si="147"/>
        <v>0</v>
      </c>
      <c r="AD587">
        <f t="shared" si="148"/>
        <v>0</v>
      </c>
      <c r="AE587">
        <f t="shared" si="149"/>
        <v>0</v>
      </c>
      <c r="AF587" s="37" t="str">
        <f t="shared" si="150"/>
        <v>SRSA</v>
      </c>
      <c r="AG587" s="37">
        <f t="shared" si="151"/>
        <v>0</v>
      </c>
      <c r="AH587" s="37" t="str">
        <f t="shared" si="152"/>
        <v>Trouble</v>
      </c>
      <c r="AI587">
        <f t="shared" si="153"/>
        <v>1</v>
      </c>
      <c r="AJ587">
        <f t="shared" si="154"/>
        <v>0</v>
      </c>
      <c r="AK587">
        <f t="shared" si="155"/>
        <v>0</v>
      </c>
      <c r="AL587">
        <f t="shared" si="156"/>
        <v>0</v>
      </c>
      <c r="AM587">
        <f t="shared" si="157"/>
        <v>0</v>
      </c>
      <c r="AN587">
        <f t="shared" si="158"/>
        <v>0</v>
      </c>
      <c r="AO587">
        <f t="shared" si="159"/>
        <v>0</v>
      </c>
    </row>
    <row r="588" spans="1:41" ht="12.75">
      <c r="A588">
        <v>4224120</v>
      </c>
      <c r="B588">
        <v>106169003</v>
      </c>
      <c r="C588" t="s">
        <v>1137</v>
      </c>
      <c r="D588" t="s">
        <v>1138</v>
      </c>
      <c r="E588" t="s">
        <v>1139</v>
      </c>
      <c r="F588" s="35">
        <v>16248</v>
      </c>
      <c r="G588" s="3">
        <v>9217</v>
      </c>
      <c r="H588">
        <v>8144736311</v>
      </c>
      <c r="I588" s="4">
        <v>7</v>
      </c>
      <c r="J588" s="4" t="s">
        <v>1470</v>
      </c>
      <c r="K588" t="s">
        <v>1471</v>
      </c>
      <c r="O588" s="5" t="s">
        <v>1472</v>
      </c>
      <c r="P588" s="36">
        <v>15.217391304</v>
      </c>
      <c r="Q588" t="s">
        <v>1471</v>
      </c>
      <c r="R588" t="s">
        <v>1470</v>
      </c>
      <c r="S588" t="s">
        <v>1470</v>
      </c>
      <c r="T588" t="s">
        <v>1471</v>
      </c>
      <c r="U588" s="5"/>
      <c r="Z588">
        <f t="shared" si="144"/>
        <v>1</v>
      </c>
      <c r="AA588">
        <f t="shared" si="145"/>
        <v>1</v>
      </c>
      <c r="AB588">
        <f t="shared" si="146"/>
        <v>0</v>
      </c>
      <c r="AC588">
        <f t="shared" si="147"/>
        <v>0</v>
      </c>
      <c r="AD588">
        <f t="shared" si="148"/>
        <v>0</v>
      </c>
      <c r="AE588">
        <f t="shared" si="149"/>
        <v>0</v>
      </c>
      <c r="AF588" s="37" t="str">
        <f t="shared" si="150"/>
        <v>SRSA</v>
      </c>
      <c r="AG588" s="37">
        <f t="shared" si="151"/>
        <v>0</v>
      </c>
      <c r="AH588" s="37" t="str">
        <f t="shared" si="152"/>
        <v>Trouble</v>
      </c>
      <c r="AI588">
        <f t="shared" si="153"/>
        <v>1</v>
      </c>
      <c r="AJ588">
        <f t="shared" si="154"/>
        <v>0</v>
      </c>
      <c r="AK588">
        <f t="shared" si="155"/>
        <v>0</v>
      </c>
      <c r="AL588">
        <f t="shared" si="156"/>
        <v>0</v>
      </c>
      <c r="AM588">
        <f t="shared" si="157"/>
        <v>0</v>
      </c>
      <c r="AN588">
        <f t="shared" si="158"/>
        <v>0</v>
      </c>
      <c r="AO588">
        <f t="shared" si="159"/>
        <v>0</v>
      </c>
    </row>
    <row r="589" spans="1:41" ht="12.75">
      <c r="A589">
        <v>4224060</v>
      </c>
      <c r="B589">
        <v>104377003</v>
      </c>
      <c r="C589" t="s">
        <v>1132</v>
      </c>
      <c r="D589" t="s">
        <v>1133</v>
      </c>
      <c r="E589" t="s">
        <v>509</v>
      </c>
      <c r="F589" s="35">
        <v>16101</v>
      </c>
      <c r="G589" s="3">
        <v>1344</v>
      </c>
      <c r="H589">
        <v>7246584775</v>
      </c>
      <c r="I589" s="4">
        <v>7</v>
      </c>
      <c r="J589" s="4" t="s">
        <v>1470</v>
      </c>
      <c r="K589" t="s">
        <v>1471</v>
      </c>
      <c r="O589" s="5" t="s">
        <v>1472</v>
      </c>
      <c r="P589" s="36">
        <v>7.2727272727</v>
      </c>
      <c r="Q589" t="s">
        <v>1471</v>
      </c>
      <c r="R589" t="s">
        <v>1471</v>
      </c>
      <c r="S589" t="s">
        <v>1470</v>
      </c>
      <c r="T589" t="s">
        <v>1471</v>
      </c>
      <c r="U589" s="5"/>
      <c r="Z589">
        <f t="shared" si="144"/>
        <v>1</v>
      </c>
      <c r="AA589">
        <f t="shared" si="145"/>
        <v>1</v>
      </c>
      <c r="AB589">
        <f t="shared" si="146"/>
        <v>0</v>
      </c>
      <c r="AC589">
        <f t="shared" si="147"/>
        <v>0</v>
      </c>
      <c r="AD589">
        <f t="shared" si="148"/>
        <v>0</v>
      </c>
      <c r="AE589">
        <f t="shared" si="149"/>
        <v>0</v>
      </c>
      <c r="AF589" s="37" t="str">
        <f t="shared" si="150"/>
        <v>SRSA</v>
      </c>
      <c r="AG589" s="37">
        <f t="shared" si="151"/>
        <v>0</v>
      </c>
      <c r="AH589" s="37" t="str">
        <f t="shared" si="152"/>
        <v>Trouble</v>
      </c>
      <c r="AI589">
        <f t="shared" si="153"/>
        <v>1</v>
      </c>
      <c r="AJ589">
        <f t="shared" si="154"/>
        <v>0</v>
      </c>
      <c r="AK589">
        <f t="shared" si="155"/>
        <v>0</v>
      </c>
      <c r="AL589">
        <f t="shared" si="156"/>
        <v>0</v>
      </c>
      <c r="AM589">
        <f t="shared" si="157"/>
        <v>0</v>
      </c>
      <c r="AN589">
        <f t="shared" si="158"/>
        <v>0</v>
      </c>
      <c r="AO589">
        <f t="shared" si="159"/>
        <v>0</v>
      </c>
    </row>
    <row r="590" spans="1:41" ht="12.75">
      <c r="A590">
        <v>4224090</v>
      </c>
      <c r="B590">
        <v>105259103</v>
      </c>
      <c r="C590" t="s">
        <v>1134</v>
      </c>
      <c r="D590" t="s">
        <v>1135</v>
      </c>
      <c r="E590" t="s">
        <v>1136</v>
      </c>
      <c r="F590" s="35">
        <v>16438</v>
      </c>
      <c r="G590" s="3">
        <v>1306</v>
      </c>
      <c r="H590">
        <v>8144383804</v>
      </c>
      <c r="I590" s="4">
        <v>4</v>
      </c>
      <c r="J590" s="4" t="s">
        <v>1471</v>
      </c>
      <c r="K590" t="s">
        <v>1471</v>
      </c>
      <c r="O590" s="5"/>
      <c r="P590" s="36">
        <v>17.990807617</v>
      </c>
      <c r="Q590" t="s">
        <v>1471</v>
      </c>
      <c r="R590" t="s">
        <v>1471</v>
      </c>
      <c r="S590" t="s">
        <v>1471</v>
      </c>
      <c r="T590" t="s">
        <v>1471</v>
      </c>
      <c r="U590" s="5"/>
      <c r="Z590">
        <f t="shared" si="144"/>
        <v>0</v>
      </c>
      <c r="AA590">
        <f t="shared" si="145"/>
        <v>1</v>
      </c>
      <c r="AB590">
        <f t="shared" si="146"/>
        <v>0</v>
      </c>
      <c r="AC590">
        <f t="shared" si="147"/>
        <v>0</v>
      </c>
      <c r="AD590">
        <f t="shared" si="148"/>
        <v>0</v>
      </c>
      <c r="AE590">
        <f t="shared" si="149"/>
        <v>0</v>
      </c>
      <c r="AF590" s="37">
        <f t="shared" si="150"/>
        <v>0</v>
      </c>
      <c r="AG590" s="37">
        <f t="shared" si="151"/>
        <v>0</v>
      </c>
      <c r="AH590" s="37">
        <f t="shared" si="152"/>
        <v>0</v>
      </c>
      <c r="AI590">
        <f t="shared" si="153"/>
        <v>0</v>
      </c>
      <c r="AJ590">
        <f t="shared" si="154"/>
        <v>0</v>
      </c>
      <c r="AK590">
        <f t="shared" si="155"/>
        <v>0</v>
      </c>
      <c r="AL590">
        <f t="shared" si="156"/>
        <v>0</v>
      </c>
      <c r="AM590">
        <f t="shared" si="157"/>
        <v>0</v>
      </c>
      <c r="AN590">
        <f t="shared" si="158"/>
        <v>0</v>
      </c>
      <c r="AO590">
        <f t="shared" si="159"/>
        <v>0</v>
      </c>
    </row>
    <row r="591" spans="1:41" ht="12.75">
      <c r="A591">
        <v>4224150</v>
      </c>
      <c r="B591">
        <v>101268003</v>
      </c>
      <c r="C591" t="s">
        <v>1140</v>
      </c>
      <c r="D591" t="s">
        <v>1141</v>
      </c>
      <c r="E591" t="s">
        <v>1703</v>
      </c>
      <c r="F591" s="35">
        <v>15401</v>
      </c>
      <c r="G591" s="3">
        <v>3510</v>
      </c>
      <c r="H591">
        <v>7244384501</v>
      </c>
      <c r="I591" s="4" t="s">
        <v>1704</v>
      </c>
      <c r="J591" s="4" t="s">
        <v>1471</v>
      </c>
      <c r="K591" t="s">
        <v>1471</v>
      </c>
      <c r="O591" s="5"/>
      <c r="P591" s="36">
        <v>23.163220414</v>
      </c>
      <c r="Q591" t="s">
        <v>1470</v>
      </c>
      <c r="R591" t="s">
        <v>1471</v>
      </c>
      <c r="S591" t="s">
        <v>1471</v>
      </c>
      <c r="T591" t="s">
        <v>1471</v>
      </c>
      <c r="U591" s="5"/>
      <c r="Z591">
        <f t="shared" si="144"/>
        <v>0</v>
      </c>
      <c r="AA591">
        <f t="shared" si="145"/>
        <v>1</v>
      </c>
      <c r="AB591">
        <f t="shared" si="146"/>
        <v>0</v>
      </c>
      <c r="AC591">
        <f t="shared" si="147"/>
        <v>0</v>
      </c>
      <c r="AD591">
        <f t="shared" si="148"/>
        <v>0</v>
      </c>
      <c r="AE591">
        <f t="shared" si="149"/>
        <v>0</v>
      </c>
      <c r="AF591" s="37">
        <f t="shared" si="150"/>
        <v>0</v>
      </c>
      <c r="AG591" s="37">
        <f t="shared" si="151"/>
        <v>0</v>
      </c>
      <c r="AH591" s="37">
        <f t="shared" si="152"/>
        <v>0</v>
      </c>
      <c r="AI591">
        <f t="shared" si="153"/>
        <v>0</v>
      </c>
      <c r="AJ591">
        <f t="shared" si="154"/>
        <v>1</v>
      </c>
      <c r="AK591">
        <f t="shared" si="155"/>
        <v>0</v>
      </c>
      <c r="AL591">
        <f t="shared" si="156"/>
        <v>0</v>
      </c>
      <c r="AM591">
        <f t="shared" si="157"/>
        <v>0</v>
      </c>
      <c r="AN591">
        <f t="shared" si="158"/>
        <v>0</v>
      </c>
      <c r="AO591">
        <f t="shared" si="159"/>
        <v>0</v>
      </c>
    </row>
    <row r="592" spans="1:41" ht="12.75">
      <c r="A592">
        <v>4224210</v>
      </c>
      <c r="B592">
        <v>124158503</v>
      </c>
      <c r="C592" t="s">
        <v>1142</v>
      </c>
      <c r="D592" t="s">
        <v>1143</v>
      </c>
      <c r="E592" t="s">
        <v>469</v>
      </c>
      <c r="F592" s="35">
        <v>19348</v>
      </c>
      <c r="G592" s="3">
        <v>1531</v>
      </c>
      <c r="H592">
        <v>6103470970</v>
      </c>
      <c r="I592" s="4" t="s">
        <v>1704</v>
      </c>
      <c r="J592" s="4" t="s">
        <v>1471</v>
      </c>
      <c r="K592" t="s">
        <v>1471</v>
      </c>
      <c r="O592" s="5"/>
      <c r="P592" s="36">
        <v>3.063308373</v>
      </c>
      <c r="Q592" t="s">
        <v>1471</v>
      </c>
      <c r="R592" t="s">
        <v>1471</v>
      </c>
      <c r="S592" t="s">
        <v>1471</v>
      </c>
      <c r="T592" t="s">
        <v>1471</v>
      </c>
      <c r="U592" s="5"/>
      <c r="Z592">
        <f t="shared" si="144"/>
        <v>0</v>
      </c>
      <c r="AA592">
        <f t="shared" si="145"/>
        <v>1</v>
      </c>
      <c r="AB592">
        <f t="shared" si="146"/>
        <v>0</v>
      </c>
      <c r="AC592">
        <f t="shared" si="147"/>
        <v>0</v>
      </c>
      <c r="AD592">
        <f t="shared" si="148"/>
        <v>0</v>
      </c>
      <c r="AE592">
        <f t="shared" si="149"/>
        <v>0</v>
      </c>
      <c r="AF592" s="37">
        <f t="shared" si="150"/>
        <v>0</v>
      </c>
      <c r="AG592" s="37">
        <f t="shared" si="151"/>
        <v>0</v>
      </c>
      <c r="AH592" s="37">
        <f t="shared" si="152"/>
        <v>0</v>
      </c>
      <c r="AI592">
        <f t="shared" si="153"/>
        <v>0</v>
      </c>
      <c r="AJ592">
        <f t="shared" si="154"/>
        <v>0</v>
      </c>
      <c r="AK592">
        <f t="shared" si="155"/>
        <v>0</v>
      </c>
      <c r="AL592">
        <f t="shared" si="156"/>
        <v>0</v>
      </c>
      <c r="AM592">
        <f t="shared" si="157"/>
        <v>0</v>
      </c>
      <c r="AN592">
        <f t="shared" si="158"/>
        <v>0</v>
      </c>
      <c r="AO592">
        <f t="shared" si="159"/>
        <v>0</v>
      </c>
    </row>
    <row r="593" spans="1:41" ht="12.75">
      <c r="A593">
        <v>4224240</v>
      </c>
      <c r="B593">
        <v>128328003</v>
      </c>
      <c r="C593" t="s">
        <v>1144</v>
      </c>
      <c r="D593" t="s">
        <v>1145</v>
      </c>
      <c r="E593" t="s">
        <v>1146</v>
      </c>
      <c r="F593" s="35">
        <v>15920</v>
      </c>
      <c r="G593" s="3">
        <v>168</v>
      </c>
      <c r="H593">
        <v>8144465618</v>
      </c>
      <c r="I593" s="4">
        <v>7</v>
      </c>
      <c r="J593" s="4" t="s">
        <v>1470</v>
      </c>
      <c r="K593" t="s">
        <v>1471</v>
      </c>
      <c r="O593" s="5" t="s">
        <v>1472</v>
      </c>
      <c r="P593" s="36">
        <v>15.859323159</v>
      </c>
      <c r="Q593" t="s">
        <v>1471</v>
      </c>
      <c r="R593" t="s">
        <v>1471</v>
      </c>
      <c r="S593" t="s">
        <v>1470</v>
      </c>
      <c r="T593" t="s">
        <v>1471</v>
      </c>
      <c r="U593" s="5"/>
      <c r="Z593">
        <f t="shared" si="144"/>
        <v>1</v>
      </c>
      <c r="AA593">
        <f t="shared" si="145"/>
        <v>1</v>
      </c>
      <c r="AB593">
        <f t="shared" si="146"/>
        <v>0</v>
      </c>
      <c r="AC593">
        <f t="shared" si="147"/>
        <v>0</v>
      </c>
      <c r="AD593">
        <f t="shared" si="148"/>
        <v>0</v>
      </c>
      <c r="AE593">
        <f t="shared" si="149"/>
        <v>0</v>
      </c>
      <c r="AF593" s="37" t="str">
        <f t="shared" si="150"/>
        <v>SRSA</v>
      </c>
      <c r="AG593" s="37">
        <f t="shared" si="151"/>
        <v>0</v>
      </c>
      <c r="AH593" s="37" t="str">
        <f t="shared" si="152"/>
        <v>Trouble</v>
      </c>
      <c r="AI593">
        <f t="shared" si="153"/>
        <v>1</v>
      </c>
      <c r="AJ593">
        <f t="shared" si="154"/>
        <v>0</v>
      </c>
      <c r="AK593">
        <f t="shared" si="155"/>
        <v>0</v>
      </c>
      <c r="AL593">
        <f t="shared" si="156"/>
        <v>0</v>
      </c>
      <c r="AM593">
        <f t="shared" si="157"/>
        <v>0</v>
      </c>
      <c r="AN593">
        <f t="shared" si="158"/>
        <v>0</v>
      </c>
      <c r="AO593">
        <f t="shared" si="159"/>
        <v>0</v>
      </c>
    </row>
    <row r="594" spans="1:41" ht="12.75">
      <c r="A594">
        <v>4200055</v>
      </c>
      <c r="B594">
        <v>126513210</v>
      </c>
      <c r="C594" t="s">
        <v>1606</v>
      </c>
      <c r="D594" t="s">
        <v>1607</v>
      </c>
      <c r="E594" t="s">
        <v>1509</v>
      </c>
      <c r="F594" s="35">
        <v>19146</v>
      </c>
      <c r="G594" s="3" t="s">
        <v>1506</v>
      </c>
      <c r="H594">
        <v>2157327988</v>
      </c>
      <c r="I594" s="4">
        <v>1</v>
      </c>
      <c r="J594" s="4" t="s">
        <v>1471</v>
      </c>
      <c r="K594" t="s">
        <v>1471</v>
      </c>
      <c r="O594" s="5"/>
      <c r="P594" s="36" t="s">
        <v>1473</v>
      </c>
      <c r="Q594" t="s">
        <v>1473</v>
      </c>
      <c r="R594" t="s">
        <v>1471</v>
      </c>
      <c r="S594" t="s">
        <v>1471</v>
      </c>
      <c r="T594" t="s">
        <v>1471</v>
      </c>
      <c r="U594" s="5"/>
      <c r="Z594">
        <f t="shared" si="144"/>
        <v>0</v>
      </c>
      <c r="AA594">
        <f t="shared" si="145"/>
        <v>1</v>
      </c>
      <c r="AB594">
        <f t="shared" si="146"/>
        <v>0</v>
      </c>
      <c r="AC594">
        <f t="shared" si="147"/>
        <v>0</v>
      </c>
      <c r="AD594">
        <f t="shared" si="148"/>
        <v>0</v>
      </c>
      <c r="AE594">
        <f t="shared" si="149"/>
        <v>0</v>
      </c>
      <c r="AF594" s="37">
        <f t="shared" si="150"/>
        <v>0</v>
      </c>
      <c r="AG594" s="37">
        <f t="shared" si="151"/>
        <v>0</v>
      </c>
      <c r="AH594" s="37">
        <f t="shared" si="152"/>
        <v>0</v>
      </c>
      <c r="AI594">
        <f t="shared" si="153"/>
        <v>0</v>
      </c>
      <c r="AJ594">
        <f t="shared" si="154"/>
        <v>1</v>
      </c>
      <c r="AK594">
        <f t="shared" si="155"/>
        <v>0</v>
      </c>
      <c r="AL594">
        <f t="shared" si="156"/>
        <v>0</v>
      </c>
      <c r="AM594">
        <f t="shared" si="157"/>
        <v>0</v>
      </c>
      <c r="AN594">
        <f t="shared" si="158"/>
        <v>0</v>
      </c>
      <c r="AO594">
        <f t="shared" si="159"/>
        <v>0</v>
      </c>
    </row>
    <row r="595" spans="1:41" ht="12.75">
      <c r="A595">
        <v>4224300</v>
      </c>
      <c r="B595">
        <v>112018523</v>
      </c>
      <c r="C595" t="s">
        <v>1147</v>
      </c>
      <c r="D595" t="s">
        <v>1148</v>
      </c>
      <c r="E595" t="s">
        <v>1149</v>
      </c>
      <c r="F595" s="35">
        <v>17307</v>
      </c>
      <c r="G595" s="3">
        <v>847</v>
      </c>
      <c r="H595">
        <v>7176777191</v>
      </c>
      <c r="I595" s="4" t="s">
        <v>1736</v>
      </c>
      <c r="J595" s="4" t="s">
        <v>1471</v>
      </c>
      <c r="K595" t="s">
        <v>1471</v>
      </c>
      <c r="O595" s="5"/>
      <c r="P595" s="36">
        <v>8.9099054256</v>
      </c>
      <c r="Q595" t="s">
        <v>1471</v>
      </c>
      <c r="R595" t="s">
        <v>1471</v>
      </c>
      <c r="S595" t="s">
        <v>1470</v>
      </c>
      <c r="T595" t="s">
        <v>1471</v>
      </c>
      <c r="U595" s="5"/>
      <c r="Z595">
        <f t="shared" si="144"/>
        <v>0</v>
      </c>
      <c r="AA595">
        <f t="shared" si="145"/>
        <v>1</v>
      </c>
      <c r="AB595">
        <f t="shared" si="146"/>
        <v>0</v>
      </c>
      <c r="AC595">
        <f t="shared" si="147"/>
        <v>0</v>
      </c>
      <c r="AD595">
        <f t="shared" si="148"/>
        <v>0</v>
      </c>
      <c r="AE595">
        <f t="shared" si="149"/>
        <v>0</v>
      </c>
      <c r="AF595" s="37">
        <f t="shared" si="150"/>
        <v>0</v>
      </c>
      <c r="AG595" s="37">
        <f t="shared" si="151"/>
        <v>0</v>
      </c>
      <c r="AH595" s="37">
        <f t="shared" si="152"/>
        <v>0</v>
      </c>
      <c r="AI595">
        <f t="shared" si="153"/>
        <v>1</v>
      </c>
      <c r="AJ595">
        <f t="shared" si="154"/>
        <v>0</v>
      </c>
      <c r="AK595">
        <f t="shared" si="155"/>
        <v>0</v>
      </c>
      <c r="AL595">
        <f t="shared" si="156"/>
        <v>0</v>
      </c>
      <c r="AM595">
        <f t="shared" si="157"/>
        <v>0</v>
      </c>
      <c r="AN595">
        <f t="shared" si="158"/>
        <v>0</v>
      </c>
      <c r="AO595">
        <f t="shared" si="159"/>
        <v>0</v>
      </c>
    </row>
    <row r="596" spans="1:41" ht="12.75">
      <c r="A596">
        <v>4280110</v>
      </c>
      <c r="B596">
        <v>122099007</v>
      </c>
      <c r="C596" t="s">
        <v>1319</v>
      </c>
      <c r="D596" t="s">
        <v>1320</v>
      </c>
      <c r="E596" t="s">
        <v>810</v>
      </c>
      <c r="F596" s="35">
        <v>18944</v>
      </c>
      <c r="G596" s="3">
        <v>3908</v>
      </c>
      <c r="H596">
        <v>2157952911</v>
      </c>
      <c r="I596" s="4">
        <v>8</v>
      </c>
      <c r="J596" s="4" t="s">
        <v>1470</v>
      </c>
      <c r="K596" t="s">
        <v>1471</v>
      </c>
      <c r="O596" s="5" t="s">
        <v>1472</v>
      </c>
      <c r="P596" s="36" t="s">
        <v>1473</v>
      </c>
      <c r="Q596" t="s">
        <v>1473</v>
      </c>
      <c r="R596" t="s">
        <v>1471</v>
      </c>
      <c r="S596" t="s">
        <v>1470</v>
      </c>
      <c r="T596" t="s">
        <v>1471</v>
      </c>
      <c r="U596" s="5"/>
      <c r="Z596">
        <f t="shared" si="144"/>
        <v>1</v>
      </c>
      <c r="AA596">
        <f t="shared" si="145"/>
        <v>1</v>
      </c>
      <c r="AB596">
        <f t="shared" si="146"/>
        <v>0</v>
      </c>
      <c r="AC596">
        <f t="shared" si="147"/>
        <v>0</v>
      </c>
      <c r="AD596">
        <f t="shared" si="148"/>
        <v>0</v>
      </c>
      <c r="AE596">
        <f t="shared" si="149"/>
        <v>0</v>
      </c>
      <c r="AF596" s="37" t="str">
        <f t="shared" si="150"/>
        <v>SRSA</v>
      </c>
      <c r="AG596" s="37">
        <f t="shared" si="151"/>
        <v>0</v>
      </c>
      <c r="AH596" s="37" t="str">
        <f t="shared" si="152"/>
        <v>Trouble</v>
      </c>
      <c r="AI596">
        <f t="shared" si="153"/>
        <v>1</v>
      </c>
      <c r="AJ596">
        <f t="shared" si="154"/>
        <v>1</v>
      </c>
      <c r="AK596" t="str">
        <f t="shared" si="155"/>
        <v>Initial</v>
      </c>
      <c r="AL596" t="str">
        <f t="shared" si="156"/>
        <v>SRSA</v>
      </c>
      <c r="AM596">
        <f t="shared" si="157"/>
        <v>0</v>
      </c>
      <c r="AN596">
        <f t="shared" si="158"/>
        <v>0</v>
      </c>
      <c r="AO596">
        <f t="shared" si="159"/>
        <v>0</v>
      </c>
    </row>
    <row r="597" spans="1:41" ht="12.75">
      <c r="A597">
        <v>4224320</v>
      </c>
      <c r="B597">
        <v>125239452</v>
      </c>
      <c r="C597" t="s">
        <v>1150</v>
      </c>
      <c r="D597" t="s">
        <v>1151</v>
      </c>
      <c r="E597" t="s">
        <v>1152</v>
      </c>
      <c r="F597" s="35">
        <v>19026</v>
      </c>
      <c r="G597" s="3">
        <v>4592</v>
      </c>
      <c r="H597">
        <v>6107897200</v>
      </c>
      <c r="I597" s="4">
        <v>3</v>
      </c>
      <c r="J597" s="4" t="s">
        <v>1471</v>
      </c>
      <c r="K597" t="s">
        <v>1471</v>
      </c>
      <c r="O597" s="5"/>
      <c r="P597" s="36">
        <v>12.397091521</v>
      </c>
      <c r="Q597" t="s">
        <v>1471</v>
      </c>
      <c r="R597" t="s">
        <v>1471</v>
      </c>
      <c r="S597" t="s">
        <v>1471</v>
      </c>
      <c r="T597" t="s">
        <v>1471</v>
      </c>
      <c r="U597" s="5"/>
      <c r="Z597">
        <f t="shared" si="144"/>
        <v>0</v>
      </c>
      <c r="AA597">
        <f t="shared" si="145"/>
        <v>1</v>
      </c>
      <c r="AB597">
        <f t="shared" si="146"/>
        <v>0</v>
      </c>
      <c r="AC597">
        <f t="shared" si="147"/>
        <v>0</v>
      </c>
      <c r="AD597">
        <f t="shared" si="148"/>
        <v>0</v>
      </c>
      <c r="AE597">
        <f t="shared" si="149"/>
        <v>0</v>
      </c>
      <c r="AF597" s="37">
        <f t="shared" si="150"/>
        <v>0</v>
      </c>
      <c r="AG597" s="37">
        <f t="shared" si="151"/>
        <v>0</v>
      </c>
      <c r="AH597" s="37">
        <f t="shared" si="152"/>
        <v>0</v>
      </c>
      <c r="AI597">
        <f t="shared" si="153"/>
        <v>0</v>
      </c>
      <c r="AJ597">
        <f t="shared" si="154"/>
        <v>0</v>
      </c>
      <c r="AK597">
        <f t="shared" si="155"/>
        <v>0</v>
      </c>
      <c r="AL597">
        <f t="shared" si="156"/>
        <v>0</v>
      </c>
      <c r="AM597">
        <f t="shared" si="157"/>
        <v>0</v>
      </c>
      <c r="AN597">
        <f t="shared" si="158"/>
        <v>0</v>
      </c>
      <c r="AO597">
        <f t="shared" si="159"/>
        <v>0</v>
      </c>
    </row>
    <row r="598" spans="1:41" ht="12.75">
      <c r="A598">
        <v>4224360</v>
      </c>
      <c r="B598">
        <v>115229003</v>
      </c>
      <c r="C598" t="s">
        <v>1153</v>
      </c>
      <c r="D598" t="s">
        <v>1154</v>
      </c>
      <c r="E598" t="s">
        <v>1155</v>
      </c>
      <c r="F598" s="35">
        <v>17048</v>
      </c>
      <c r="G598" s="3">
        <v>8414</v>
      </c>
      <c r="H598">
        <v>7173628134</v>
      </c>
      <c r="I598" s="4">
        <v>8</v>
      </c>
      <c r="J598" s="4" t="s">
        <v>1470</v>
      </c>
      <c r="K598" t="s">
        <v>1471</v>
      </c>
      <c r="O598" s="5" t="s">
        <v>1472</v>
      </c>
      <c r="P598" s="36">
        <v>9.9312929419</v>
      </c>
      <c r="Q598" t="s">
        <v>1471</v>
      </c>
      <c r="R598" t="s">
        <v>1471</v>
      </c>
      <c r="S598" t="s">
        <v>1470</v>
      </c>
      <c r="T598" t="s">
        <v>1471</v>
      </c>
      <c r="U598" s="5"/>
      <c r="Z598">
        <f t="shared" si="144"/>
        <v>1</v>
      </c>
      <c r="AA598">
        <f t="shared" si="145"/>
        <v>1</v>
      </c>
      <c r="AB598">
        <f t="shared" si="146"/>
        <v>0</v>
      </c>
      <c r="AC598">
        <f t="shared" si="147"/>
        <v>0</v>
      </c>
      <c r="AD598">
        <f t="shared" si="148"/>
        <v>0</v>
      </c>
      <c r="AE598">
        <f t="shared" si="149"/>
        <v>0</v>
      </c>
      <c r="AF598" s="37" t="str">
        <f t="shared" si="150"/>
        <v>SRSA</v>
      </c>
      <c r="AG598" s="37">
        <f t="shared" si="151"/>
        <v>0</v>
      </c>
      <c r="AH598" s="37" t="str">
        <f t="shared" si="152"/>
        <v>Trouble</v>
      </c>
      <c r="AI598">
        <f t="shared" si="153"/>
        <v>1</v>
      </c>
      <c r="AJ598">
        <f t="shared" si="154"/>
        <v>0</v>
      </c>
      <c r="AK598">
        <f t="shared" si="155"/>
        <v>0</v>
      </c>
      <c r="AL598">
        <f t="shared" si="156"/>
        <v>0</v>
      </c>
      <c r="AM598">
        <f t="shared" si="157"/>
        <v>0</v>
      </c>
      <c r="AN598">
        <f t="shared" si="158"/>
        <v>0</v>
      </c>
      <c r="AO598">
        <f t="shared" si="159"/>
        <v>0</v>
      </c>
    </row>
    <row r="599" spans="1:41" ht="12.75">
      <c r="A599">
        <v>4224390</v>
      </c>
      <c r="B599">
        <v>123468303</v>
      </c>
      <c r="C599" t="s">
        <v>1156</v>
      </c>
      <c r="D599" t="s">
        <v>1157</v>
      </c>
      <c r="E599" t="s">
        <v>1158</v>
      </c>
      <c r="F599" s="35">
        <v>19002</v>
      </c>
      <c r="G599" s="3" t="s">
        <v>1506</v>
      </c>
      <c r="H599">
        <v>2156438800</v>
      </c>
      <c r="I599" s="4">
        <v>3</v>
      </c>
      <c r="J599" s="4" t="s">
        <v>1471</v>
      </c>
      <c r="K599" t="s">
        <v>1471</v>
      </c>
      <c r="O599" s="5"/>
      <c r="P599" s="36">
        <v>4.2072950524</v>
      </c>
      <c r="Q599" t="s">
        <v>1471</v>
      </c>
      <c r="R599" t="s">
        <v>1471</v>
      </c>
      <c r="S599" t="s">
        <v>1471</v>
      </c>
      <c r="T599" t="s">
        <v>1471</v>
      </c>
      <c r="U599" s="5"/>
      <c r="Z599">
        <f t="shared" si="144"/>
        <v>0</v>
      </c>
      <c r="AA599">
        <f t="shared" si="145"/>
        <v>1</v>
      </c>
      <c r="AB599">
        <f t="shared" si="146"/>
        <v>0</v>
      </c>
      <c r="AC599">
        <f t="shared" si="147"/>
        <v>0</v>
      </c>
      <c r="AD599">
        <f t="shared" si="148"/>
        <v>0</v>
      </c>
      <c r="AE599">
        <f t="shared" si="149"/>
        <v>0</v>
      </c>
      <c r="AF599" s="37">
        <f t="shared" si="150"/>
        <v>0</v>
      </c>
      <c r="AG599" s="37">
        <f t="shared" si="151"/>
        <v>0</v>
      </c>
      <c r="AH599" s="37">
        <f t="shared" si="152"/>
        <v>0</v>
      </c>
      <c r="AI599">
        <f t="shared" si="153"/>
        <v>0</v>
      </c>
      <c r="AJ599">
        <f t="shared" si="154"/>
        <v>0</v>
      </c>
      <c r="AK599">
        <f t="shared" si="155"/>
        <v>0</v>
      </c>
      <c r="AL599">
        <f t="shared" si="156"/>
        <v>0</v>
      </c>
      <c r="AM599">
        <f t="shared" si="157"/>
        <v>0</v>
      </c>
      <c r="AN599">
        <f t="shared" si="158"/>
        <v>0</v>
      </c>
      <c r="AO599">
        <f t="shared" si="159"/>
        <v>0</v>
      </c>
    </row>
    <row r="600" spans="1:41" ht="12.75">
      <c r="A600">
        <v>4224480</v>
      </c>
      <c r="B600">
        <v>123468402</v>
      </c>
      <c r="C600" t="s">
        <v>1159</v>
      </c>
      <c r="D600" t="s">
        <v>1160</v>
      </c>
      <c r="E600" t="s">
        <v>1161</v>
      </c>
      <c r="F600" s="35">
        <v>19406</v>
      </c>
      <c r="G600" s="3">
        <v>2363</v>
      </c>
      <c r="H600">
        <v>6103376001</v>
      </c>
      <c r="I600" s="4">
        <v>3</v>
      </c>
      <c r="J600" s="4" t="s">
        <v>1471</v>
      </c>
      <c r="K600" t="s">
        <v>1471</v>
      </c>
      <c r="O600" s="5"/>
      <c r="P600" s="36">
        <v>3.2384014699</v>
      </c>
      <c r="Q600" t="s">
        <v>1471</v>
      </c>
      <c r="R600" t="s">
        <v>1471</v>
      </c>
      <c r="S600" t="s">
        <v>1471</v>
      </c>
      <c r="T600" t="s">
        <v>1471</v>
      </c>
      <c r="U600" s="5"/>
      <c r="Z600">
        <f t="shared" si="144"/>
        <v>0</v>
      </c>
      <c r="AA600">
        <f t="shared" si="145"/>
        <v>1</v>
      </c>
      <c r="AB600">
        <f t="shared" si="146"/>
        <v>0</v>
      </c>
      <c r="AC600">
        <f t="shared" si="147"/>
        <v>0</v>
      </c>
      <c r="AD600">
        <f t="shared" si="148"/>
        <v>0</v>
      </c>
      <c r="AE600">
        <f t="shared" si="149"/>
        <v>0</v>
      </c>
      <c r="AF600" s="37">
        <f t="shared" si="150"/>
        <v>0</v>
      </c>
      <c r="AG600" s="37">
        <f t="shared" si="151"/>
        <v>0</v>
      </c>
      <c r="AH600" s="37">
        <f t="shared" si="152"/>
        <v>0</v>
      </c>
      <c r="AI600">
        <f t="shared" si="153"/>
        <v>0</v>
      </c>
      <c r="AJ600">
        <f t="shared" si="154"/>
        <v>0</v>
      </c>
      <c r="AK600">
        <f t="shared" si="155"/>
        <v>0</v>
      </c>
      <c r="AL600">
        <f t="shared" si="156"/>
        <v>0</v>
      </c>
      <c r="AM600">
        <f t="shared" si="157"/>
        <v>0</v>
      </c>
      <c r="AN600">
        <f t="shared" si="158"/>
        <v>0</v>
      </c>
      <c r="AO600">
        <f t="shared" si="159"/>
        <v>0</v>
      </c>
    </row>
    <row r="601" spans="1:41" ht="12.75">
      <c r="A601">
        <v>4224510</v>
      </c>
      <c r="B601">
        <v>123468503</v>
      </c>
      <c r="C601" t="s">
        <v>1162</v>
      </c>
      <c r="D601" t="s">
        <v>1163</v>
      </c>
      <c r="E601" t="s">
        <v>1164</v>
      </c>
      <c r="F601" s="35">
        <v>19090</v>
      </c>
      <c r="G601" s="3">
        <v>1431</v>
      </c>
      <c r="H601">
        <v>2156596800</v>
      </c>
      <c r="I601" s="4">
        <v>3</v>
      </c>
      <c r="J601" s="4" t="s">
        <v>1471</v>
      </c>
      <c r="K601" t="s">
        <v>1471</v>
      </c>
      <c r="O601" s="5"/>
      <c r="P601" s="36">
        <v>4.1133004926</v>
      </c>
      <c r="Q601" t="s">
        <v>1471</v>
      </c>
      <c r="R601" t="s">
        <v>1471</v>
      </c>
      <c r="S601" t="s">
        <v>1471</v>
      </c>
      <c r="T601" t="s">
        <v>1471</v>
      </c>
      <c r="U601" s="5"/>
      <c r="Z601">
        <f t="shared" si="144"/>
        <v>0</v>
      </c>
      <c r="AA601">
        <f t="shared" si="145"/>
        <v>1</v>
      </c>
      <c r="AB601">
        <f t="shared" si="146"/>
        <v>0</v>
      </c>
      <c r="AC601">
        <f t="shared" si="147"/>
        <v>0</v>
      </c>
      <c r="AD601">
        <f t="shared" si="148"/>
        <v>0</v>
      </c>
      <c r="AE601">
        <f t="shared" si="149"/>
        <v>0</v>
      </c>
      <c r="AF601" s="37">
        <f t="shared" si="150"/>
        <v>0</v>
      </c>
      <c r="AG601" s="37">
        <f t="shared" si="151"/>
        <v>0</v>
      </c>
      <c r="AH601" s="37">
        <f t="shared" si="152"/>
        <v>0</v>
      </c>
      <c r="AI601">
        <f t="shared" si="153"/>
        <v>0</v>
      </c>
      <c r="AJ601">
        <f t="shared" si="154"/>
        <v>0</v>
      </c>
      <c r="AK601">
        <f t="shared" si="155"/>
        <v>0</v>
      </c>
      <c r="AL601">
        <f t="shared" si="156"/>
        <v>0</v>
      </c>
      <c r="AM601">
        <f t="shared" si="157"/>
        <v>0</v>
      </c>
      <c r="AN601">
        <f t="shared" si="158"/>
        <v>0</v>
      </c>
      <c r="AO601">
        <f t="shared" si="159"/>
        <v>0</v>
      </c>
    </row>
    <row r="602" spans="1:41" ht="12.75">
      <c r="A602">
        <v>4224540</v>
      </c>
      <c r="B602">
        <v>123468603</v>
      </c>
      <c r="C602" t="s">
        <v>1165</v>
      </c>
      <c r="D602" t="s">
        <v>1166</v>
      </c>
      <c r="E602" t="s">
        <v>1167</v>
      </c>
      <c r="F602" s="35">
        <v>18041</v>
      </c>
      <c r="G602" s="3">
        <v>1509</v>
      </c>
      <c r="H602">
        <v>2156797961</v>
      </c>
      <c r="I602" s="4" t="s">
        <v>1704</v>
      </c>
      <c r="J602" s="4" t="s">
        <v>1471</v>
      </c>
      <c r="K602" t="s">
        <v>1471</v>
      </c>
      <c r="O602" s="5"/>
      <c r="P602" s="36">
        <v>5.0619834711</v>
      </c>
      <c r="Q602" t="s">
        <v>1471</v>
      </c>
      <c r="R602" t="s">
        <v>1471</v>
      </c>
      <c r="S602" t="s">
        <v>1471</v>
      </c>
      <c r="T602" t="s">
        <v>1471</v>
      </c>
      <c r="U602" s="5"/>
      <c r="Z602">
        <f t="shared" si="144"/>
        <v>0</v>
      </c>
      <c r="AA602">
        <f t="shared" si="145"/>
        <v>1</v>
      </c>
      <c r="AB602">
        <f t="shared" si="146"/>
        <v>0</v>
      </c>
      <c r="AC602">
        <f t="shared" si="147"/>
        <v>0</v>
      </c>
      <c r="AD602">
        <f t="shared" si="148"/>
        <v>0</v>
      </c>
      <c r="AE602">
        <f t="shared" si="149"/>
        <v>0</v>
      </c>
      <c r="AF602" s="37">
        <f t="shared" si="150"/>
        <v>0</v>
      </c>
      <c r="AG602" s="37">
        <f t="shared" si="151"/>
        <v>0</v>
      </c>
      <c r="AH602" s="37">
        <f t="shared" si="152"/>
        <v>0</v>
      </c>
      <c r="AI602">
        <f t="shared" si="153"/>
        <v>0</v>
      </c>
      <c r="AJ602">
        <f t="shared" si="154"/>
        <v>0</v>
      </c>
      <c r="AK602">
        <f t="shared" si="155"/>
        <v>0</v>
      </c>
      <c r="AL602">
        <f t="shared" si="156"/>
        <v>0</v>
      </c>
      <c r="AM602">
        <f t="shared" si="157"/>
        <v>0</v>
      </c>
      <c r="AN602">
        <f t="shared" si="158"/>
        <v>0</v>
      </c>
      <c r="AO602">
        <f t="shared" si="159"/>
        <v>0</v>
      </c>
    </row>
    <row r="603" spans="1:41" ht="12.75">
      <c r="A603">
        <v>4224570</v>
      </c>
      <c r="B603">
        <v>103029203</v>
      </c>
      <c r="C603" t="s">
        <v>1168</v>
      </c>
      <c r="D603" t="s">
        <v>1169</v>
      </c>
      <c r="E603" t="s">
        <v>1518</v>
      </c>
      <c r="F603" s="35">
        <v>15241</v>
      </c>
      <c r="G603" s="3">
        <v>2396</v>
      </c>
      <c r="H603">
        <v>4128331600</v>
      </c>
      <c r="I603" s="4">
        <v>3</v>
      </c>
      <c r="J603" s="4" t="s">
        <v>1471</v>
      </c>
      <c r="K603" t="s">
        <v>1471</v>
      </c>
      <c r="O603" s="5"/>
      <c r="P603" s="36">
        <v>2.9950827</v>
      </c>
      <c r="Q603" t="s">
        <v>1471</v>
      </c>
      <c r="R603" t="s">
        <v>1471</v>
      </c>
      <c r="S603" t="s">
        <v>1471</v>
      </c>
      <c r="T603" t="s">
        <v>1471</v>
      </c>
      <c r="U603" s="5"/>
      <c r="Z603">
        <f t="shared" si="144"/>
        <v>0</v>
      </c>
      <c r="AA603">
        <f t="shared" si="145"/>
        <v>1</v>
      </c>
      <c r="AB603">
        <f t="shared" si="146"/>
        <v>0</v>
      </c>
      <c r="AC603">
        <f t="shared" si="147"/>
        <v>0</v>
      </c>
      <c r="AD603">
        <f t="shared" si="148"/>
        <v>0</v>
      </c>
      <c r="AE603">
        <f t="shared" si="149"/>
        <v>0</v>
      </c>
      <c r="AF603" s="37">
        <f t="shared" si="150"/>
        <v>0</v>
      </c>
      <c r="AG603" s="37">
        <f t="shared" si="151"/>
        <v>0</v>
      </c>
      <c r="AH603" s="37">
        <f t="shared" si="152"/>
        <v>0</v>
      </c>
      <c r="AI603">
        <f t="shared" si="153"/>
        <v>0</v>
      </c>
      <c r="AJ603">
        <f t="shared" si="154"/>
        <v>0</v>
      </c>
      <c r="AK603">
        <f t="shared" si="155"/>
        <v>0</v>
      </c>
      <c r="AL603">
        <f t="shared" si="156"/>
        <v>0</v>
      </c>
      <c r="AM603">
        <f t="shared" si="157"/>
        <v>0</v>
      </c>
      <c r="AN603">
        <f t="shared" si="158"/>
        <v>0</v>
      </c>
      <c r="AO603">
        <f t="shared" si="159"/>
        <v>0</v>
      </c>
    </row>
    <row r="604" spans="1:41" ht="12.75">
      <c r="A604">
        <v>4200019</v>
      </c>
      <c r="B604">
        <v>103023090</v>
      </c>
      <c r="C604" t="s">
        <v>1521</v>
      </c>
      <c r="D604" t="s">
        <v>1522</v>
      </c>
      <c r="E604" t="s">
        <v>1518</v>
      </c>
      <c r="F604" s="35">
        <v>15206</v>
      </c>
      <c r="G604" s="3" t="s">
        <v>1506</v>
      </c>
      <c r="H604">
        <v>4123611008</v>
      </c>
      <c r="I604" s="4">
        <v>1</v>
      </c>
      <c r="J604" s="4" t="s">
        <v>1471</v>
      </c>
      <c r="K604" t="s">
        <v>1471</v>
      </c>
      <c r="O604" s="5"/>
      <c r="P604" s="36" t="s">
        <v>1473</v>
      </c>
      <c r="Q604" t="s">
        <v>1473</v>
      </c>
      <c r="R604" t="s">
        <v>1471</v>
      </c>
      <c r="S604" t="s">
        <v>1471</v>
      </c>
      <c r="T604" t="s">
        <v>1471</v>
      </c>
      <c r="U604" s="5"/>
      <c r="Z604">
        <f t="shared" si="144"/>
        <v>0</v>
      </c>
      <c r="AA604">
        <f t="shared" si="145"/>
        <v>1</v>
      </c>
      <c r="AB604">
        <f t="shared" si="146"/>
        <v>0</v>
      </c>
      <c r="AC604">
        <f t="shared" si="147"/>
        <v>0</v>
      </c>
      <c r="AD604">
        <f t="shared" si="148"/>
        <v>0</v>
      </c>
      <c r="AE604">
        <f t="shared" si="149"/>
        <v>0</v>
      </c>
      <c r="AF604" s="37">
        <f t="shared" si="150"/>
        <v>0</v>
      </c>
      <c r="AG604" s="37">
        <f t="shared" si="151"/>
        <v>0</v>
      </c>
      <c r="AH604" s="37">
        <f t="shared" si="152"/>
        <v>0</v>
      </c>
      <c r="AI604">
        <f t="shared" si="153"/>
        <v>0</v>
      </c>
      <c r="AJ604">
        <f t="shared" si="154"/>
        <v>1</v>
      </c>
      <c r="AK604">
        <f t="shared" si="155"/>
        <v>0</v>
      </c>
      <c r="AL604">
        <f t="shared" si="156"/>
        <v>0</v>
      </c>
      <c r="AM604">
        <f t="shared" si="157"/>
        <v>0</v>
      </c>
      <c r="AN604">
        <f t="shared" si="158"/>
        <v>0</v>
      </c>
      <c r="AO604">
        <f t="shared" si="159"/>
        <v>0</v>
      </c>
    </row>
    <row r="605" spans="1:41" ht="12.75">
      <c r="A605">
        <v>4224630</v>
      </c>
      <c r="B605">
        <v>106618603</v>
      </c>
      <c r="C605" t="s">
        <v>1170</v>
      </c>
      <c r="D605" t="s">
        <v>1171</v>
      </c>
      <c r="E605" t="s">
        <v>315</v>
      </c>
      <c r="F605" s="35">
        <v>16323</v>
      </c>
      <c r="G605" s="3">
        <v>2834</v>
      </c>
      <c r="H605">
        <v>8144324919</v>
      </c>
      <c r="I605" s="4" t="s">
        <v>1736</v>
      </c>
      <c r="J605" s="4" t="s">
        <v>1471</v>
      </c>
      <c r="K605" t="s">
        <v>1471</v>
      </c>
      <c r="O605" s="5"/>
      <c r="P605" s="36">
        <v>15.095913261</v>
      </c>
      <c r="Q605" t="s">
        <v>1471</v>
      </c>
      <c r="R605" t="s">
        <v>1471</v>
      </c>
      <c r="S605" t="s">
        <v>1470</v>
      </c>
      <c r="T605" t="s">
        <v>1471</v>
      </c>
      <c r="U605" s="5"/>
      <c r="Z605">
        <f t="shared" si="144"/>
        <v>0</v>
      </c>
      <c r="AA605">
        <f t="shared" si="145"/>
        <v>1</v>
      </c>
      <c r="AB605">
        <f t="shared" si="146"/>
        <v>0</v>
      </c>
      <c r="AC605">
        <f t="shared" si="147"/>
        <v>0</v>
      </c>
      <c r="AD605">
        <f t="shared" si="148"/>
        <v>0</v>
      </c>
      <c r="AE605">
        <f t="shared" si="149"/>
        <v>0</v>
      </c>
      <c r="AF605" s="37">
        <f t="shared" si="150"/>
        <v>0</v>
      </c>
      <c r="AG605" s="37">
        <f t="shared" si="151"/>
        <v>0</v>
      </c>
      <c r="AH605" s="37">
        <f t="shared" si="152"/>
        <v>0</v>
      </c>
      <c r="AI605">
        <f t="shared" si="153"/>
        <v>1</v>
      </c>
      <c r="AJ605">
        <f t="shared" si="154"/>
        <v>0</v>
      </c>
      <c r="AK605">
        <f t="shared" si="155"/>
        <v>0</v>
      </c>
      <c r="AL605">
        <f t="shared" si="156"/>
        <v>0</v>
      </c>
      <c r="AM605">
        <f t="shared" si="157"/>
        <v>0</v>
      </c>
      <c r="AN605">
        <f t="shared" si="158"/>
        <v>0</v>
      </c>
      <c r="AO605">
        <f t="shared" si="159"/>
        <v>0</v>
      </c>
    </row>
    <row r="606" spans="1:41" ht="12.75">
      <c r="A606">
        <v>4224650</v>
      </c>
      <c r="B606">
        <v>119358403</v>
      </c>
      <c r="C606" t="s">
        <v>1172</v>
      </c>
      <c r="D606" t="s">
        <v>1173</v>
      </c>
      <c r="E606" t="s">
        <v>1174</v>
      </c>
      <c r="F606" s="35">
        <v>18403</v>
      </c>
      <c r="G606" s="3">
        <v>1538</v>
      </c>
      <c r="H606">
        <v>5708765080</v>
      </c>
      <c r="I606" s="4">
        <v>4</v>
      </c>
      <c r="J606" s="4" t="s">
        <v>1471</v>
      </c>
      <c r="K606" t="s">
        <v>1471</v>
      </c>
      <c r="O606" s="5"/>
      <c r="P606" s="36">
        <v>7.0604683677</v>
      </c>
      <c r="Q606" t="s">
        <v>1471</v>
      </c>
      <c r="R606" t="s">
        <v>1471</v>
      </c>
      <c r="S606" t="s">
        <v>1471</v>
      </c>
      <c r="T606" t="s">
        <v>1471</v>
      </c>
      <c r="U606" s="5"/>
      <c r="Z606">
        <f t="shared" si="144"/>
        <v>0</v>
      </c>
      <c r="AA606">
        <f t="shared" si="145"/>
        <v>1</v>
      </c>
      <c r="AB606">
        <f t="shared" si="146"/>
        <v>0</v>
      </c>
      <c r="AC606">
        <f t="shared" si="147"/>
        <v>0</v>
      </c>
      <c r="AD606">
        <f t="shared" si="148"/>
        <v>0</v>
      </c>
      <c r="AE606">
        <f t="shared" si="149"/>
        <v>0</v>
      </c>
      <c r="AF606" s="37">
        <f t="shared" si="150"/>
        <v>0</v>
      </c>
      <c r="AG606" s="37">
        <f t="shared" si="151"/>
        <v>0</v>
      </c>
      <c r="AH606" s="37">
        <f t="shared" si="152"/>
        <v>0</v>
      </c>
      <c r="AI606">
        <f t="shared" si="153"/>
        <v>0</v>
      </c>
      <c r="AJ606">
        <f t="shared" si="154"/>
        <v>0</v>
      </c>
      <c r="AK606">
        <f t="shared" si="155"/>
        <v>0</v>
      </c>
      <c r="AL606">
        <f t="shared" si="156"/>
        <v>0</v>
      </c>
      <c r="AM606">
        <f t="shared" si="157"/>
        <v>0</v>
      </c>
      <c r="AN606">
        <f t="shared" si="158"/>
        <v>0</v>
      </c>
      <c r="AO606">
        <f t="shared" si="159"/>
        <v>0</v>
      </c>
    </row>
    <row r="607" spans="1:41" ht="12.75">
      <c r="A607">
        <v>4280430</v>
      </c>
      <c r="B607">
        <v>106619107</v>
      </c>
      <c r="C607" t="s">
        <v>1379</v>
      </c>
      <c r="D607" t="s">
        <v>1380</v>
      </c>
      <c r="E607" t="s">
        <v>756</v>
      </c>
      <c r="F607" s="35">
        <v>16301</v>
      </c>
      <c r="G607" s="3">
        <v>3501</v>
      </c>
      <c r="H607">
        <v>8146773097</v>
      </c>
      <c r="I607" s="4">
        <v>6</v>
      </c>
      <c r="J607" s="4" t="s">
        <v>1471</v>
      </c>
      <c r="K607" t="s">
        <v>1471</v>
      </c>
      <c r="O607" s="5"/>
      <c r="P607" s="36" t="s">
        <v>1473</v>
      </c>
      <c r="Q607" t="s">
        <v>1473</v>
      </c>
      <c r="R607" t="s">
        <v>1471</v>
      </c>
      <c r="S607" t="s">
        <v>1470</v>
      </c>
      <c r="T607" t="s">
        <v>1471</v>
      </c>
      <c r="U607" s="5"/>
      <c r="Z607">
        <f t="shared" si="144"/>
        <v>0</v>
      </c>
      <c r="AA607">
        <f t="shared" si="145"/>
        <v>1</v>
      </c>
      <c r="AB607">
        <f t="shared" si="146"/>
        <v>0</v>
      </c>
      <c r="AC607">
        <f t="shared" si="147"/>
        <v>0</v>
      </c>
      <c r="AD607">
        <f t="shared" si="148"/>
        <v>0</v>
      </c>
      <c r="AE607">
        <f t="shared" si="149"/>
        <v>0</v>
      </c>
      <c r="AF607" s="37">
        <f t="shared" si="150"/>
        <v>0</v>
      </c>
      <c r="AG607" s="37">
        <f t="shared" si="151"/>
        <v>0</v>
      </c>
      <c r="AH607" s="37">
        <f t="shared" si="152"/>
        <v>0</v>
      </c>
      <c r="AI607">
        <f t="shared" si="153"/>
        <v>1</v>
      </c>
      <c r="AJ607">
        <f t="shared" si="154"/>
        <v>1</v>
      </c>
      <c r="AK607" t="str">
        <f t="shared" si="155"/>
        <v>Initial</v>
      </c>
      <c r="AL607">
        <f t="shared" si="156"/>
        <v>0</v>
      </c>
      <c r="AM607" t="str">
        <f t="shared" si="157"/>
        <v>RLIS</v>
      </c>
      <c r="AN607">
        <f t="shared" si="158"/>
        <v>0</v>
      </c>
      <c r="AO607">
        <f t="shared" si="159"/>
        <v>0</v>
      </c>
    </row>
    <row r="608" spans="1:41" ht="12.75">
      <c r="A608">
        <v>4200032</v>
      </c>
      <c r="B608">
        <v>125232900</v>
      </c>
      <c r="C608" t="s">
        <v>1557</v>
      </c>
      <c r="D608" t="s">
        <v>1558</v>
      </c>
      <c r="E608" t="s">
        <v>1559</v>
      </c>
      <c r="F608" s="35">
        <v>19013</v>
      </c>
      <c r="G608" s="3" t="s">
        <v>1506</v>
      </c>
      <c r="H608">
        <v>6108721050</v>
      </c>
      <c r="I608" s="4">
        <v>3</v>
      </c>
      <c r="J608" s="4" t="s">
        <v>1471</v>
      </c>
      <c r="K608" t="s">
        <v>1471</v>
      </c>
      <c r="O608" s="5"/>
      <c r="P608" s="36" t="s">
        <v>1473</v>
      </c>
      <c r="Q608" t="s">
        <v>1473</v>
      </c>
      <c r="R608" t="s">
        <v>1471</v>
      </c>
      <c r="S608" t="s">
        <v>1471</v>
      </c>
      <c r="T608" t="s">
        <v>1471</v>
      </c>
      <c r="U608" s="5"/>
      <c r="Z608">
        <f t="shared" si="144"/>
        <v>0</v>
      </c>
      <c r="AA608">
        <f t="shared" si="145"/>
        <v>1</v>
      </c>
      <c r="AB608">
        <f t="shared" si="146"/>
        <v>0</v>
      </c>
      <c r="AC608">
        <f t="shared" si="147"/>
        <v>0</v>
      </c>
      <c r="AD608">
        <f t="shared" si="148"/>
        <v>0</v>
      </c>
      <c r="AE608">
        <f t="shared" si="149"/>
        <v>0</v>
      </c>
      <c r="AF608" s="37">
        <f t="shared" si="150"/>
        <v>0</v>
      </c>
      <c r="AG608" s="37">
        <f t="shared" si="151"/>
        <v>0</v>
      </c>
      <c r="AH608" s="37">
        <f t="shared" si="152"/>
        <v>0</v>
      </c>
      <c r="AI608">
        <f t="shared" si="153"/>
        <v>0</v>
      </c>
      <c r="AJ608">
        <f t="shared" si="154"/>
        <v>1</v>
      </c>
      <c r="AK608">
        <f t="shared" si="155"/>
        <v>0</v>
      </c>
      <c r="AL608">
        <f t="shared" si="156"/>
        <v>0</v>
      </c>
      <c r="AM608">
        <f t="shared" si="157"/>
        <v>0</v>
      </c>
      <c r="AN608">
        <f t="shared" si="158"/>
        <v>0</v>
      </c>
      <c r="AO608">
        <f t="shared" si="159"/>
        <v>0</v>
      </c>
    </row>
    <row r="609" spans="1:41" ht="12.75">
      <c r="A609">
        <v>4200083</v>
      </c>
      <c r="B609">
        <v>120480001</v>
      </c>
      <c r="C609" t="s">
        <v>1670</v>
      </c>
      <c r="D609" t="s">
        <v>1671</v>
      </c>
      <c r="E609" t="s">
        <v>1672</v>
      </c>
      <c r="F609" s="35">
        <v>18018</v>
      </c>
      <c r="G609" s="3" t="s">
        <v>1506</v>
      </c>
      <c r="H609">
        <v>6108617570</v>
      </c>
      <c r="I609" s="4">
        <v>2</v>
      </c>
      <c r="J609" s="4" t="s">
        <v>1471</v>
      </c>
      <c r="K609" t="s">
        <v>1625</v>
      </c>
      <c r="O609" s="5"/>
      <c r="P609" s="36" t="s">
        <v>1473</v>
      </c>
      <c r="Q609" t="s">
        <v>1473</v>
      </c>
      <c r="R609" t="s">
        <v>1625</v>
      </c>
      <c r="S609" t="s">
        <v>1471</v>
      </c>
      <c r="T609" t="s">
        <v>1625</v>
      </c>
      <c r="U609" s="5"/>
      <c r="Z609">
        <f t="shared" si="144"/>
        <v>0</v>
      </c>
      <c r="AA609">
        <f t="shared" si="145"/>
        <v>1</v>
      </c>
      <c r="AB609">
        <f t="shared" si="146"/>
        <v>0</v>
      </c>
      <c r="AC609">
        <f t="shared" si="147"/>
        <v>0</v>
      </c>
      <c r="AD609">
        <f t="shared" si="148"/>
        <v>0</v>
      </c>
      <c r="AE609">
        <f t="shared" si="149"/>
        <v>0</v>
      </c>
      <c r="AF609" s="37">
        <f t="shared" si="150"/>
        <v>0</v>
      </c>
      <c r="AG609" s="37">
        <f t="shared" si="151"/>
        <v>0</v>
      </c>
      <c r="AH609" s="37">
        <f t="shared" si="152"/>
        <v>0</v>
      </c>
      <c r="AI609">
        <f t="shared" si="153"/>
        <v>0</v>
      </c>
      <c r="AJ609">
        <f t="shared" si="154"/>
        <v>1</v>
      </c>
      <c r="AK609">
        <f t="shared" si="155"/>
        <v>0</v>
      </c>
      <c r="AL609">
        <f t="shared" si="156"/>
        <v>0</v>
      </c>
      <c r="AM609">
        <f t="shared" si="157"/>
        <v>0</v>
      </c>
      <c r="AN609">
        <f t="shared" si="158"/>
        <v>0</v>
      </c>
      <c r="AO609">
        <f t="shared" si="159"/>
        <v>0</v>
      </c>
    </row>
    <row r="610" spans="1:41" ht="12.75">
      <c r="A610">
        <v>4200072</v>
      </c>
      <c r="B610">
        <v>126513220</v>
      </c>
      <c r="C610" t="s">
        <v>1647</v>
      </c>
      <c r="D610" t="s">
        <v>1648</v>
      </c>
      <c r="E610" t="s">
        <v>1509</v>
      </c>
      <c r="F610" s="35">
        <v>19107</v>
      </c>
      <c r="G610" s="3" t="s">
        <v>1506</v>
      </c>
      <c r="H610">
        <v>2672560950</v>
      </c>
      <c r="I610" s="4">
        <v>1</v>
      </c>
      <c r="J610" s="4" t="s">
        <v>1471</v>
      </c>
      <c r="K610" t="s">
        <v>1625</v>
      </c>
      <c r="O610" s="5"/>
      <c r="P610" s="36" t="s">
        <v>1473</v>
      </c>
      <c r="Q610" t="s">
        <v>1473</v>
      </c>
      <c r="R610" t="s">
        <v>1625</v>
      </c>
      <c r="S610" t="s">
        <v>1471</v>
      </c>
      <c r="T610" t="s">
        <v>1625</v>
      </c>
      <c r="U610" s="5"/>
      <c r="Z610">
        <f t="shared" si="144"/>
        <v>0</v>
      </c>
      <c r="AA610">
        <f t="shared" si="145"/>
        <v>1</v>
      </c>
      <c r="AB610">
        <f t="shared" si="146"/>
        <v>0</v>
      </c>
      <c r="AC610">
        <f t="shared" si="147"/>
        <v>0</v>
      </c>
      <c r="AD610">
        <f t="shared" si="148"/>
        <v>0</v>
      </c>
      <c r="AE610">
        <f t="shared" si="149"/>
        <v>0</v>
      </c>
      <c r="AF610" s="37">
        <f t="shared" si="150"/>
        <v>0</v>
      </c>
      <c r="AG610" s="37">
        <f t="shared" si="151"/>
        <v>0</v>
      </c>
      <c r="AH610" s="37">
        <f t="shared" si="152"/>
        <v>0</v>
      </c>
      <c r="AI610">
        <f t="shared" si="153"/>
        <v>0</v>
      </c>
      <c r="AJ610">
        <f t="shared" si="154"/>
        <v>1</v>
      </c>
      <c r="AK610">
        <f t="shared" si="155"/>
        <v>0</v>
      </c>
      <c r="AL610">
        <f t="shared" si="156"/>
        <v>0</v>
      </c>
      <c r="AM610">
        <f t="shared" si="157"/>
        <v>0</v>
      </c>
      <c r="AN610">
        <f t="shared" si="158"/>
        <v>0</v>
      </c>
      <c r="AO610">
        <f t="shared" si="159"/>
        <v>0</v>
      </c>
    </row>
    <row r="611" spans="1:41" ht="12.75">
      <c r="A611">
        <v>4224750</v>
      </c>
      <c r="B611">
        <v>119648303</v>
      </c>
      <c r="C611" t="s">
        <v>1175</v>
      </c>
      <c r="D611" t="s">
        <v>1176</v>
      </c>
      <c r="E611" t="s">
        <v>1177</v>
      </c>
      <c r="F611" s="35">
        <v>18428</v>
      </c>
      <c r="G611" s="3">
        <v>9007</v>
      </c>
      <c r="H611">
        <v>5702264557</v>
      </c>
      <c r="I611" s="4">
        <v>7</v>
      </c>
      <c r="J611" s="4" t="s">
        <v>1470</v>
      </c>
      <c r="K611" t="s">
        <v>1471</v>
      </c>
      <c r="O611" s="5" t="s">
        <v>1472</v>
      </c>
      <c r="P611" s="36">
        <v>14.868655955</v>
      </c>
      <c r="Q611" t="s">
        <v>1471</v>
      </c>
      <c r="R611" t="s">
        <v>1471</v>
      </c>
      <c r="S611" t="s">
        <v>1470</v>
      </c>
      <c r="T611" t="s">
        <v>1471</v>
      </c>
      <c r="U611" s="5"/>
      <c r="Z611">
        <f t="shared" si="144"/>
        <v>1</v>
      </c>
      <c r="AA611">
        <f t="shared" si="145"/>
        <v>1</v>
      </c>
      <c r="AB611">
        <f t="shared" si="146"/>
        <v>0</v>
      </c>
      <c r="AC611">
        <f t="shared" si="147"/>
        <v>0</v>
      </c>
      <c r="AD611">
        <f t="shared" si="148"/>
        <v>0</v>
      </c>
      <c r="AE611">
        <f t="shared" si="149"/>
        <v>0</v>
      </c>
      <c r="AF611" s="37" t="str">
        <f t="shared" si="150"/>
        <v>SRSA</v>
      </c>
      <c r="AG611" s="37">
        <f t="shared" si="151"/>
        <v>0</v>
      </c>
      <c r="AH611" s="37" t="str">
        <f t="shared" si="152"/>
        <v>Trouble</v>
      </c>
      <c r="AI611">
        <f t="shared" si="153"/>
        <v>1</v>
      </c>
      <c r="AJ611">
        <f t="shared" si="154"/>
        <v>0</v>
      </c>
      <c r="AK611">
        <f t="shared" si="155"/>
        <v>0</v>
      </c>
      <c r="AL611">
        <f t="shared" si="156"/>
        <v>0</v>
      </c>
      <c r="AM611">
        <f t="shared" si="157"/>
        <v>0</v>
      </c>
      <c r="AN611">
        <f t="shared" si="158"/>
        <v>0</v>
      </c>
      <c r="AO611">
        <f t="shared" si="159"/>
        <v>0</v>
      </c>
    </row>
    <row r="612" spans="1:41" ht="12.75">
      <c r="A612">
        <v>4224790</v>
      </c>
      <c r="B612">
        <v>125239603</v>
      </c>
      <c r="C612" t="s">
        <v>1178</v>
      </c>
      <c r="D612" t="s">
        <v>1179</v>
      </c>
      <c r="E612" t="s">
        <v>1180</v>
      </c>
      <c r="F612" s="35">
        <v>19086</v>
      </c>
      <c r="G612" s="3">
        <v>6334</v>
      </c>
      <c r="H612">
        <v>6108923413</v>
      </c>
      <c r="I612" s="4">
        <v>3</v>
      </c>
      <c r="J612" s="4" t="s">
        <v>1471</v>
      </c>
      <c r="K612" t="s">
        <v>1471</v>
      </c>
      <c r="O612" s="5"/>
      <c r="P612" s="36">
        <v>3.4971875764</v>
      </c>
      <c r="Q612" t="s">
        <v>1471</v>
      </c>
      <c r="R612" t="s">
        <v>1471</v>
      </c>
      <c r="S612" t="s">
        <v>1471</v>
      </c>
      <c r="T612" t="s">
        <v>1471</v>
      </c>
      <c r="U612" s="5"/>
      <c r="Z612">
        <f t="shared" si="144"/>
        <v>0</v>
      </c>
      <c r="AA612">
        <f t="shared" si="145"/>
        <v>1</v>
      </c>
      <c r="AB612">
        <f t="shared" si="146"/>
        <v>0</v>
      </c>
      <c r="AC612">
        <f t="shared" si="147"/>
        <v>0</v>
      </c>
      <c r="AD612">
        <f t="shared" si="148"/>
        <v>0</v>
      </c>
      <c r="AE612">
        <f t="shared" si="149"/>
        <v>0</v>
      </c>
      <c r="AF612" s="37">
        <f t="shared" si="150"/>
        <v>0</v>
      </c>
      <c r="AG612" s="37">
        <f t="shared" si="151"/>
        <v>0</v>
      </c>
      <c r="AH612" s="37">
        <f t="shared" si="152"/>
        <v>0</v>
      </c>
      <c r="AI612">
        <f t="shared" si="153"/>
        <v>0</v>
      </c>
      <c r="AJ612">
        <f t="shared" si="154"/>
        <v>0</v>
      </c>
      <c r="AK612">
        <f t="shared" si="155"/>
        <v>0</v>
      </c>
      <c r="AL612">
        <f t="shared" si="156"/>
        <v>0</v>
      </c>
      <c r="AM612">
        <f t="shared" si="157"/>
        <v>0</v>
      </c>
      <c r="AN612">
        <f t="shared" si="158"/>
        <v>0</v>
      </c>
      <c r="AO612">
        <f t="shared" si="159"/>
        <v>0</v>
      </c>
    </row>
    <row r="613" spans="1:41" ht="12.75">
      <c r="A613">
        <v>4280440</v>
      </c>
      <c r="B613">
        <v>105628007</v>
      </c>
      <c r="C613" t="s">
        <v>1381</v>
      </c>
      <c r="D613" t="s">
        <v>1382</v>
      </c>
      <c r="E613" t="s">
        <v>1383</v>
      </c>
      <c r="F613" s="35">
        <v>16365</v>
      </c>
      <c r="G613" s="3">
        <v>4376</v>
      </c>
      <c r="H613">
        <v>8147261260</v>
      </c>
      <c r="I613" s="4">
        <v>6</v>
      </c>
      <c r="J613" s="4" t="s">
        <v>1471</v>
      </c>
      <c r="K613" t="s">
        <v>1471</v>
      </c>
      <c r="O613" s="5"/>
      <c r="P613" s="36" t="s">
        <v>1473</v>
      </c>
      <c r="Q613" t="s">
        <v>1473</v>
      </c>
      <c r="R613" t="s">
        <v>1471</v>
      </c>
      <c r="S613" t="s">
        <v>1470</v>
      </c>
      <c r="T613" t="s">
        <v>1471</v>
      </c>
      <c r="U613" s="5"/>
      <c r="Z613">
        <f t="shared" si="144"/>
        <v>0</v>
      </c>
      <c r="AA613">
        <f t="shared" si="145"/>
        <v>1</v>
      </c>
      <c r="AB613">
        <f t="shared" si="146"/>
        <v>0</v>
      </c>
      <c r="AC613">
        <f t="shared" si="147"/>
        <v>0</v>
      </c>
      <c r="AD613">
        <f t="shared" si="148"/>
        <v>0</v>
      </c>
      <c r="AE613">
        <f t="shared" si="149"/>
        <v>0</v>
      </c>
      <c r="AF613" s="37">
        <f t="shared" si="150"/>
        <v>0</v>
      </c>
      <c r="AG613" s="37">
        <f t="shared" si="151"/>
        <v>0</v>
      </c>
      <c r="AH613" s="37">
        <f t="shared" si="152"/>
        <v>0</v>
      </c>
      <c r="AI613">
        <f t="shared" si="153"/>
        <v>1</v>
      </c>
      <c r="AJ613">
        <f t="shared" si="154"/>
        <v>1</v>
      </c>
      <c r="AK613" t="str">
        <f t="shared" si="155"/>
        <v>Initial</v>
      </c>
      <c r="AL613">
        <f t="shared" si="156"/>
        <v>0</v>
      </c>
      <c r="AM613" t="str">
        <f t="shared" si="157"/>
        <v>RLIS</v>
      </c>
      <c r="AN613">
        <f t="shared" si="158"/>
        <v>0</v>
      </c>
      <c r="AO613">
        <f t="shared" si="159"/>
        <v>0</v>
      </c>
    </row>
    <row r="614" spans="1:41" ht="12.75">
      <c r="A614">
        <v>4224820</v>
      </c>
      <c r="B614">
        <v>105628302</v>
      </c>
      <c r="C614" t="s">
        <v>1181</v>
      </c>
      <c r="D614" t="s">
        <v>1182</v>
      </c>
      <c r="E614" t="s">
        <v>1183</v>
      </c>
      <c r="F614" s="35">
        <v>16365</v>
      </c>
      <c r="G614" s="3">
        <v>4885</v>
      </c>
      <c r="H614">
        <v>8147236900</v>
      </c>
      <c r="I614" s="4" t="s">
        <v>1745</v>
      </c>
      <c r="J614" s="4" t="s">
        <v>1471</v>
      </c>
      <c r="K614" t="s">
        <v>1471</v>
      </c>
      <c r="O614" s="5"/>
      <c r="P614" s="36">
        <v>13.010853544</v>
      </c>
      <c r="Q614" t="s">
        <v>1471</v>
      </c>
      <c r="R614" t="s">
        <v>1471</v>
      </c>
      <c r="S614" t="s">
        <v>1470</v>
      </c>
      <c r="T614" t="s">
        <v>1471</v>
      </c>
      <c r="U614" s="5"/>
      <c r="Z614">
        <f t="shared" si="144"/>
        <v>0</v>
      </c>
      <c r="AA614">
        <f t="shared" si="145"/>
        <v>1</v>
      </c>
      <c r="AB614">
        <f t="shared" si="146"/>
        <v>0</v>
      </c>
      <c r="AC614">
        <f t="shared" si="147"/>
        <v>0</v>
      </c>
      <c r="AD614">
        <f t="shared" si="148"/>
        <v>0</v>
      </c>
      <c r="AE614">
        <f t="shared" si="149"/>
        <v>0</v>
      </c>
      <c r="AF614" s="37">
        <f t="shared" si="150"/>
        <v>0</v>
      </c>
      <c r="AG614" s="37">
        <f t="shared" si="151"/>
        <v>0</v>
      </c>
      <c r="AH614" s="37">
        <f t="shared" si="152"/>
        <v>0</v>
      </c>
      <c r="AI614">
        <f t="shared" si="153"/>
        <v>1</v>
      </c>
      <c r="AJ614">
        <f t="shared" si="154"/>
        <v>0</v>
      </c>
      <c r="AK614">
        <f t="shared" si="155"/>
        <v>0</v>
      </c>
      <c r="AL614">
        <f t="shared" si="156"/>
        <v>0</v>
      </c>
      <c r="AM614">
        <f t="shared" si="157"/>
        <v>0</v>
      </c>
      <c r="AN614">
        <f t="shared" si="158"/>
        <v>0</v>
      </c>
      <c r="AO614">
        <f t="shared" si="159"/>
        <v>0</v>
      </c>
    </row>
    <row r="615" spans="1:41" ht="12.75">
      <c r="A615">
        <v>4224870</v>
      </c>
      <c r="B615">
        <v>116498003</v>
      </c>
      <c r="C615" t="s">
        <v>1184</v>
      </c>
      <c r="D615" t="s">
        <v>1185</v>
      </c>
      <c r="E615" t="s">
        <v>1186</v>
      </c>
      <c r="F615" s="35">
        <v>17772</v>
      </c>
      <c r="G615" s="3">
        <v>9766</v>
      </c>
      <c r="H615">
        <v>5706495138</v>
      </c>
      <c r="I615" s="4">
        <v>7</v>
      </c>
      <c r="J615" s="4" t="s">
        <v>1470</v>
      </c>
      <c r="K615" t="s">
        <v>1471</v>
      </c>
      <c r="O615" s="5" t="s">
        <v>1472</v>
      </c>
      <c r="P615" s="36">
        <v>12.57189811</v>
      </c>
      <c r="Q615" t="s">
        <v>1471</v>
      </c>
      <c r="R615" t="s">
        <v>1471</v>
      </c>
      <c r="S615" t="s">
        <v>1470</v>
      </c>
      <c r="T615" t="s">
        <v>1471</v>
      </c>
      <c r="U615" s="5"/>
      <c r="Z615">
        <f t="shared" si="144"/>
        <v>1</v>
      </c>
      <c r="AA615">
        <f t="shared" si="145"/>
        <v>1</v>
      </c>
      <c r="AB615">
        <f t="shared" si="146"/>
        <v>0</v>
      </c>
      <c r="AC615">
        <f t="shared" si="147"/>
        <v>0</v>
      </c>
      <c r="AD615">
        <f t="shared" si="148"/>
        <v>0</v>
      </c>
      <c r="AE615">
        <f t="shared" si="149"/>
        <v>0</v>
      </c>
      <c r="AF615" s="37" t="str">
        <f t="shared" si="150"/>
        <v>SRSA</v>
      </c>
      <c r="AG615" s="37">
        <f t="shared" si="151"/>
        <v>0</v>
      </c>
      <c r="AH615" s="37" t="str">
        <f t="shared" si="152"/>
        <v>Trouble</v>
      </c>
      <c r="AI615">
        <f t="shared" si="153"/>
        <v>1</v>
      </c>
      <c r="AJ615">
        <f t="shared" si="154"/>
        <v>0</v>
      </c>
      <c r="AK615">
        <f t="shared" si="155"/>
        <v>0</v>
      </c>
      <c r="AL615">
        <f t="shared" si="156"/>
        <v>0</v>
      </c>
      <c r="AM615">
        <f t="shared" si="157"/>
        <v>0</v>
      </c>
      <c r="AN615">
        <f t="shared" si="158"/>
        <v>0</v>
      </c>
      <c r="AO615">
        <f t="shared" si="159"/>
        <v>0</v>
      </c>
    </row>
    <row r="616" spans="1:41" ht="12.75">
      <c r="A616">
        <v>4224960</v>
      </c>
      <c r="B616">
        <v>113369003</v>
      </c>
      <c r="C616" t="s">
        <v>1187</v>
      </c>
      <c r="D616" t="s">
        <v>1188</v>
      </c>
      <c r="E616" t="s">
        <v>1189</v>
      </c>
      <c r="F616" s="35">
        <v>17543</v>
      </c>
      <c r="G616" s="3">
        <v>1814</v>
      </c>
      <c r="H616">
        <v>7176263734</v>
      </c>
      <c r="I616" s="4" t="s">
        <v>1764</v>
      </c>
      <c r="J616" s="4" t="s">
        <v>1471</v>
      </c>
      <c r="K616" t="s">
        <v>1471</v>
      </c>
      <c r="O616" s="5"/>
      <c r="P616" s="36">
        <v>3.954399715</v>
      </c>
      <c r="Q616" t="s">
        <v>1471</v>
      </c>
      <c r="R616" t="s">
        <v>1471</v>
      </c>
      <c r="S616" t="s">
        <v>1471</v>
      </c>
      <c r="T616" t="s">
        <v>1471</v>
      </c>
      <c r="U616" s="5"/>
      <c r="Z616">
        <f t="shared" si="144"/>
        <v>0</v>
      </c>
      <c r="AA616">
        <f t="shared" si="145"/>
        <v>1</v>
      </c>
      <c r="AB616">
        <f t="shared" si="146"/>
        <v>0</v>
      </c>
      <c r="AC616">
        <f t="shared" si="147"/>
        <v>0</v>
      </c>
      <c r="AD616">
        <f t="shared" si="148"/>
        <v>0</v>
      </c>
      <c r="AE616">
        <f t="shared" si="149"/>
        <v>0</v>
      </c>
      <c r="AF616" s="37">
        <f t="shared" si="150"/>
        <v>0</v>
      </c>
      <c r="AG616" s="37">
        <f t="shared" si="151"/>
        <v>0</v>
      </c>
      <c r="AH616" s="37">
        <f t="shared" si="152"/>
        <v>0</v>
      </c>
      <c r="AI616">
        <f t="shared" si="153"/>
        <v>0</v>
      </c>
      <c r="AJ616">
        <f t="shared" si="154"/>
        <v>0</v>
      </c>
      <c r="AK616">
        <f t="shared" si="155"/>
        <v>0</v>
      </c>
      <c r="AL616">
        <f t="shared" si="156"/>
        <v>0</v>
      </c>
      <c r="AM616">
        <f t="shared" si="157"/>
        <v>0</v>
      </c>
      <c r="AN616">
        <f t="shared" si="158"/>
        <v>0</v>
      </c>
      <c r="AO616">
        <f t="shared" si="159"/>
        <v>0</v>
      </c>
    </row>
    <row r="617" spans="1:41" ht="12.75">
      <c r="A617">
        <v>4200008</v>
      </c>
      <c r="B617">
        <v>300639500</v>
      </c>
      <c r="C617" t="s">
        <v>1489</v>
      </c>
      <c r="D617" t="s">
        <v>1490</v>
      </c>
      <c r="E617" t="s">
        <v>1491</v>
      </c>
      <c r="F617" s="35">
        <v>15301</v>
      </c>
      <c r="G617" s="3">
        <v>2044</v>
      </c>
      <c r="H617">
        <v>7242255505</v>
      </c>
      <c r="I617" s="4">
        <v>3</v>
      </c>
      <c r="J617" s="4" t="s">
        <v>1471</v>
      </c>
      <c r="K617" t="s">
        <v>1471</v>
      </c>
      <c r="O617" s="5"/>
      <c r="P617" s="36" t="s">
        <v>1473</v>
      </c>
      <c r="Q617" t="s">
        <v>1473</v>
      </c>
      <c r="R617" t="s">
        <v>1471</v>
      </c>
      <c r="S617" t="s">
        <v>1471</v>
      </c>
      <c r="T617" t="s">
        <v>1471</v>
      </c>
      <c r="U617" s="5"/>
      <c r="Z617">
        <f t="shared" si="144"/>
        <v>0</v>
      </c>
      <c r="AA617">
        <f t="shared" si="145"/>
        <v>1</v>
      </c>
      <c r="AB617">
        <f t="shared" si="146"/>
        <v>0</v>
      </c>
      <c r="AC617">
        <f t="shared" si="147"/>
        <v>0</v>
      </c>
      <c r="AD617">
        <f t="shared" si="148"/>
        <v>0</v>
      </c>
      <c r="AE617">
        <f t="shared" si="149"/>
        <v>0</v>
      </c>
      <c r="AF617" s="37">
        <f t="shared" si="150"/>
        <v>0</v>
      </c>
      <c r="AG617" s="37">
        <f t="shared" si="151"/>
        <v>0</v>
      </c>
      <c r="AH617" s="37">
        <f t="shared" si="152"/>
        <v>0</v>
      </c>
      <c r="AI617">
        <f t="shared" si="153"/>
        <v>0</v>
      </c>
      <c r="AJ617">
        <f t="shared" si="154"/>
        <v>1</v>
      </c>
      <c r="AK617">
        <f t="shared" si="155"/>
        <v>0</v>
      </c>
      <c r="AL617">
        <f t="shared" si="156"/>
        <v>0</v>
      </c>
      <c r="AM617">
        <f t="shared" si="157"/>
        <v>0</v>
      </c>
      <c r="AN617">
        <f t="shared" si="158"/>
        <v>0</v>
      </c>
      <c r="AO617">
        <f t="shared" si="159"/>
        <v>0</v>
      </c>
    </row>
    <row r="618" spans="1:41" ht="12.75">
      <c r="A618">
        <v>4224990</v>
      </c>
      <c r="B618">
        <v>101638803</v>
      </c>
      <c r="C618" t="s">
        <v>1193</v>
      </c>
      <c r="D618" t="s">
        <v>1194</v>
      </c>
      <c r="E618" t="s">
        <v>1491</v>
      </c>
      <c r="F618" s="35">
        <v>15301</v>
      </c>
      <c r="G618" s="3">
        <v>4272</v>
      </c>
      <c r="H618">
        <v>7242235010</v>
      </c>
      <c r="I618" s="4">
        <v>3</v>
      </c>
      <c r="J618" s="4" t="s">
        <v>1471</v>
      </c>
      <c r="K618" t="s">
        <v>1471</v>
      </c>
      <c r="O618" s="5"/>
      <c r="P618" s="36">
        <v>22.849462366</v>
      </c>
      <c r="Q618" t="s">
        <v>1470</v>
      </c>
      <c r="R618" t="s">
        <v>1471</v>
      </c>
      <c r="S618" t="s">
        <v>1471</v>
      </c>
      <c r="T618" t="s">
        <v>1471</v>
      </c>
      <c r="U618" s="5"/>
      <c r="Z618">
        <f t="shared" si="144"/>
        <v>0</v>
      </c>
      <c r="AA618">
        <f t="shared" si="145"/>
        <v>1</v>
      </c>
      <c r="AB618">
        <f t="shared" si="146"/>
        <v>0</v>
      </c>
      <c r="AC618">
        <f t="shared" si="147"/>
        <v>0</v>
      </c>
      <c r="AD618">
        <f t="shared" si="148"/>
        <v>0</v>
      </c>
      <c r="AE618">
        <f t="shared" si="149"/>
        <v>0</v>
      </c>
      <c r="AF618" s="37">
        <f t="shared" si="150"/>
        <v>0</v>
      </c>
      <c r="AG618" s="37">
        <f t="shared" si="151"/>
        <v>0</v>
      </c>
      <c r="AH618" s="37">
        <f t="shared" si="152"/>
        <v>0</v>
      </c>
      <c r="AI618">
        <f t="shared" si="153"/>
        <v>0</v>
      </c>
      <c r="AJ618">
        <f t="shared" si="154"/>
        <v>1</v>
      </c>
      <c r="AK618">
        <f t="shared" si="155"/>
        <v>0</v>
      </c>
      <c r="AL618">
        <f t="shared" si="156"/>
        <v>0</v>
      </c>
      <c r="AM618">
        <f t="shared" si="157"/>
        <v>0</v>
      </c>
      <c r="AN618">
        <f t="shared" si="158"/>
        <v>0</v>
      </c>
      <c r="AO618">
        <f t="shared" si="159"/>
        <v>0</v>
      </c>
    </row>
    <row r="619" spans="1:41" ht="12.75">
      <c r="A619">
        <v>4225080</v>
      </c>
      <c r="B619">
        <v>105259703</v>
      </c>
      <c r="C619" t="s">
        <v>1195</v>
      </c>
      <c r="D619" t="s">
        <v>1196</v>
      </c>
      <c r="E619" t="s">
        <v>1525</v>
      </c>
      <c r="F619" s="35">
        <v>16509</v>
      </c>
      <c r="G619" s="3" t="s">
        <v>1506</v>
      </c>
      <c r="H619">
        <v>8148243400</v>
      </c>
      <c r="I619" s="4">
        <v>8</v>
      </c>
      <c r="J619" s="4" t="s">
        <v>1470</v>
      </c>
      <c r="K619" t="s">
        <v>1471</v>
      </c>
      <c r="O619" s="5" t="s">
        <v>1472</v>
      </c>
      <c r="P619" s="36">
        <v>6.1061946903</v>
      </c>
      <c r="Q619" t="s">
        <v>1471</v>
      </c>
      <c r="R619" t="s">
        <v>1471</v>
      </c>
      <c r="S619" t="s">
        <v>1470</v>
      </c>
      <c r="T619" t="s">
        <v>1471</v>
      </c>
      <c r="U619" s="5"/>
      <c r="Z619">
        <f t="shared" si="144"/>
        <v>1</v>
      </c>
      <c r="AA619">
        <f t="shared" si="145"/>
        <v>1</v>
      </c>
      <c r="AB619">
        <f t="shared" si="146"/>
        <v>0</v>
      </c>
      <c r="AC619">
        <f t="shared" si="147"/>
        <v>0</v>
      </c>
      <c r="AD619">
        <f t="shared" si="148"/>
        <v>0</v>
      </c>
      <c r="AE619">
        <f t="shared" si="149"/>
        <v>0</v>
      </c>
      <c r="AF619" s="37" t="str">
        <f t="shared" si="150"/>
        <v>SRSA</v>
      </c>
      <c r="AG619" s="37">
        <f t="shared" si="151"/>
        <v>0</v>
      </c>
      <c r="AH619" s="37" t="str">
        <f t="shared" si="152"/>
        <v>Trouble</v>
      </c>
      <c r="AI619">
        <f t="shared" si="153"/>
        <v>1</v>
      </c>
      <c r="AJ619">
        <f t="shared" si="154"/>
        <v>0</v>
      </c>
      <c r="AK619">
        <f t="shared" si="155"/>
        <v>0</v>
      </c>
      <c r="AL619">
        <f t="shared" si="156"/>
        <v>0</v>
      </c>
      <c r="AM619">
        <f t="shared" si="157"/>
        <v>0</v>
      </c>
      <c r="AN619">
        <f t="shared" si="158"/>
        <v>0</v>
      </c>
      <c r="AO619">
        <f t="shared" si="159"/>
        <v>0</v>
      </c>
    </row>
    <row r="620" spans="1:41" ht="12.75">
      <c r="A620">
        <v>4224970</v>
      </c>
      <c r="B620">
        <v>119648703</v>
      </c>
      <c r="C620" t="s">
        <v>1190</v>
      </c>
      <c r="D620" t="s">
        <v>1191</v>
      </c>
      <c r="E620" t="s">
        <v>1192</v>
      </c>
      <c r="F620" s="35">
        <v>18431</v>
      </c>
      <c r="G620" s="3">
        <v>1099</v>
      </c>
      <c r="H620">
        <v>5702534661</v>
      </c>
      <c r="I620" s="4" t="s">
        <v>1736</v>
      </c>
      <c r="J620" s="4" t="s">
        <v>1471</v>
      </c>
      <c r="K620" t="s">
        <v>1471</v>
      </c>
      <c r="O620" s="5"/>
      <c r="P620" s="36">
        <v>13.806352459</v>
      </c>
      <c r="Q620" t="s">
        <v>1471</v>
      </c>
      <c r="R620" t="s">
        <v>1471</v>
      </c>
      <c r="S620" t="s">
        <v>1470</v>
      </c>
      <c r="T620" t="s">
        <v>1471</v>
      </c>
      <c r="U620" s="5"/>
      <c r="Z620">
        <f t="shared" si="144"/>
        <v>0</v>
      </c>
      <c r="AA620">
        <f t="shared" si="145"/>
        <v>1</v>
      </c>
      <c r="AB620">
        <f t="shared" si="146"/>
        <v>0</v>
      </c>
      <c r="AC620">
        <f t="shared" si="147"/>
        <v>0</v>
      </c>
      <c r="AD620">
        <f t="shared" si="148"/>
        <v>0</v>
      </c>
      <c r="AE620">
        <f t="shared" si="149"/>
        <v>0</v>
      </c>
      <c r="AF620" s="37">
        <f t="shared" si="150"/>
        <v>0</v>
      </c>
      <c r="AG620" s="37">
        <f t="shared" si="151"/>
        <v>0</v>
      </c>
      <c r="AH620" s="37">
        <f t="shared" si="152"/>
        <v>0</v>
      </c>
      <c r="AI620">
        <f t="shared" si="153"/>
        <v>1</v>
      </c>
      <c r="AJ620">
        <f t="shared" si="154"/>
        <v>0</v>
      </c>
      <c r="AK620">
        <f t="shared" si="155"/>
        <v>0</v>
      </c>
      <c r="AL620">
        <f t="shared" si="156"/>
        <v>0</v>
      </c>
      <c r="AM620">
        <f t="shared" si="157"/>
        <v>0</v>
      </c>
      <c r="AN620">
        <f t="shared" si="158"/>
        <v>0</v>
      </c>
      <c r="AO620">
        <f t="shared" si="159"/>
        <v>0</v>
      </c>
    </row>
    <row r="621" spans="1:41" ht="12.75">
      <c r="A621">
        <v>4225110</v>
      </c>
      <c r="B621">
        <v>112289003</v>
      </c>
      <c r="C621" t="s">
        <v>1197</v>
      </c>
      <c r="D621" t="s">
        <v>1198</v>
      </c>
      <c r="E621" t="s">
        <v>1199</v>
      </c>
      <c r="F621" s="35">
        <v>17268</v>
      </c>
      <c r="G621" s="3">
        <v>2066</v>
      </c>
      <c r="H621">
        <v>7177621191</v>
      </c>
      <c r="I621" s="4" t="s">
        <v>1736</v>
      </c>
      <c r="J621" s="4" t="s">
        <v>1471</v>
      </c>
      <c r="K621" t="s">
        <v>1471</v>
      </c>
      <c r="O621" s="5"/>
      <c r="P621" s="36">
        <v>8.5033326601</v>
      </c>
      <c r="Q621" t="s">
        <v>1471</v>
      </c>
      <c r="R621" t="s">
        <v>1471</v>
      </c>
      <c r="S621" t="s">
        <v>1470</v>
      </c>
      <c r="T621" t="s">
        <v>1471</v>
      </c>
      <c r="U621" s="5"/>
      <c r="Z621">
        <f t="shared" si="144"/>
        <v>0</v>
      </c>
      <c r="AA621">
        <f t="shared" si="145"/>
        <v>1</v>
      </c>
      <c r="AB621">
        <f t="shared" si="146"/>
        <v>0</v>
      </c>
      <c r="AC621">
        <f t="shared" si="147"/>
        <v>0</v>
      </c>
      <c r="AD621">
        <f t="shared" si="148"/>
        <v>0</v>
      </c>
      <c r="AE621">
        <f t="shared" si="149"/>
        <v>0</v>
      </c>
      <c r="AF621" s="37">
        <f t="shared" si="150"/>
        <v>0</v>
      </c>
      <c r="AG621" s="37">
        <f t="shared" si="151"/>
        <v>0</v>
      </c>
      <c r="AH621" s="37">
        <f t="shared" si="152"/>
        <v>0</v>
      </c>
      <c r="AI621">
        <f t="shared" si="153"/>
        <v>1</v>
      </c>
      <c r="AJ621">
        <f t="shared" si="154"/>
        <v>0</v>
      </c>
      <c r="AK621">
        <f t="shared" si="155"/>
        <v>0</v>
      </c>
      <c r="AL621">
        <f t="shared" si="156"/>
        <v>0</v>
      </c>
      <c r="AM621">
        <f t="shared" si="157"/>
        <v>0</v>
      </c>
      <c r="AN621">
        <f t="shared" si="158"/>
        <v>0</v>
      </c>
      <c r="AO621">
        <f t="shared" si="159"/>
        <v>0</v>
      </c>
    </row>
    <row r="622" spans="1:41" ht="12.75">
      <c r="A622">
        <v>4225140</v>
      </c>
      <c r="B622">
        <v>121139004</v>
      </c>
      <c r="C622" t="s">
        <v>1200</v>
      </c>
      <c r="D622" t="s">
        <v>1201</v>
      </c>
      <c r="E622" t="s">
        <v>1202</v>
      </c>
      <c r="F622" s="35">
        <v>18255</v>
      </c>
      <c r="G622" s="3">
        <v>1520</v>
      </c>
      <c r="H622">
        <v>5704278681</v>
      </c>
      <c r="I622" s="4">
        <v>4</v>
      </c>
      <c r="J622" s="4" t="s">
        <v>1471</v>
      </c>
      <c r="K622" t="s">
        <v>1471</v>
      </c>
      <c r="O622" s="5"/>
      <c r="P622" s="36">
        <v>13.236814891</v>
      </c>
      <c r="Q622" t="s">
        <v>1471</v>
      </c>
      <c r="R622" t="s">
        <v>1471</v>
      </c>
      <c r="S622" t="s">
        <v>1471</v>
      </c>
      <c r="T622" t="s">
        <v>1471</v>
      </c>
      <c r="U622" s="5"/>
      <c r="Z622">
        <f t="shared" si="144"/>
        <v>0</v>
      </c>
      <c r="AA622">
        <f t="shared" si="145"/>
        <v>1</v>
      </c>
      <c r="AB622">
        <f t="shared" si="146"/>
        <v>0</v>
      </c>
      <c r="AC622">
        <f t="shared" si="147"/>
        <v>0</v>
      </c>
      <c r="AD622">
        <f t="shared" si="148"/>
        <v>0</v>
      </c>
      <c r="AE622">
        <f t="shared" si="149"/>
        <v>0</v>
      </c>
      <c r="AF622" s="37">
        <f t="shared" si="150"/>
        <v>0</v>
      </c>
      <c r="AG622" s="37">
        <f t="shared" si="151"/>
        <v>0</v>
      </c>
      <c r="AH622" s="37">
        <f t="shared" si="152"/>
        <v>0</v>
      </c>
      <c r="AI622">
        <f t="shared" si="153"/>
        <v>0</v>
      </c>
      <c r="AJ622">
        <f t="shared" si="154"/>
        <v>0</v>
      </c>
      <c r="AK622">
        <f t="shared" si="155"/>
        <v>0</v>
      </c>
      <c r="AL622">
        <f t="shared" si="156"/>
        <v>0</v>
      </c>
      <c r="AM622">
        <f t="shared" si="157"/>
        <v>0</v>
      </c>
      <c r="AN622">
        <f t="shared" si="158"/>
        <v>0</v>
      </c>
      <c r="AO622">
        <f t="shared" si="159"/>
        <v>0</v>
      </c>
    </row>
    <row r="623" spans="1:41" ht="12.75">
      <c r="A623">
        <v>4209935</v>
      </c>
      <c r="B623">
        <v>120489998</v>
      </c>
      <c r="C623" t="s">
        <v>291</v>
      </c>
      <c r="D623" t="s">
        <v>292</v>
      </c>
      <c r="E623" t="s">
        <v>293</v>
      </c>
      <c r="F623" s="35">
        <v>18067</v>
      </c>
      <c r="G623" s="3">
        <v>9048</v>
      </c>
      <c r="H623">
        <v>6102621591</v>
      </c>
      <c r="I623" s="4">
        <v>4</v>
      </c>
      <c r="J623" s="4" t="s">
        <v>1471</v>
      </c>
      <c r="K623" t="s">
        <v>1471</v>
      </c>
      <c r="O623" s="5"/>
      <c r="P623" s="36" t="s">
        <v>1473</v>
      </c>
      <c r="Q623" t="s">
        <v>1473</v>
      </c>
      <c r="R623" t="s">
        <v>1471</v>
      </c>
      <c r="S623" t="s">
        <v>1471</v>
      </c>
      <c r="T623" t="s">
        <v>1471</v>
      </c>
      <c r="U623" s="5"/>
      <c r="Z623">
        <f t="shared" si="144"/>
        <v>0</v>
      </c>
      <c r="AA623">
        <f t="shared" si="145"/>
        <v>1</v>
      </c>
      <c r="AB623">
        <f t="shared" si="146"/>
        <v>0</v>
      </c>
      <c r="AC623">
        <f t="shared" si="147"/>
        <v>0</v>
      </c>
      <c r="AD623">
        <f t="shared" si="148"/>
        <v>0</v>
      </c>
      <c r="AE623">
        <f t="shared" si="149"/>
        <v>0</v>
      </c>
      <c r="AF623" s="37">
        <f t="shared" si="150"/>
        <v>0</v>
      </c>
      <c r="AG623" s="37">
        <f t="shared" si="151"/>
        <v>0</v>
      </c>
      <c r="AH623" s="37">
        <f t="shared" si="152"/>
        <v>0</v>
      </c>
      <c r="AI623">
        <f t="shared" si="153"/>
        <v>0</v>
      </c>
      <c r="AJ623">
        <f t="shared" si="154"/>
        <v>1</v>
      </c>
      <c r="AK623">
        <f t="shared" si="155"/>
        <v>0</v>
      </c>
      <c r="AL623">
        <f t="shared" si="156"/>
        <v>0</v>
      </c>
      <c r="AM623">
        <f t="shared" si="157"/>
        <v>0</v>
      </c>
      <c r="AN623">
        <f t="shared" si="158"/>
        <v>0</v>
      </c>
      <c r="AO623">
        <f t="shared" si="159"/>
        <v>0</v>
      </c>
    </row>
    <row r="624" spans="1:41" ht="12.75">
      <c r="A624">
        <v>4225170</v>
      </c>
      <c r="B624">
        <v>117598503</v>
      </c>
      <c r="C624" t="s">
        <v>1203</v>
      </c>
      <c r="D624" t="s">
        <v>1204</v>
      </c>
      <c r="E624" t="s">
        <v>1205</v>
      </c>
      <c r="F624" s="35">
        <v>16901</v>
      </c>
      <c r="G624" s="3">
        <v>1401</v>
      </c>
      <c r="H624">
        <v>5707244424</v>
      </c>
      <c r="I624" s="4" t="s">
        <v>974</v>
      </c>
      <c r="J624" s="4" t="s">
        <v>1471</v>
      </c>
      <c r="K624" t="s">
        <v>1471</v>
      </c>
      <c r="O624" s="5"/>
      <c r="P624" s="36">
        <v>16.960966543</v>
      </c>
      <c r="Q624" t="s">
        <v>1471</v>
      </c>
      <c r="R624" t="s">
        <v>1471</v>
      </c>
      <c r="S624" t="s">
        <v>1470</v>
      </c>
      <c r="T624" t="s">
        <v>1471</v>
      </c>
      <c r="U624" s="5"/>
      <c r="Z624">
        <f t="shared" si="144"/>
        <v>0</v>
      </c>
      <c r="AA624">
        <f t="shared" si="145"/>
        <v>1</v>
      </c>
      <c r="AB624">
        <f t="shared" si="146"/>
        <v>0</v>
      </c>
      <c r="AC624">
        <f t="shared" si="147"/>
        <v>0</v>
      </c>
      <c r="AD624">
        <f t="shared" si="148"/>
        <v>0</v>
      </c>
      <c r="AE624">
        <f t="shared" si="149"/>
        <v>0</v>
      </c>
      <c r="AF624" s="37">
        <f t="shared" si="150"/>
        <v>0</v>
      </c>
      <c r="AG624" s="37">
        <f t="shared" si="151"/>
        <v>0</v>
      </c>
      <c r="AH624" s="37">
        <f t="shared" si="152"/>
        <v>0</v>
      </c>
      <c r="AI624">
        <f t="shared" si="153"/>
        <v>1</v>
      </c>
      <c r="AJ624">
        <f t="shared" si="154"/>
        <v>0</v>
      </c>
      <c r="AK624">
        <f t="shared" si="155"/>
        <v>0</v>
      </c>
      <c r="AL624">
        <f t="shared" si="156"/>
        <v>0</v>
      </c>
      <c r="AM624">
        <f t="shared" si="157"/>
        <v>0</v>
      </c>
      <c r="AN624">
        <f t="shared" si="158"/>
        <v>0</v>
      </c>
      <c r="AO624">
        <f t="shared" si="159"/>
        <v>0</v>
      </c>
    </row>
    <row r="625" spans="1:41" ht="12.75">
      <c r="A625">
        <v>4225200</v>
      </c>
      <c r="B625">
        <v>103029403</v>
      </c>
      <c r="C625" t="s">
        <v>1206</v>
      </c>
      <c r="D625" t="s">
        <v>1208</v>
      </c>
      <c r="E625" t="s">
        <v>1209</v>
      </c>
      <c r="F625" s="35">
        <v>15126</v>
      </c>
      <c r="G625" s="3">
        <v>55</v>
      </c>
      <c r="H625">
        <v>7246953422</v>
      </c>
      <c r="I625" s="4" t="s">
        <v>1704</v>
      </c>
      <c r="J625" s="4" t="s">
        <v>1471</v>
      </c>
      <c r="K625" t="s">
        <v>1471</v>
      </c>
      <c r="O625" s="5"/>
      <c r="P625" s="36">
        <v>5.9502664298</v>
      </c>
      <c r="Q625" t="s">
        <v>1471</v>
      </c>
      <c r="R625" t="s">
        <v>1471</v>
      </c>
      <c r="S625" t="s">
        <v>1471</v>
      </c>
      <c r="T625" t="s">
        <v>1471</v>
      </c>
      <c r="U625" s="5"/>
      <c r="Z625">
        <f t="shared" si="144"/>
        <v>0</v>
      </c>
      <c r="AA625">
        <f t="shared" si="145"/>
        <v>1</v>
      </c>
      <c r="AB625">
        <f t="shared" si="146"/>
        <v>0</v>
      </c>
      <c r="AC625">
        <f t="shared" si="147"/>
        <v>0</v>
      </c>
      <c r="AD625">
        <f t="shared" si="148"/>
        <v>0</v>
      </c>
      <c r="AE625">
        <f t="shared" si="149"/>
        <v>0</v>
      </c>
      <c r="AF625" s="37">
        <f t="shared" si="150"/>
        <v>0</v>
      </c>
      <c r="AG625" s="37">
        <f t="shared" si="151"/>
        <v>0</v>
      </c>
      <c r="AH625" s="37">
        <f t="shared" si="152"/>
        <v>0</v>
      </c>
      <c r="AI625">
        <f t="shared" si="153"/>
        <v>0</v>
      </c>
      <c r="AJ625">
        <f t="shared" si="154"/>
        <v>0</v>
      </c>
      <c r="AK625">
        <f t="shared" si="155"/>
        <v>0</v>
      </c>
      <c r="AL625">
        <f t="shared" si="156"/>
        <v>0</v>
      </c>
      <c r="AM625">
        <f t="shared" si="157"/>
        <v>0</v>
      </c>
      <c r="AN625">
        <f t="shared" si="158"/>
        <v>0</v>
      </c>
      <c r="AO625">
        <f t="shared" si="159"/>
        <v>0</v>
      </c>
    </row>
    <row r="626" spans="1:41" ht="12.75">
      <c r="A626">
        <v>4225230</v>
      </c>
      <c r="B626">
        <v>110179003</v>
      </c>
      <c r="C626" t="s">
        <v>1210</v>
      </c>
      <c r="D626" t="s">
        <v>1211</v>
      </c>
      <c r="E626" t="s">
        <v>1212</v>
      </c>
      <c r="F626" s="35">
        <v>16858</v>
      </c>
      <c r="G626" s="3">
        <v>9312</v>
      </c>
      <c r="H626">
        <v>8143456832</v>
      </c>
      <c r="I626" s="4">
        <v>6</v>
      </c>
      <c r="J626" s="4" t="s">
        <v>1471</v>
      </c>
      <c r="K626" t="s">
        <v>1471</v>
      </c>
      <c r="O626" s="5"/>
      <c r="P626" s="36">
        <v>6.5989847716</v>
      </c>
      <c r="Q626" t="s">
        <v>1471</v>
      </c>
      <c r="R626" t="s">
        <v>1471</v>
      </c>
      <c r="S626" t="s">
        <v>1470</v>
      </c>
      <c r="T626" t="s">
        <v>1471</v>
      </c>
      <c r="U626" s="5"/>
      <c r="Z626">
        <f t="shared" si="144"/>
        <v>0</v>
      </c>
      <c r="AA626">
        <f t="shared" si="145"/>
        <v>1</v>
      </c>
      <c r="AB626">
        <f t="shared" si="146"/>
        <v>0</v>
      </c>
      <c r="AC626">
        <f t="shared" si="147"/>
        <v>0</v>
      </c>
      <c r="AD626">
        <f t="shared" si="148"/>
        <v>0</v>
      </c>
      <c r="AE626">
        <f t="shared" si="149"/>
        <v>0</v>
      </c>
      <c r="AF626" s="37">
        <f t="shared" si="150"/>
        <v>0</v>
      </c>
      <c r="AG626" s="37">
        <f t="shared" si="151"/>
        <v>0</v>
      </c>
      <c r="AH626" s="37">
        <f t="shared" si="152"/>
        <v>0</v>
      </c>
      <c r="AI626">
        <f t="shared" si="153"/>
        <v>1</v>
      </c>
      <c r="AJ626">
        <f t="shared" si="154"/>
        <v>0</v>
      </c>
      <c r="AK626">
        <f t="shared" si="155"/>
        <v>0</v>
      </c>
      <c r="AL626">
        <f t="shared" si="156"/>
        <v>0</v>
      </c>
      <c r="AM626">
        <f t="shared" si="157"/>
        <v>0</v>
      </c>
      <c r="AN626">
        <f t="shared" si="158"/>
        <v>0</v>
      </c>
      <c r="AO626">
        <f t="shared" si="159"/>
        <v>0</v>
      </c>
    </row>
    <row r="627" spans="1:41" ht="12.75">
      <c r="A627">
        <v>4225290</v>
      </c>
      <c r="B627">
        <v>124159002</v>
      </c>
      <c r="C627" t="s">
        <v>1213</v>
      </c>
      <c r="D627" t="s">
        <v>1214</v>
      </c>
      <c r="E627" t="s">
        <v>1505</v>
      </c>
      <c r="F627" s="35">
        <v>19380</v>
      </c>
      <c r="G627" s="3">
        <v>4551</v>
      </c>
      <c r="H627">
        <v>6104367000</v>
      </c>
      <c r="I627" s="4" t="s">
        <v>1704</v>
      </c>
      <c r="J627" s="4" t="s">
        <v>1471</v>
      </c>
      <c r="K627" t="s">
        <v>1471</v>
      </c>
      <c r="O627" s="5"/>
      <c r="P627" s="36">
        <v>3.5099754187</v>
      </c>
      <c r="Q627" t="s">
        <v>1471</v>
      </c>
      <c r="R627" t="s">
        <v>1471</v>
      </c>
      <c r="S627" t="s">
        <v>1471</v>
      </c>
      <c r="T627" t="s">
        <v>1471</v>
      </c>
      <c r="U627" s="5"/>
      <c r="Z627">
        <f t="shared" si="144"/>
        <v>0</v>
      </c>
      <c r="AA627">
        <f t="shared" si="145"/>
        <v>1</v>
      </c>
      <c r="AB627">
        <f t="shared" si="146"/>
        <v>0</v>
      </c>
      <c r="AC627">
        <f t="shared" si="147"/>
        <v>0</v>
      </c>
      <c r="AD627">
        <f t="shared" si="148"/>
        <v>0</v>
      </c>
      <c r="AE627">
        <f t="shared" si="149"/>
        <v>0</v>
      </c>
      <c r="AF627" s="37">
        <f t="shared" si="150"/>
        <v>0</v>
      </c>
      <c r="AG627" s="37">
        <f t="shared" si="151"/>
        <v>0</v>
      </c>
      <c r="AH627" s="37">
        <f t="shared" si="152"/>
        <v>0</v>
      </c>
      <c r="AI627">
        <f t="shared" si="153"/>
        <v>0</v>
      </c>
      <c r="AJ627">
        <f t="shared" si="154"/>
        <v>0</v>
      </c>
      <c r="AK627">
        <f t="shared" si="155"/>
        <v>0</v>
      </c>
      <c r="AL627">
        <f t="shared" si="156"/>
        <v>0</v>
      </c>
      <c r="AM627">
        <f t="shared" si="157"/>
        <v>0</v>
      </c>
      <c r="AN627">
        <f t="shared" si="158"/>
        <v>0</v>
      </c>
      <c r="AO627">
        <f t="shared" si="159"/>
        <v>0</v>
      </c>
    </row>
    <row r="628" spans="1:41" ht="12.75">
      <c r="A628">
        <v>4225440</v>
      </c>
      <c r="B628">
        <v>101308503</v>
      </c>
      <c r="C628" t="s">
        <v>1215</v>
      </c>
      <c r="D628" t="s">
        <v>1216</v>
      </c>
      <c r="E628" t="s">
        <v>56</v>
      </c>
      <c r="F628" s="35">
        <v>15370</v>
      </c>
      <c r="G628" s="3">
        <v>8618</v>
      </c>
      <c r="H628">
        <v>7244995183</v>
      </c>
      <c r="I628" s="4" t="s">
        <v>1736</v>
      </c>
      <c r="J628" s="4" t="s">
        <v>1471</v>
      </c>
      <c r="K628" t="s">
        <v>1471</v>
      </c>
      <c r="M628" s="5">
        <v>1036</v>
      </c>
      <c r="O628" s="5"/>
      <c r="P628" s="36">
        <v>27.190827191</v>
      </c>
      <c r="Q628" t="s">
        <v>1470</v>
      </c>
      <c r="R628" t="s">
        <v>1471</v>
      </c>
      <c r="S628" t="s">
        <v>1470</v>
      </c>
      <c r="T628" t="s">
        <v>1471</v>
      </c>
      <c r="U628" s="5" t="s">
        <v>1502</v>
      </c>
      <c r="V628" s="5">
        <v>120544</v>
      </c>
      <c r="W628" s="5">
        <v>12932</v>
      </c>
      <c r="Y628" s="5">
        <v>9391</v>
      </c>
      <c r="Z628">
        <f t="shared" si="144"/>
        <v>0</v>
      </c>
      <c r="AA628">
        <f t="shared" si="145"/>
        <v>0</v>
      </c>
      <c r="AB628">
        <f t="shared" si="146"/>
        <v>0</v>
      </c>
      <c r="AC628">
        <f t="shared" si="147"/>
        <v>0</v>
      </c>
      <c r="AD628">
        <f t="shared" si="148"/>
        <v>0</v>
      </c>
      <c r="AE628">
        <f t="shared" si="149"/>
        <v>0</v>
      </c>
      <c r="AF628" s="37">
        <f t="shared" si="150"/>
        <v>0</v>
      </c>
      <c r="AG628" s="37">
        <f t="shared" si="151"/>
        <v>0</v>
      </c>
      <c r="AH628" s="37">
        <f t="shared" si="152"/>
        <v>0</v>
      </c>
      <c r="AI628">
        <f t="shared" si="153"/>
        <v>1</v>
      </c>
      <c r="AJ628">
        <f t="shared" si="154"/>
        <v>1</v>
      </c>
      <c r="AK628" t="str">
        <f t="shared" si="155"/>
        <v>Initial</v>
      </c>
      <c r="AL628">
        <f t="shared" si="156"/>
        <v>0</v>
      </c>
      <c r="AM628" t="str">
        <f t="shared" si="157"/>
        <v>RLIS</v>
      </c>
      <c r="AN628">
        <f t="shared" si="158"/>
        <v>0</v>
      </c>
      <c r="AO628">
        <f t="shared" si="159"/>
        <v>0</v>
      </c>
    </row>
    <row r="629" spans="1:41" ht="12.75">
      <c r="A629">
        <v>4225590</v>
      </c>
      <c r="B629">
        <v>103029553</v>
      </c>
      <c r="C629" t="s">
        <v>1217</v>
      </c>
      <c r="D629" t="s">
        <v>1218</v>
      </c>
      <c r="E629" t="s">
        <v>1219</v>
      </c>
      <c r="F629" s="35">
        <v>15025</v>
      </c>
      <c r="G629" s="3">
        <v>3131</v>
      </c>
      <c r="H629">
        <v>4126558450</v>
      </c>
      <c r="I629" s="4">
        <v>3</v>
      </c>
      <c r="J629" s="4" t="s">
        <v>1471</v>
      </c>
      <c r="K629" t="s">
        <v>1471</v>
      </c>
      <c r="O629" s="5"/>
      <c r="P629" s="36">
        <v>4.6921697549</v>
      </c>
      <c r="Q629" t="s">
        <v>1471</v>
      </c>
      <c r="R629" t="s">
        <v>1471</v>
      </c>
      <c r="S629" t="s">
        <v>1471</v>
      </c>
      <c r="T629" t="s">
        <v>1471</v>
      </c>
      <c r="U629" s="5"/>
      <c r="Z629">
        <f t="shared" si="144"/>
        <v>0</v>
      </c>
      <c r="AA629">
        <f t="shared" si="145"/>
        <v>1</v>
      </c>
      <c r="AB629">
        <f t="shared" si="146"/>
        <v>0</v>
      </c>
      <c r="AC629">
        <f t="shared" si="147"/>
        <v>0</v>
      </c>
      <c r="AD629">
        <f t="shared" si="148"/>
        <v>0</v>
      </c>
      <c r="AE629">
        <f t="shared" si="149"/>
        <v>0</v>
      </c>
      <c r="AF629" s="37">
        <f t="shared" si="150"/>
        <v>0</v>
      </c>
      <c r="AG629" s="37">
        <f t="shared" si="151"/>
        <v>0</v>
      </c>
      <c r="AH629" s="37">
        <f t="shared" si="152"/>
        <v>0</v>
      </c>
      <c r="AI629">
        <f t="shared" si="153"/>
        <v>0</v>
      </c>
      <c r="AJ629">
        <f t="shared" si="154"/>
        <v>0</v>
      </c>
      <c r="AK629">
        <f t="shared" si="155"/>
        <v>0</v>
      </c>
      <c r="AL629">
        <f t="shared" si="156"/>
        <v>0</v>
      </c>
      <c r="AM629">
        <f t="shared" si="157"/>
        <v>0</v>
      </c>
      <c r="AN629">
        <f t="shared" si="158"/>
        <v>0</v>
      </c>
      <c r="AO629">
        <f t="shared" si="159"/>
        <v>0</v>
      </c>
    </row>
    <row r="630" spans="1:41" ht="12.75">
      <c r="A630">
        <v>4225650</v>
      </c>
      <c r="B630">
        <v>104437503</v>
      </c>
      <c r="C630" t="s">
        <v>1220</v>
      </c>
      <c r="D630" t="s">
        <v>1221</v>
      </c>
      <c r="E630" t="s">
        <v>1222</v>
      </c>
      <c r="F630" s="35">
        <v>16159</v>
      </c>
      <c r="G630" s="3">
        <v>9799</v>
      </c>
      <c r="H630">
        <v>7245282002</v>
      </c>
      <c r="I630" s="4">
        <v>4</v>
      </c>
      <c r="J630" s="4" t="s">
        <v>1471</v>
      </c>
      <c r="K630" t="s">
        <v>1471</v>
      </c>
      <c r="O630" s="5"/>
      <c r="P630" s="36">
        <v>13.822284908</v>
      </c>
      <c r="Q630" t="s">
        <v>1471</v>
      </c>
      <c r="R630" t="s">
        <v>1470</v>
      </c>
      <c r="S630" t="s">
        <v>1471</v>
      </c>
      <c r="T630" t="s">
        <v>1471</v>
      </c>
      <c r="U630" s="5"/>
      <c r="Z630">
        <f t="shared" si="144"/>
        <v>0</v>
      </c>
      <c r="AA630">
        <f t="shared" si="145"/>
        <v>1</v>
      </c>
      <c r="AB630">
        <f t="shared" si="146"/>
        <v>0</v>
      </c>
      <c r="AC630">
        <f t="shared" si="147"/>
        <v>0</v>
      </c>
      <c r="AD630">
        <f t="shared" si="148"/>
        <v>0</v>
      </c>
      <c r="AE630">
        <f t="shared" si="149"/>
        <v>0</v>
      </c>
      <c r="AF630" s="37">
        <f t="shared" si="150"/>
        <v>0</v>
      </c>
      <c r="AG630" s="37">
        <f t="shared" si="151"/>
        <v>0</v>
      </c>
      <c r="AH630" s="37">
        <f t="shared" si="152"/>
        <v>0</v>
      </c>
      <c r="AI630">
        <f t="shared" si="153"/>
        <v>0</v>
      </c>
      <c r="AJ630">
        <f t="shared" si="154"/>
        <v>0</v>
      </c>
      <c r="AK630">
        <f t="shared" si="155"/>
        <v>0</v>
      </c>
      <c r="AL630">
        <f t="shared" si="156"/>
        <v>0</v>
      </c>
      <c r="AM630">
        <f t="shared" si="157"/>
        <v>0</v>
      </c>
      <c r="AN630">
        <f t="shared" si="158"/>
        <v>0</v>
      </c>
      <c r="AO630">
        <f t="shared" si="159"/>
        <v>0</v>
      </c>
    </row>
    <row r="631" spans="1:41" ht="12.75">
      <c r="A631">
        <v>4225680</v>
      </c>
      <c r="B631">
        <v>103029603</v>
      </c>
      <c r="C631" t="s">
        <v>1223</v>
      </c>
      <c r="D631" t="s">
        <v>1224</v>
      </c>
      <c r="E631" t="s">
        <v>1225</v>
      </c>
      <c r="F631" s="35">
        <v>15122</v>
      </c>
      <c r="G631" s="3">
        <v>2697</v>
      </c>
      <c r="H631">
        <v>4124669131</v>
      </c>
      <c r="I631" s="4">
        <v>3</v>
      </c>
      <c r="J631" s="4" t="s">
        <v>1471</v>
      </c>
      <c r="K631" t="s">
        <v>1471</v>
      </c>
      <c r="O631" s="5"/>
      <c r="P631" s="36">
        <v>13.940329218</v>
      </c>
      <c r="Q631" t="s">
        <v>1471</v>
      </c>
      <c r="R631" t="s">
        <v>1471</v>
      </c>
      <c r="S631" t="s">
        <v>1471</v>
      </c>
      <c r="T631" t="s">
        <v>1471</v>
      </c>
      <c r="U631" s="5"/>
      <c r="Z631">
        <f t="shared" si="144"/>
        <v>0</v>
      </c>
      <c r="AA631">
        <f t="shared" si="145"/>
        <v>1</v>
      </c>
      <c r="AB631">
        <f t="shared" si="146"/>
        <v>0</v>
      </c>
      <c r="AC631">
        <f t="shared" si="147"/>
        <v>0</v>
      </c>
      <c r="AD631">
        <f t="shared" si="148"/>
        <v>0</v>
      </c>
      <c r="AE631">
        <f t="shared" si="149"/>
        <v>0</v>
      </c>
      <c r="AF631" s="37">
        <f t="shared" si="150"/>
        <v>0</v>
      </c>
      <c r="AG631" s="37">
        <f t="shared" si="151"/>
        <v>0</v>
      </c>
      <c r="AH631" s="37">
        <f t="shared" si="152"/>
        <v>0</v>
      </c>
      <c r="AI631">
        <f t="shared" si="153"/>
        <v>0</v>
      </c>
      <c r="AJ631">
        <f t="shared" si="154"/>
        <v>0</v>
      </c>
      <c r="AK631">
        <f t="shared" si="155"/>
        <v>0</v>
      </c>
      <c r="AL631">
        <f t="shared" si="156"/>
        <v>0</v>
      </c>
      <c r="AM631">
        <f t="shared" si="157"/>
        <v>0</v>
      </c>
      <c r="AN631">
        <f t="shared" si="158"/>
        <v>0</v>
      </c>
      <c r="AO631">
        <f t="shared" si="159"/>
        <v>0</v>
      </c>
    </row>
    <row r="632" spans="1:41" ht="12.75">
      <c r="A632">
        <v>4200041</v>
      </c>
      <c r="B632">
        <v>126513020</v>
      </c>
      <c r="C632" t="s">
        <v>1574</v>
      </c>
      <c r="D632" t="s">
        <v>1575</v>
      </c>
      <c r="E632" t="s">
        <v>1509</v>
      </c>
      <c r="F632" s="35">
        <v>19138</v>
      </c>
      <c r="G632" s="3" t="s">
        <v>1506</v>
      </c>
      <c r="H632">
        <v>2159277995</v>
      </c>
      <c r="I632" s="4">
        <v>1</v>
      </c>
      <c r="J632" s="4" t="s">
        <v>1471</v>
      </c>
      <c r="K632" t="s">
        <v>1471</v>
      </c>
      <c r="O632" s="5"/>
      <c r="P632" s="36" t="s">
        <v>1473</v>
      </c>
      <c r="Q632" t="s">
        <v>1473</v>
      </c>
      <c r="R632" t="s">
        <v>1471</v>
      </c>
      <c r="S632" t="s">
        <v>1471</v>
      </c>
      <c r="T632" t="s">
        <v>1471</v>
      </c>
      <c r="U632" s="5"/>
      <c r="Z632">
        <f t="shared" si="144"/>
        <v>0</v>
      </c>
      <c r="AA632">
        <f t="shared" si="145"/>
        <v>1</v>
      </c>
      <c r="AB632">
        <f t="shared" si="146"/>
        <v>0</v>
      </c>
      <c r="AC632">
        <f t="shared" si="147"/>
        <v>0</v>
      </c>
      <c r="AD632">
        <f t="shared" si="148"/>
        <v>0</v>
      </c>
      <c r="AE632">
        <f t="shared" si="149"/>
        <v>0</v>
      </c>
      <c r="AF632" s="37">
        <f t="shared" si="150"/>
        <v>0</v>
      </c>
      <c r="AG632" s="37">
        <f t="shared" si="151"/>
        <v>0</v>
      </c>
      <c r="AH632" s="37">
        <f t="shared" si="152"/>
        <v>0</v>
      </c>
      <c r="AI632">
        <f t="shared" si="153"/>
        <v>0</v>
      </c>
      <c r="AJ632">
        <f t="shared" si="154"/>
        <v>1</v>
      </c>
      <c r="AK632">
        <f t="shared" si="155"/>
        <v>0</v>
      </c>
      <c r="AL632">
        <f t="shared" si="156"/>
        <v>0</v>
      </c>
      <c r="AM632">
        <f t="shared" si="157"/>
        <v>0</v>
      </c>
      <c r="AN632">
        <f t="shared" si="158"/>
        <v>0</v>
      </c>
      <c r="AO632">
        <f t="shared" si="159"/>
        <v>0</v>
      </c>
    </row>
    <row r="633" spans="1:41" ht="12.75">
      <c r="A633">
        <v>4225740</v>
      </c>
      <c r="B633">
        <v>115508003</v>
      </c>
      <c r="C633" t="s">
        <v>1226</v>
      </c>
      <c r="D633" t="s">
        <v>1227</v>
      </c>
      <c r="E633" t="s">
        <v>1228</v>
      </c>
      <c r="F633" s="35">
        <v>17024</v>
      </c>
      <c r="G633" s="3">
        <v>9706</v>
      </c>
      <c r="H633">
        <v>7177893934</v>
      </c>
      <c r="I633" s="4">
        <v>8</v>
      </c>
      <c r="J633" s="4" t="s">
        <v>1470</v>
      </c>
      <c r="K633" t="s">
        <v>1471</v>
      </c>
      <c r="O633" s="5" t="s">
        <v>1472</v>
      </c>
      <c r="P633" s="36">
        <v>11.067304985</v>
      </c>
      <c r="Q633" t="s">
        <v>1471</v>
      </c>
      <c r="R633" t="s">
        <v>1471</v>
      </c>
      <c r="S633" t="s">
        <v>1470</v>
      </c>
      <c r="T633" t="s">
        <v>1471</v>
      </c>
      <c r="U633" s="5"/>
      <c r="Z633">
        <f t="shared" si="144"/>
        <v>1</v>
      </c>
      <c r="AA633">
        <f t="shared" si="145"/>
        <v>1</v>
      </c>
      <c r="AB633">
        <f t="shared" si="146"/>
        <v>0</v>
      </c>
      <c r="AC633">
        <f t="shared" si="147"/>
        <v>0</v>
      </c>
      <c r="AD633">
        <f t="shared" si="148"/>
        <v>0</v>
      </c>
      <c r="AE633">
        <f t="shared" si="149"/>
        <v>0</v>
      </c>
      <c r="AF633" s="37" t="str">
        <f t="shared" si="150"/>
        <v>SRSA</v>
      </c>
      <c r="AG633" s="37">
        <f t="shared" si="151"/>
        <v>0</v>
      </c>
      <c r="AH633" s="37" t="str">
        <f t="shared" si="152"/>
        <v>Trouble</v>
      </c>
      <c r="AI633">
        <f t="shared" si="153"/>
        <v>1</v>
      </c>
      <c r="AJ633">
        <f t="shared" si="154"/>
        <v>0</v>
      </c>
      <c r="AK633">
        <f t="shared" si="155"/>
        <v>0</v>
      </c>
      <c r="AL633">
        <f t="shared" si="156"/>
        <v>0</v>
      </c>
      <c r="AM633">
        <f t="shared" si="157"/>
        <v>0</v>
      </c>
      <c r="AN633">
        <f t="shared" si="158"/>
        <v>0</v>
      </c>
      <c r="AO633">
        <f t="shared" si="159"/>
        <v>0</v>
      </c>
    </row>
    <row r="634" spans="1:41" ht="12.75">
      <c r="A634">
        <v>4225830</v>
      </c>
      <c r="B634">
        <v>115219002</v>
      </c>
      <c r="C634" t="s">
        <v>1229</v>
      </c>
      <c r="D634" t="s">
        <v>1230</v>
      </c>
      <c r="E634" t="s">
        <v>1231</v>
      </c>
      <c r="F634" s="35">
        <v>17070</v>
      </c>
      <c r="G634" s="3">
        <v>803</v>
      </c>
      <c r="H634">
        <v>7179389577</v>
      </c>
      <c r="I634" s="4" t="s">
        <v>1764</v>
      </c>
      <c r="J634" s="4" t="s">
        <v>1471</v>
      </c>
      <c r="K634" t="s">
        <v>1471</v>
      </c>
      <c r="O634" s="5"/>
      <c r="P634" s="36">
        <v>5.1928463693</v>
      </c>
      <c r="Q634" t="s">
        <v>1471</v>
      </c>
      <c r="R634" t="s">
        <v>1471</v>
      </c>
      <c r="S634" t="s">
        <v>1471</v>
      </c>
      <c r="T634" t="s">
        <v>1471</v>
      </c>
      <c r="U634" s="5"/>
      <c r="Z634">
        <f t="shared" si="144"/>
        <v>0</v>
      </c>
      <c r="AA634">
        <f t="shared" si="145"/>
        <v>1</v>
      </c>
      <c r="AB634">
        <f t="shared" si="146"/>
        <v>0</v>
      </c>
      <c r="AC634">
        <f t="shared" si="147"/>
        <v>0</v>
      </c>
      <c r="AD634">
        <f t="shared" si="148"/>
        <v>0</v>
      </c>
      <c r="AE634">
        <f t="shared" si="149"/>
        <v>0</v>
      </c>
      <c r="AF634" s="37">
        <f t="shared" si="150"/>
        <v>0</v>
      </c>
      <c r="AG634" s="37">
        <f t="shared" si="151"/>
        <v>0</v>
      </c>
      <c r="AH634" s="37">
        <f t="shared" si="152"/>
        <v>0</v>
      </c>
      <c r="AI634">
        <f t="shared" si="153"/>
        <v>0</v>
      </c>
      <c r="AJ634">
        <f t="shared" si="154"/>
        <v>0</v>
      </c>
      <c r="AK634">
        <f t="shared" si="155"/>
        <v>0</v>
      </c>
      <c r="AL634">
        <f t="shared" si="156"/>
        <v>0</v>
      </c>
      <c r="AM634">
        <f t="shared" si="157"/>
        <v>0</v>
      </c>
      <c r="AN634">
        <f t="shared" si="158"/>
        <v>0</v>
      </c>
      <c r="AO634">
        <f t="shared" si="159"/>
        <v>0</v>
      </c>
    </row>
    <row r="635" spans="1:41" ht="12.75">
      <c r="A635">
        <v>4225870</v>
      </c>
      <c r="B635">
        <v>118408707</v>
      </c>
      <c r="C635" t="s">
        <v>1232</v>
      </c>
      <c r="D635" t="s">
        <v>1233</v>
      </c>
      <c r="E635" t="s">
        <v>1234</v>
      </c>
      <c r="F635" s="35">
        <v>18704</v>
      </c>
      <c r="G635" s="3">
        <v>1899</v>
      </c>
      <c r="H635">
        <v>5702888493</v>
      </c>
      <c r="I635" s="4">
        <v>4</v>
      </c>
      <c r="J635" s="4" t="s">
        <v>1471</v>
      </c>
      <c r="K635" t="s">
        <v>1471</v>
      </c>
      <c r="O635" s="5"/>
      <c r="P635" s="36" t="s">
        <v>1473</v>
      </c>
      <c r="Q635" t="s">
        <v>1473</v>
      </c>
      <c r="R635" t="s">
        <v>1471</v>
      </c>
      <c r="S635" t="s">
        <v>1471</v>
      </c>
      <c r="T635" t="s">
        <v>1471</v>
      </c>
      <c r="U635" s="5"/>
      <c r="Z635">
        <f t="shared" si="144"/>
        <v>0</v>
      </c>
      <c r="AA635">
        <f t="shared" si="145"/>
        <v>1</v>
      </c>
      <c r="AB635">
        <f t="shared" si="146"/>
        <v>0</v>
      </c>
      <c r="AC635">
        <f t="shared" si="147"/>
        <v>0</v>
      </c>
      <c r="AD635">
        <f t="shared" si="148"/>
        <v>0</v>
      </c>
      <c r="AE635">
        <f t="shared" si="149"/>
        <v>0</v>
      </c>
      <c r="AF635" s="37">
        <f t="shared" si="150"/>
        <v>0</v>
      </c>
      <c r="AG635" s="37">
        <f t="shared" si="151"/>
        <v>0</v>
      </c>
      <c r="AH635" s="37">
        <f t="shared" si="152"/>
        <v>0</v>
      </c>
      <c r="AI635">
        <f t="shared" si="153"/>
        <v>0</v>
      </c>
      <c r="AJ635">
        <f t="shared" si="154"/>
        <v>1</v>
      </c>
      <c r="AK635">
        <f t="shared" si="155"/>
        <v>0</v>
      </c>
      <c r="AL635">
        <f t="shared" si="156"/>
        <v>0</v>
      </c>
      <c r="AM635">
        <f t="shared" si="157"/>
        <v>0</v>
      </c>
      <c r="AN635">
        <f t="shared" si="158"/>
        <v>0</v>
      </c>
      <c r="AO635">
        <f t="shared" si="159"/>
        <v>0</v>
      </c>
    </row>
    <row r="636" spans="1:41" ht="12.75">
      <c r="A636">
        <v>4225980</v>
      </c>
      <c r="B636">
        <v>112678503</v>
      </c>
      <c r="C636" t="s">
        <v>1237</v>
      </c>
      <c r="D636" t="s">
        <v>1238</v>
      </c>
      <c r="E636" t="s">
        <v>1592</v>
      </c>
      <c r="F636" s="35">
        <v>17404</v>
      </c>
      <c r="G636" s="3">
        <v>5529</v>
      </c>
      <c r="H636">
        <v>7177923067</v>
      </c>
      <c r="I636" s="4">
        <v>4</v>
      </c>
      <c r="J636" s="4" t="s">
        <v>1471</v>
      </c>
      <c r="K636" t="s">
        <v>1471</v>
      </c>
      <c r="O636" s="5"/>
      <c r="P636" s="36">
        <v>5.5800293686</v>
      </c>
      <c r="Q636" t="s">
        <v>1471</v>
      </c>
      <c r="R636" t="s">
        <v>1471</v>
      </c>
      <c r="S636" t="s">
        <v>1471</v>
      </c>
      <c r="T636" t="s">
        <v>1471</v>
      </c>
      <c r="U636" s="5"/>
      <c r="Z636">
        <f t="shared" si="144"/>
        <v>0</v>
      </c>
      <c r="AA636">
        <f t="shared" si="145"/>
        <v>1</v>
      </c>
      <c r="AB636">
        <f t="shared" si="146"/>
        <v>0</v>
      </c>
      <c r="AC636">
        <f t="shared" si="147"/>
        <v>0</v>
      </c>
      <c r="AD636">
        <f t="shared" si="148"/>
        <v>0</v>
      </c>
      <c r="AE636">
        <f t="shared" si="149"/>
        <v>0</v>
      </c>
      <c r="AF636" s="37">
        <f t="shared" si="150"/>
        <v>0</v>
      </c>
      <c r="AG636" s="37">
        <f t="shared" si="151"/>
        <v>0</v>
      </c>
      <c r="AH636" s="37">
        <f t="shared" si="152"/>
        <v>0</v>
      </c>
      <c r="AI636">
        <f t="shared" si="153"/>
        <v>0</v>
      </c>
      <c r="AJ636">
        <f t="shared" si="154"/>
        <v>0</v>
      </c>
      <c r="AK636">
        <f t="shared" si="155"/>
        <v>0</v>
      </c>
      <c r="AL636">
        <f t="shared" si="156"/>
        <v>0</v>
      </c>
      <c r="AM636">
        <f t="shared" si="157"/>
        <v>0</v>
      </c>
      <c r="AN636">
        <f t="shared" si="158"/>
        <v>0</v>
      </c>
      <c r="AO636">
        <f t="shared" si="159"/>
        <v>0</v>
      </c>
    </row>
    <row r="637" spans="1:41" ht="12.75">
      <c r="A637">
        <v>4280460</v>
      </c>
      <c r="B637">
        <v>101638907</v>
      </c>
      <c r="C637" t="s">
        <v>1386</v>
      </c>
      <c r="D637" t="s">
        <v>1387</v>
      </c>
      <c r="E637" t="s">
        <v>19</v>
      </c>
      <c r="F637" s="35">
        <v>15317</v>
      </c>
      <c r="G637" s="3">
        <v>1477</v>
      </c>
      <c r="H637">
        <v>7247462890</v>
      </c>
      <c r="I637" s="4">
        <v>8</v>
      </c>
      <c r="J637" s="4" t="s">
        <v>1470</v>
      </c>
      <c r="K637" t="s">
        <v>1471</v>
      </c>
      <c r="O637" s="5" t="s">
        <v>1472</v>
      </c>
      <c r="P637" s="36" t="s">
        <v>1473</v>
      </c>
      <c r="Q637" t="s">
        <v>1473</v>
      </c>
      <c r="R637" t="s">
        <v>1471</v>
      </c>
      <c r="S637" t="s">
        <v>1470</v>
      </c>
      <c r="T637" t="s">
        <v>1471</v>
      </c>
      <c r="U637" s="5"/>
      <c r="Z637">
        <f t="shared" si="144"/>
        <v>1</v>
      </c>
      <c r="AA637">
        <f t="shared" si="145"/>
        <v>1</v>
      </c>
      <c r="AB637">
        <f t="shared" si="146"/>
        <v>0</v>
      </c>
      <c r="AC637">
        <f t="shared" si="147"/>
        <v>0</v>
      </c>
      <c r="AD637">
        <f t="shared" si="148"/>
        <v>0</v>
      </c>
      <c r="AE637">
        <f t="shared" si="149"/>
        <v>0</v>
      </c>
      <c r="AF637" s="37" t="str">
        <f t="shared" si="150"/>
        <v>SRSA</v>
      </c>
      <c r="AG637" s="37">
        <f t="shared" si="151"/>
        <v>0</v>
      </c>
      <c r="AH637" s="37" t="str">
        <f t="shared" si="152"/>
        <v>Trouble</v>
      </c>
      <c r="AI637">
        <f t="shared" si="153"/>
        <v>1</v>
      </c>
      <c r="AJ637">
        <f t="shared" si="154"/>
        <v>1</v>
      </c>
      <c r="AK637" t="str">
        <f t="shared" si="155"/>
        <v>Initial</v>
      </c>
      <c r="AL637" t="str">
        <f t="shared" si="156"/>
        <v>SRSA</v>
      </c>
      <c r="AM637">
        <f t="shared" si="157"/>
        <v>0</v>
      </c>
      <c r="AN637">
        <f t="shared" si="158"/>
        <v>0</v>
      </c>
      <c r="AO637">
        <f t="shared" si="159"/>
        <v>0</v>
      </c>
    </row>
    <row r="638" spans="1:41" ht="12.75">
      <c r="A638">
        <v>4226040</v>
      </c>
      <c r="B638">
        <v>127049303</v>
      </c>
      <c r="C638" t="s">
        <v>1242</v>
      </c>
      <c r="D638" t="s">
        <v>1243</v>
      </c>
      <c r="E638" t="s">
        <v>1646</v>
      </c>
      <c r="F638" s="35">
        <v>15059</v>
      </c>
      <c r="G638" s="3">
        <v>2219</v>
      </c>
      <c r="H638">
        <v>7246439310</v>
      </c>
      <c r="I638" s="4" t="s">
        <v>1704</v>
      </c>
      <c r="J638" s="4" t="s">
        <v>1471</v>
      </c>
      <c r="K638" t="s">
        <v>1471</v>
      </c>
      <c r="O638" s="5"/>
      <c r="P638" s="36">
        <v>9.8130841121</v>
      </c>
      <c r="Q638" t="s">
        <v>1471</v>
      </c>
      <c r="R638" t="s">
        <v>1471</v>
      </c>
      <c r="S638" t="s">
        <v>1471</v>
      </c>
      <c r="T638" t="s">
        <v>1471</v>
      </c>
      <c r="U638" s="5"/>
      <c r="Z638">
        <f t="shared" si="144"/>
        <v>0</v>
      </c>
      <c r="AA638">
        <f t="shared" si="145"/>
        <v>1</v>
      </c>
      <c r="AB638">
        <f t="shared" si="146"/>
        <v>0</v>
      </c>
      <c r="AC638">
        <f t="shared" si="147"/>
        <v>0</v>
      </c>
      <c r="AD638">
        <f t="shared" si="148"/>
        <v>0</v>
      </c>
      <c r="AE638">
        <f t="shared" si="149"/>
        <v>0</v>
      </c>
      <c r="AF638" s="37">
        <f t="shared" si="150"/>
        <v>0</v>
      </c>
      <c r="AG638" s="37">
        <f t="shared" si="151"/>
        <v>0</v>
      </c>
      <c r="AH638" s="37">
        <f t="shared" si="152"/>
        <v>0</v>
      </c>
      <c r="AI638">
        <f t="shared" si="153"/>
        <v>0</v>
      </c>
      <c r="AJ638">
        <f t="shared" si="154"/>
        <v>0</v>
      </c>
      <c r="AK638">
        <f t="shared" si="155"/>
        <v>0</v>
      </c>
      <c r="AL638">
        <f t="shared" si="156"/>
        <v>0</v>
      </c>
      <c r="AM638">
        <f t="shared" si="157"/>
        <v>0</v>
      </c>
      <c r="AN638">
        <f t="shared" si="158"/>
        <v>0</v>
      </c>
      <c r="AO638">
        <f t="shared" si="159"/>
        <v>0</v>
      </c>
    </row>
    <row r="639" spans="1:41" ht="12.75">
      <c r="A639">
        <v>4280360</v>
      </c>
      <c r="B639">
        <v>123469007</v>
      </c>
      <c r="C639" t="s">
        <v>1368</v>
      </c>
      <c r="D639" t="s">
        <v>1369</v>
      </c>
      <c r="E639" t="s">
        <v>1370</v>
      </c>
      <c r="F639" s="35">
        <v>19468</v>
      </c>
      <c r="G639" s="3">
        <v>1730</v>
      </c>
      <c r="H639">
        <v>6104897272</v>
      </c>
      <c r="I639" s="4">
        <v>3</v>
      </c>
      <c r="J639" s="4" t="s">
        <v>1471</v>
      </c>
      <c r="K639" t="s">
        <v>1471</v>
      </c>
      <c r="O639" s="5"/>
      <c r="P639" s="36" t="s">
        <v>1473</v>
      </c>
      <c r="Q639" t="s">
        <v>1473</v>
      </c>
      <c r="R639" t="s">
        <v>1471</v>
      </c>
      <c r="S639" t="s">
        <v>1471</v>
      </c>
      <c r="T639" t="s">
        <v>1471</v>
      </c>
      <c r="U639" s="5"/>
      <c r="Z639">
        <f t="shared" si="144"/>
        <v>0</v>
      </c>
      <c r="AA639">
        <f t="shared" si="145"/>
        <v>1</v>
      </c>
      <c r="AB639">
        <f t="shared" si="146"/>
        <v>0</v>
      </c>
      <c r="AC639">
        <f t="shared" si="147"/>
        <v>0</v>
      </c>
      <c r="AD639">
        <f t="shared" si="148"/>
        <v>0</v>
      </c>
      <c r="AE639">
        <f t="shared" si="149"/>
        <v>0</v>
      </c>
      <c r="AF639" s="37">
        <f t="shared" si="150"/>
        <v>0</v>
      </c>
      <c r="AG639" s="37">
        <f t="shared" si="151"/>
        <v>0</v>
      </c>
      <c r="AH639" s="37">
        <f t="shared" si="152"/>
        <v>0</v>
      </c>
      <c r="AI639">
        <f t="shared" si="153"/>
        <v>0</v>
      </c>
      <c r="AJ639">
        <f t="shared" si="154"/>
        <v>1</v>
      </c>
      <c r="AK639">
        <f t="shared" si="155"/>
        <v>0</v>
      </c>
      <c r="AL639">
        <f t="shared" si="156"/>
        <v>0</v>
      </c>
      <c r="AM639">
        <f t="shared" si="157"/>
        <v>0</v>
      </c>
      <c r="AN639">
        <f t="shared" si="158"/>
        <v>0</v>
      </c>
      <c r="AO639">
        <f t="shared" si="159"/>
        <v>0</v>
      </c>
    </row>
    <row r="640" spans="1:41" ht="12.75">
      <c r="A640">
        <v>4200071</v>
      </c>
      <c r="B640">
        <v>127043430</v>
      </c>
      <c r="C640" t="s">
        <v>1644</v>
      </c>
      <c r="D640" t="s">
        <v>1645</v>
      </c>
      <c r="E640" t="s">
        <v>1646</v>
      </c>
      <c r="F640" s="35">
        <v>15059</v>
      </c>
      <c r="G640" s="3" t="s">
        <v>1506</v>
      </c>
      <c r="H640">
        <v>7246431180</v>
      </c>
      <c r="I640" s="4">
        <v>3</v>
      </c>
      <c r="J640" s="4" t="s">
        <v>1471</v>
      </c>
      <c r="K640" t="s">
        <v>1625</v>
      </c>
      <c r="O640" s="5"/>
      <c r="P640" s="36" t="s">
        <v>1473</v>
      </c>
      <c r="Q640" t="s">
        <v>1473</v>
      </c>
      <c r="R640" t="s">
        <v>1625</v>
      </c>
      <c r="S640" t="s">
        <v>1471</v>
      </c>
      <c r="T640" t="s">
        <v>1625</v>
      </c>
      <c r="U640" s="5"/>
      <c r="Z640">
        <f t="shared" si="144"/>
        <v>0</v>
      </c>
      <c r="AA640">
        <f t="shared" si="145"/>
        <v>1</v>
      </c>
      <c r="AB640">
        <f t="shared" si="146"/>
        <v>0</v>
      </c>
      <c r="AC640">
        <f t="shared" si="147"/>
        <v>0</v>
      </c>
      <c r="AD640">
        <f t="shared" si="148"/>
        <v>0</v>
      </c>
      <c r="AE640">
        <f t="shared" si="149"/>
        <v>0</v>
      </c>
      <c r="AF640" s="37">
        <f t="shared" si="150"/>
        <v>0</v>
      </c>
      <c r="AG640" s="37">
        <f t="shared" si="151"/>
        <v>0</v>
      </c>
      <c r="AH640" s="37">
        <f t="shared" si="152"/>
        <v>0</v>
      </c>
      <c r="AI640">
        <f t="shared" si="153"/>
        <v>0</v>
      </c>
      <c r="AJ640">
        <f t="shared" si="154"/>
        <v>1</v>
      </c>
      <c r="AK640">
        <f t="shared" si="155"/>
        <v>0</v>
      </c>
      <c r="AL640">
        <f t="shared" si="156"/>
        <v>0</v>
      </c>
      <c r="AM640">
        <f t="shared" si="157"/>
        <v>0</v>
      </c>
      <c r="AN640">
        <f t="shared" si="158"/>
        <v>0</v>
      </c>
      <c r="AO640">
        <f t="shared" si="159"/>
        <v>0</v>
      </c>
    </row>
    <row r="641" spans="1:41" ht="12.75">
      <c r="A641">
        <v>4226070</v>
      </c>
      <c r="B641">
        <v>119648903</v>
      </c>
      <c r="C641" t="s">
        <v>1244</v>
      </c>
      <c r="D641" t="s">
        <v>752</v>
      </c>
      <c r="E641" t="s">
        <v>1245</v>
      </c>
      <c r="F641" s="35">
        <v>18459</v>
      </c>
      <c r="G641" s="3">
        <v>158</v>
      </c>
      <c r="H641">
        <v>5709374270</v>
      </c>
      <c r="I641" s="4" t="s">
        <v>1736</v>
      </c>
      <c r="J641" s="4" t="s">
        <v>1471</v>
      </c>
      <c r="K641" t="s">
        <v>1471</v>
      </c>
      <c r="O641" s="5"/>
      <c r="P641" s="36">
        <v>14.041745731</v>
      </c>
      <c r="Q641" t="s">
        <v>1471</v>
      </c>
      <c r="R641" t="s">
        <v>1471</v>
      </c>
      <c r="S641" t="s">
        <v>1470</v>
      </c>
      <c r="T641" t="s">
        <v>1471</v>
      </c>
      <c r="U641" s="5"/>
      <c r="Z641">
        <f t="shared" si="144"/>
        <v>0</v>
      </c>
      <c r="AA641">
        <f t="shared" si="145"/>
        <v>1</v>
      </c>
      <c r="AB641">
        <f t="shared" si="146"/>
        <v>0</v>
      </c>
      <c r="AC641">
        <f t="shared" si="147"/>
        <v>0</v>
      </c>
      <c r="AD641">
        <f t="shared" si="148"/>
        <v>0</v>
      </c>
      <c r="AE641">
        <f t="shared" si="149"/>
        <v>0</v>
      </c>
      <c r="AF641" s="37">
        <f t="shared" si="150"/>
        <v>0</v>
      </c>
      <c r="AG641" s="37">
        <f t="shared" si="151"/>
        <v>0</v>
      </c>
      <c r="AH641" s="37">
        <f t="shared" si="152"/>
        <v>0</v>
      </c>
      <c r="AI641">
        <f t="shared" si="153"/>
        <v>1</v>
      </c>
      <c r="AJ641">
        <f t="shared" si="154"/>
        <v>0</v>
      </c>
      <c r="AK641">
        <f t="shared" si="155"/>
        <v>0</v>
      </c>
      <c r="AL641">
        <f t="shared" si="156"/>
        <v>0</v>
      </c>
      <c r="AM641">
        <f t="shared" si="157"/>
        <v>0</v>
      </c>
      <c r="AN641">
        <f t="shared" si="158"/>
        <v>0</v>
      </c>
      <c r="AO641">
        <f t="shared" si="159"/>
        <v>0</v>
      </c>
    </row>
    <row r="642" spans="1:41" ht="12.75">
      <c r="A642">
        <v>4226130</v>
      </c>
      <c r="B642">
        <v>108118503</v>
      </c>
      <c r="C642" t="s">
        <v>1246</v>
      </c>
      <c r="D642" t="s">
        <v>1247</v>
      </c>
      <c r="E642" t="s">
        <v>118</v>
      </c>
      <c r="F642" s="35">
        <v>15905</v>
      </c>
      <c r="G642" s="3">
        <v>2348</v>
      </c>
      <c r="H642">
        <v>8142556751</v>
      </c>
      <c r="I642" s="4">
        <v>4</v>
      </c>
      <c r="J642" s="4" t="s">
        <v>1471</v>
      </c>
      <c r="K642" t="s">
        <v>1471</v>
      </c>
      <c r="O642" s="5"/>
      <c r="P642" s="36">
        <v>4.7951176983</v>
      </c>
      <c r="Q642" t="s">
        <v>1471</v>
      </c>
      <c r="R642" t="s">
        <v>1471</v>
      </c>
      <c r="S642" t="s">
        <v>1471</v>
      </c>
      <c r="T642" t="s">
        <v>1471</v>
      </c>
      <c r="U642" s="5"/>
      <c r="Z642">
        <f t="shared" si="144"/>
        <v>0</v>
      </c>
      <c r="AA642">
        <f t="shared" si="145"/>
        <v>1</v>
      </c>
      <c r="AB642">
        <f t="shared" si="146"/>
        <v>0</v>
      </c>
      <c r="AC642">
        <f t="shared" si="147"/>
        <v>0</v>
      </c>
      <c r="AD642">
        <f t="shared" si="148"/>
        <v>0</v>
      </c>
      <c r="AE642">
        <f t="shared" si="149"/>
        <v>0</v>
      </c>
      <c r="AF642" s="37">
        <f t="shared" si="150"/>
        <v>0</v>
      </c>
      <c r="AG642" s="37">
        <f t="shared" si="151"/>
        <v>0</v>
      </c>
      <c r="AH642" s="37">
        <f t="shared" si="152"/>
        <v>0</v>
      </c>
      <c r="AI642">
        <f t="shared" si="153"/>
        <v>0</v>
      </c>
      <c r="AJ642">
        <f t="shared" si="154"/>
        <v>0</v>
      </c>
      <c r="AK642">
        <f t="shared" si="155"/>
        <v>0</v>
      </c>
      <c r="AL642">
        <f t="shared" si="156"/>
        <v>0</v>
      </c>
      <c r="AM642">
        <f t="shared" si="157"/>
        <v>0</v>
      </c>
      <c r="AN642">
        <f t="shared" si="158"/>
        <v>0</v>
      </c>
      <c r="AO642">
        <f t="shared" si="159"/>
        <v>0</v>
      </c>
    </row>
    <row r="643" spans="1:41" ht="12.75">
      <c r="A643">
        <v>4226250</v>
      </c>
      <c r="B643">
        <v>121397803</v>
      </c>
      <c r="C643" t="s">
        <v>1248</v>
      </c>
      <c r="D643" t="s">
        <v>1249</v>
      </c>
      <c r="E643" t="s">
        <v>1250</v>
      </c>
      <c r="F643" s="35">
        <v>18052</v>
      </c>
      <c r="G643" s="3">
        <v>3408</v>
      </c>
      <c r="H643">
        <v>6104391431</v>
      </c>
      <c r="I643" s="4">
        <v>8</v>
      </c>
      <c r="J643" s="4" t="s">
        <v>1470</v>
      </c>
      <c r="K643" t="s">
        <v>1471</v>
      </c>
      <c r="O643" s="5" t="s">
        <v>1472</v>
      </c>
      <c r="P643" s="36">
        <v>8.5897719725</v>
      </c>
      <c r="Q643" t="s">
        <v>1471</v>
      </c>
      <c r="R643" t="s">
        <v>1471</v>
      </c>
      <c r="S643" t="s">
        <v>1470</v>
      </c>
      <c r="T643" t="s">
        <v>1471</v>
      </c>
      <c r="U643" s="5"/>
      <c r="Z643">
        <f t="shared" si="144"/>
        <v>1</v>
      </c>
      <c r="AA643">
        <f t="shared" si="145"/>
        <v>1</v>
      </c>
      <c r="AB643">
        <f t="shared" si="146"/>
        <v>0</v>
      </c>
      <c r="AC643">
        <f t="shared" si="147"/>
        <v>0</v>
      </c>
      <c r="AD643">
        <f t="shared" si="148"/>
        <v>0</v>
      </c>
      <c r="AE643">
        <f t="shared" si="149"/>
        <v>0</v>
      </c>
      <c r="AF643" s="37" t="str">
        <f t="shared" si="150"/>
        <v>SRSA</v>
      </c>
      <c r="AG643" s="37">
        <f t="shared" si="151"/>
        <v>0</v>
      </c>
      <c r="AH643" s="37" t="str">
        <f t="shared" si="152"/>
        <v>Trouble</v>
      </c>
      <c r="AI643">
        <f t="shared" si="153"/>
        <v>1</v>
      </c>
      <c r="AJ643">
        <f t="shared" si="154"/>
        <v>0</v>
      </c>
      <c r="AK643">
        <f t="shared" si="155"/>
        <v>0</v>
      </c>
      <c r="AL643">
        <f t="shared" si="156"/>
        <v>0</v>
      </c>
      <c r="AM643">
        <f t="shared" si="157"/>
        <v>0</v>
      </c>
      <c r="AN643">
        <f t="shared" si="158"/>
        <v>0</v>
      </c>
      <c r="AO643">
        <f t="shared" si="159"/>
        <v>0</v>
      </c>
    </row>
    <row r="644" spans="1:41" ht="12.75">
      <c r="A644">
        <v>4226300</v>
      </c>
      <c r="B644">
        <v>118408852</v>
      </c>
      <c r="C644" t="s">
        <v>1251</v>
      </c>
      <c r="D644" t="s">
        <v>1252</v>
      </c>
      <c r="E644" t="s">
        <v>383</v>
      </c>
      <c r="F644" s="35">
        <v>18711</v>
      </c>
      <c r="G644" s="3">
        <v>376</v>
      </c>
      <c r="H644">
        <v>5708267182</v>
      </c>
      <c r="I644" s="4" t="s">
        <v>1718</v>
      </c>
      <c r="J644" s="4" t="s">
        <v>1471</v>
      </c>
      <c r="K644" t="s">
        <v>1471</v>
      </c>
      <c r="O644" s="5"/>
      <c r="P644" s="36">
        <v>16.369337226</v>
      </c>
      <c r="Q644" t="s">
        <v>1471</v>
      </c>
      <c r="R644" t="s">
        <v>1471</v>
      </c>
      <c r="S644" t="s">
        <v>1471</v>
      </c>
      <c r="T644" t="s">
        <v>1471</v>
      </c>
      <c r="U644" s="5"/>
      <c r="Z644">
        <f t="shared" si="144"/>
        <v>0</v>
      </c>
      <c r="AA644">
        <f t="shared" si="145"/>
        <v>1</v>
      </c>
      <c r="AB644">
        <f t="shared" si="146"/>
        <v>0</v>
      </c>
      <c r="AC644">
        <f t="shared" si="147"/>
        <v>0</v>
      </c>
      <c r="AD644">
        <f t="shared" si="148"/>
        <v>0</v>
      </c>
      <c r="AE644">
        <f t="shared" si="149"/>
        <v>0</v>
      </c>
      <c r="AF644" s="37">
        <f t="shared" si="150"/>
        <v>0</v>
      </c>
      <c r="AG644" s="37">
        <f t="shared" si="151"/>
        <v>0</v>
      </c>
      <c r="AH644" s="37">
        <f t="shared" si="152"/>
        <v>0</v>
      </c>
      <c r="AI644">
        <f t="shared" si="153"/>
        <v>0</v>
      </c>
      <c r="AJ644">
        <f t="shared" si="154"/>
        <v>0</v>
      </c>
      <c r="AK644">
        <f t="shared" si="155"/>
        <v>0</v>
      </c>
      <c r="AL644">
        <f t="shared" si="156"/>
        <v>0</v>
      </c>
      <c r="AM644">
        <f t="shared" si="157"/>
        <v>0</v>
      </c>
      <c r="AN644">
        <f t="shared" si="158"/>
        <v>0</v>
      </c>
      <c r="AO644">
        <f t="shared" si="159"/>
        <v>0</v>
      </c>
    </row>
    <row r="645" spans="1:41" ht="12.75">
      <c r="A645">
        <v>4280300</v>
      </c>
      <c r="B645">
        <v>118408607</v>
      </c>
      <c r="C645" t="s">
        <v>1357</v>
      </c>
      <c r="D645" t="s">
        <v>1358</v>
      </c>
      <c r="E645" t="s">
        <v>1359</v>
      </c>
      <c r="F645" s="35">
        <v>18707</v>
      </c>
      <c r="G645" s="3" t="s">
        <v>1506</v>
      </c>
      <c r="H645">
        <v>5708224131</v>
      </c>
      <c r="I645" s="4">
        <v>8</v>
      </c>
      <c r="J645" s="4" t="s">
        <v>1470</v>
      </c>
      <c r="K645" t="s">
        <v>1470</v>
      </c>
      <c r="O645" s="5" t="s">
        <v>1472</v>
      </c>
      <c r="P645" s="36" t="s">
        <v>1473</v>
      </c>
      <c r="Q645" t="s">
        <v>1473</v>
      </c>
      <c r="R645" t="s">
        <v>1471</v>
      </c>
      <c r="S645" t="s">
        <v>1470</v>
      </c>
      <c r="T645" t="s">
        <v>1470</v>
      </c>
      <c r="U645" s="5"/>
      <c r="Z645">
        <f t="shared" si="144"/>
        <v>1</v>
      </c>
      <c r="AA645">
        <f t="shared" si="145"/>
        <v>1</v>
      </c>
      <c r="AB645">
        <f t="shared" si="146"/>
        <v>0</v>
      </c>
      <c r="AC645">
        <f t="shared" si="147"/>
        <v>0</v>
      </c>
      <c r="AD645">
        <f t="shared" si="148"/>
        <v>0</v>
      </c>
      <c r="AE645">
        <f t="shared" si="149"/>
        <v>0</v>
      </c>
      <c r="AF645" s="37" t="str">
        <f t="shared" si="150"/>
        <v>SRSA</v>
      </c>
      <c r="AG645" s="37">
        <f t="shared" si="151"/>
        <v>0</v>
      </c>
      <c r="AH645" s="37" t="str">
        <f t="shared" si="152"/>
        <v>Trouble</v>
      </c>
      <c r="AI645">
        <f t="shared" si="153"/>
        <v>1</v>
      </c>
      <c r="AJ645">
        <f t="shared" si="154"/>
        <v>1</v>
      </c>
      <c r="AK645" t="str">
        <f t="shared" si="155"/>
        <v>Initial</v>
      </c>
      <c r="AL645" t="str">
        <f t="shared" si="156"/>
        <v>SRSA</v>
      </c>
      <c r="AM645">
        <f t="shared" si="157"/>
        <v>0</v>
      </c>
      <c r="AN645">
        <f t="shared" si="158"/>
        <v>0</v>
      </c>
      <c r="AO645">
        <f t="shared" si="159"/>
        <v>0</v>
      </c>
    </row>
    <row r="646" spans="1:41" ht="12.75">
      <c r="A646">
        <v>4226370</v>
      </c>
      <c r="B646">
        <v>103029803</v>
      </c>
      <c r="C646" t="s">
        <v>1253</v>
      </c>
      <c r="D646" t="s">
        <v>1254</v>
      </c>
      <c r="E646" t="s">
        <v>1587</v>
      </c>
      <c r="F646" s="35">
        <v>15221</v>
      </c>
      <c r="G646" s="3">
        <v>2215</v>
      </c>
      <c r="H646">
        <v>4123719667</v>
      </c>
      <c r="I646" s="4">
        <v>3</v>
      </c>
      <c r="J646" s="4" t="s">
        <v>1471</v>
      </c>
      <c r="K646" t="s">
        <v>1471</v>
      </c>
      <c r="O646" s="5"/>
      <c r="P646" s="36">
        <v>26.96489593</v>
      </c>
      <c r="Q646" t="s">
        <v>1470</v>
      </c>
      <c r="R646" t="s">
        <v>1471</v>
      </c>
      <c r="S646" t="s">
        <v>1471</v>
      </c>
      <c r="T646" t="s">
        <v>1471</v>
      </c>
      <c r="U646" s="5"/>
      <c r="Z646">
        <f aca="true" t="shared" si="160" ref="Z646:Z671">IF(OR(J646="YES",L646="YES"),1,0)</f>
        <v>0</v>
      </c>
      <c r="AA646">
        <f aca="true" t="shared" si="161" ref="AA646:AA671">IF(OR(M646&lt;600,N646="YES"),1,0)</f>
        <v>1</v>
      </c>
      <c r="AB646">
        <f aca="true" t="shared" si="162" ref="AB646:AB671">IF(AND(OR(J646="YES",L646="YES"),(Z646=0)),"Trouble",0)</f>
        <v>0</v>
      </c>
      <c r="AC646">
        <f aca="true" t="shared" si="163" ref="AC646:AC671">IF(AND(OR(M646&lt;600,N646="YES"),(AA646=0)),"Trouble",0)</f>
        <v>0</v>
      </c>
      <c r="AD646">
        <f aca="true" t="shared" si="164" ref="AD646:AD671">IF(AND(AND(J646="NO",L646="NO"),(O646="YES")),"Trouble",0)</f>
        <v>0</v>
      </c>
      <c r="AE646">
        <f aca="true" t="shared" si="165" ref="AE646:AE671">IF(AND(AND(M646&gt;=600,N646="NO"),(O646="YES")),"Trouble",0)</f>
        <v>0</v>
      </c>
      <c r="AF646" s="37">
        <f aca="true" t="shared" si="166" ref="AF646:AF671">IF(AND(Z646=1,AA646=1),"SRSA",0)</f>
        <v>0</v>
      </c>
      <c r="AG646" s="37">
        <f aca="true" t="shared" si="167" ref="AG646:AG671">IF(AND(AF646=0,O646="YES"),"Trouble",0)</f>
        <v>0</v>
      </c>
      <c r="AH646" s="37">
        <f aca="true" t="shared" si="168" ref="AH646:AH671">IF(AND(AF646="SRSA",O646="NO"),"Trouble",0)</f>
        <v>0</v>
      </c>
      <c r="AI646">
        <f aca="true" t="shared" si="169" ref="AI646:AI671">IF(S646="YES",1,0)</f>
        <v>0</v>
      </c>
      <c r="AJ646">
        <f aca="true" t="shared" si="170" ref="AJ646:AJ671">IF(P646&gt;=20,1,0)</f>
        <v>1</v>
      </c>
      <c r="AK646">
        <f aca="true" t="shared" si="171" ref="AK646:AK671">IF(AND(AI646=1,AJ646=1),"Initial",0)</f>
        <v>0</v>
      </c>
      <c r="AL646">
        <f aca="true" t="shared" si="172" ref="AL646:AL671">IF(AND(AF646="SRSA",AK646="Initial"),"SRSA",0)</f>
        <v>0</v>
      </c>
      <c r="AM646">
        <f aca="true" t="shared" si="173" ref="AM646:AM671">IF(AND(AK646="Initial",AL646=0),"RLIS",0)</f>
        <v>0</v>
      </c>
      <c r="AN646">
        <f aca="true" t="shared" si="174" ref="AN646:AN671">IF(AND(AM646=0,U646="YES"),"Trouble",0)</f>
        <v>0</v>
      </c>
      <c r="AO646">
        <f aca="true" t="shared" si="175" ref="AO646:AO671">IF(AND(U646="NO",AM646="RLIS"),"Trouble",0)</f>
        <v>0</v>
      </c>
    </row>
    <row r="647" spans="1:41" ht="12.75">
      <c r="A647">
        <v>4226390</v>
      </c>
      <c r="B647">
        <v>125239652</v>
      </c>
      <c r="C647" t="s">
        <v>1255</v>
      </c>
      <c r="D647" t="s">
        <v>1256</v>
      </c>
      <c r="E647" t="s">
        <v>1257</v>
      </c>
      <c r="F647" s="35">
        <v>19050</v>
      </c>
      <c r="G647" s="3">
        <v>2095</v>
      </c>
      <c r="H647">
        <v>6102848000</v>
      </c>
      <c r="I647" s="4">
        <v>3</v>
      </c>
      <c r="J647" s="4" t="s">
        <v>1471</v>
      </c>
      <c r="K647" t="s">
        <v>1471</v>
      </c>
      <c r="O647" s="5"/>
      <c r="P647" s="36">
        <v>14.311270125</v>
      </c>
      <c r="Q647" t="s">
        <v>1471</v>
      </c>
      <c r="R647" t="s">
        <v>1471</v>
      </c>
      <c r="S647" t="s">
        <v>1471</v>
      </c>
      <c r="T647" t="s">
        <v>1471</v>
      </c>
      <c r="U647" s="5"/>
      <c r="Z647">
        <f t="shared" si="160"/>
        <v>0</v>
      </c>
      <c r="AA647">
        <f t="shared" si="161"/>
        <v>1</v>
      </c>
      <c r="AB647">
        <f t="shared" si="162"/>
        <v>0</v>
      </c>
      <c r="AC647">
        <f t="shared" si="163"/>
        <v>0</v>
      </c>
      <c r="AD647">
        <f t="shared" si="164"/>
        <v>0</v>
      </c>
      <c r="AE647">
        <f t="shared" si="165"/>
        <v>0</v>
      </c>
      <c r="AF647" s="37">
        <f t="shared" si="166"/>
        <v>0</v>
      </c>
      <c r="AG647" s="37">
        <f t="shared" si="167"/>
        <v>0</v>
      </c>
      <c r="AH647" s="37">
        <f t="shared" si="168"/>
        <v>0</v>
      </c>
      <c r="AI647">
        <f t="shared" si="169"/>
        <v>0</v>
      </c>
      <c r="AJ647">
        <f t="shared" si="170"/>
        <v>0</v>
      </c>
      <c r="AK647">
        <f t="shared" si="171"/>
        <v>0</v>
      </c>
      <c r="AL647">
        <f t="shared" si="172"/>
        <v>0</v>
      </c>
      <c r="AM647">
        <f t="shared" si="173"/>
        <v>0</v>
      </c>
      <c r="AN647">
        <f t="shared" si="174"/>
        <v>0</v>
      </c>
      <c r="AO647">
        <f t="shared" si="175"/>
        <v>0</v>
      </c>
    </row>
    <row r="648" spans="1:41" ht="12.75">
      <c r="A648">
        <v>4226400</v>
      </c>
      <c r="B648">
        <v>129548803</v>
      </c>
      <c r="C648" t="s">
        <v>1258</v>
      </c>
      <c r="D648" t="s">
        <v>1259</v>
      </c>
      <c r="E648" t="s">
        <v>1260</v>
      </c>
      <c r="F648" s="35">
        <v>17980</v>
      </c>
      <c r="G648" s="3">
        <v>9801</v>
      </c>
      <c r="H648">
        <v>7176472167</v>
      </c>
      <c r="I648" s="4">
        <v>7</v>
      </c>
      <c r="J648" s="4" t="s">
        <v>1470</v>
      </c>
      <c r="K648" t="s">
        <v>1471</v>
      </c>
      <c r="O648" s="5" t="s">
        <v>1472</v>
      </c>
      <c r="P648" s="36">
        <v>10.213776722</v>
      </c>
      <c r="Q648" t="s">
        <v>1471</v>
      </c>
      <c r="R648" t="s">
        <v>1471</v>
      </c>
      <c r="S648" t="s">
        <v>1470</v>
      </c>
      <c r="T648" t="s">
        <v>1471</v>
      </c>
      <c r="U648" s="5"/>
      <c r="Z648">
        <f t="shared" si="160"/>
        <v>1</v>
      </c>
      <c r="AA648">
        <f t="shared" si="161"/>
        <v>1</v>
      </c>
      <c r="AB648">
        <f t="shared" si="162"/>
        <v>0</v>
      </c>
      <c r="AC648">
        <f t="shared" si="163"/>
        <v>0</v>
      </c>
      <c r="AD648">
        <f t="shared" si="164"/>
        <v>0</v>
      </c>
      <c r="AE648">
        <f t="shared" si="165"/>
        <v>0</v>
      </c>
      <c r="AF648" s="37" t="str">
        <f t="shared" si="166"/>
        <v>SRSA</v>
      </c>
      <c r="AG648" s="37">
        <f t="shared" si="167"/>
        <v>0</v>
      </c>
      <c r="AH648" s="37" t="str">
        <f t="shared" si="168"/>
        <v>Trouble</v>
      </c>
      <c r="AI648">
        <f t="shared" si="169"/>
        <v>1</v>
      </c>
      <c r="AJ648">
        <f t="shared" si="170"/>
        <v>0</v>
      </c>
      <c r="AK648">
        <f t="shared" si="171"/>
        <v>0</v>
      </c>
      <c r="AL648">
        <f t="shared" si="172"/>
        <v>0</v>
      </c>
      <c r="AM648">
        <f t="shared" si="173"/>
        <v>0</v>
      </c>
      <c r="AN648">
        <f t="shared" si="174"/>
        <v>0</v>
      </c>
      <c r="AO648">
        <f t="shared" si="175"/>
        <v>0</v>
      </c>
    </row>
    <row r="649" spans="1:41" ht="12.75">
      <c r="A649">
        <v>4226430</v>
      </c>
      <c r="B649">
        <v>108079004</v>
      </c>
      <c r="C649" t="s">
        <v>1261</v>
      </c>
      <c r="D649" t="s">
        <v>1262</v>
      </c>
      <c r="E649" t="s">
        <v>1263</v>
      </c>
      <c r="F649" s="35">
        <v>16693</v>
      </c>
      <c r="G649" s="3">
        <v>1121</v>
      </c>
      <c r="H649">
        <v>8148322125</v>
      </c>
      <c r="I649" s="4">
        <v>8</v>
      </c>
      <c r="J649" s="4" t="s">
        <v>1470</v>
      </c>
      <c r="K649" t="s">
        <v>1471</v>
      </c>
      <c r="O649" s="5" t="s">
        <v>1472</v>
      </c>
      <c r="P649" s="36">
        <v>11.212121212</v>
      </c>
      <c r="Q649" t="s">
        <v>1471</v>
      </c>
      <c r="R649" t="s">
        <v>1471</v>
      </c>
      <c r="S649" t="s">
        <v>1470</v>
      </c>
      <c r="T649" t="s">
        <v>1471</v>
      </c>
      <c r="U649" s="5"/>
      <c r="Z649">
        <f t="shared" si="160"/>
        <v>1</v>
      </c>
      <c r="AA649">
        <f t="shared" si="161"/>
        <v>1</v>
      </c>
      <c r="AB649">
        <f t="shared" si="162"/>
        <v>0</v>
      </c>
      <c r="AC649">
        <f t="shared" si="163"/>
        <v>0</v>
      </c>
      <c r="AD649">
        <f t="shared" si="164"/>
        <v>0</v>
      </c>
      <c r="AE649">
        <f t="shared" si="165"/>
        <v>0</v>
      </c>
      <c r="AF649" s="37" t="str">
        <f t="shared" si="166"/>
        <v>SRSA</v>
      </c>
      <c r="AG649" s="37">
        <f t="shared" si="167"/>
        <v>0</v>
      </c>
      <c r="AH649" s="37" t="str">
        <f t="shared" si="168"/>
        <v>Trouble</v>
      </c>
      <c r="AI649">
        <f t="shared" si="169"/>
        <v>1</v>
      </c>
      <c r="AJ649">
        <f t="shared" si="170"/>
        <v>0</v>
      </c>
      <c r="AK649">
        <f t="shared" si="171"/>
        <v>0</v>
      </c>
      <c r="AL649">
        <f t="shared" si="172"/>
        <v>0</v>
      </c>
      <c r="AM649">
        <f t="shared" si="173"/>
        <v>0</v>
      </c>
      <c r="AN649">
        <f t="shared" si="174"/>
        <v>0</v>
      </c>
      <c r="AO649">
        <f t="shared" si="175"/>
        <v>0</v>
      </c>
    </row>
    <row r="650" spans="1:41" ht="12.75">
      <c r="A650">
        <v>4226460</v>
      </c>
      <c r="B650">
        <v>117417202</v>
      </c>
      <c r="C650" t="s">
        <v>1264</v>
      </c>
      <c r="D650" t="s">
        <v>1265</v>
      </c>
      <c r="E650" t="s">
        <v>544</v>
      </c>
      <c r="F650" s="35">
        <v>17701</v>
      </c>
      <c r="G650" s="3">
        <v>6409</v>
      </c>
      <c r="H650">
        <v>5703275500</v>
      </c>
      <c r="I650" s="4" t="s">
        <v>556</v>
      </c>
      <c r="J650" s="4" t="s">
        <v>1471</v>
      </c>
      <c r="K650" t="s">
        <v>1471</v>
      </c>
      <c r="O650" s="5"/>
      <c r="P650" s="36">
        <v>18.197436236</v>
      </c>
      <c r="Q650" t="s">
        <v>1471</v>
      </c>
      <c r="R650" t="s">
        <v>1470</v>
      </c>
      <c r="S650" t="s">
        <v>1471</v>
      </c>
      <c r="T650" t="s">
        <v>1471</v>
      </c>
      <c r="U650" s="5"/>
      <c r="Z650">
        <f t="shared" si="160"/>
        <v>0</v>
      </c>
      <c r="AA650">
        <f t="shared" si="161"/>
        <v>1</v>
      </c>
      <c r="AB650">
        <f t="shared" si="162"/>
        <v>0</v>
      </c>
      <c r="AC650">
        <f t="shared" si="163"/>
        <v>0</v>
      </c>
      <c r="AD650">
        <f t="shared" si="164"/>
        <v>0</v>
      </c>
      <c r="AE650">
        <f t="shared" si="165"/>
        <v>0</v>
      </c>
      <c r="AF650" s="37">
        <f t="shared" si="166"/>
        <v>0</v>
      </c>
      <c r="AG650" s="37">
        <f t="shared" si="167"/>
        <v>0</v>
      </c>
      <c r="AH650" s="37">
        <f t="shared" si="168"/>
        <v>0</v>
      </c>
      <c r="AI650">
        <f t="shared" si="169"/>
        <v>0</v>
      </c>
      <c r="AJ650">
        <f t="shared" si="170"/>
        <v>0</v>
      </c>
      <c r="AK650">
        <f t="shared" si="171"/>
        <v>0</v>
      </c>
      <c r="AL650">
        <f t="shared" si="172"/>
        <v>0</v>
      </c>
      <c r="AM650">
        <f t="shared" si="173"/>
        <v>0</v>
      </c>
      <c r="AN650">
        <f t="shared" si="174"/>
        <v>0</v>
      </c>
      <c r="AO650">
        <f t="shared" si="175"/>
        <v>0</v>
      </c>
    </row>
    <row r="651" spans="1:41" ht="12.75">
      <c r="A651">
        <v>4226520</v>
      </c>
      <c r="B651">
        <v>104378003</v>
      </c>
      <c r="C651" t="s">
        <v>1266</v>
      </c>
      <c r="D651" t="s">
        <v>1267</v>
      </c>
      <c r="E651" t="s">
        <v>1268</v>
      </c>
      <c r="F651" s="35">
        <v>16142</v>
      </c>
      <c r="G651" s="3">
        <v>1016</v>
      </c>
      <c r="H651">
        <v>7246568866</v>
      </c>
      <c r="I651" s="4" t="s">
        <v>1736</v>
      </c>
      <c r="J651" s="4" t="s">
        <v>1471</v>
      </c>
      <c r="K651" t="s">
        <v>1471</v>
      </c>
      <c r="O651" s="5"/>
      <c r="P651" s="36">
        <v>19.478098788</v>
      </c>
      <c r="Q651" t="s">
        <v>1471</v>
      </c>
      <c r="R651" t="s">
        <v>1470</v>
      </c>
      <c r="S651" t="s">
        <v>1470</v>
      </c>
      <c r="T651" t="s">
        <v>1471</v>
      </c>
      <c r="U651" s="5"/>
      <c r="Z651">
        <f t="shared" si="160"/>
        <v>0</v>
      </c>
      <c r="AA651">
        <f t="shared" si="161"/>
        <v>1</v>
      </c>
      <c r="AB651">
        <f t="shared" si="162"/>
        <v>0</v>
      </c>
      <c r="AC651">
        <f t="shared" si="163"/>
        <v>0</v>
      </c>
      <c r="AD651">
        <f t="shared" si="164"/>
        <v>0</v>
      </c>
      <c r="AE651">
        <f t="shared" si="165"/>
        <v>0</v>
      </c>
      <c r="AF651" s="37">
        <f t="shared" si="166"/>
        <v>0</v>
      </c>
      <c r="AG651" s="37">
        <f t="shared" si="167"/>
        <v>0</v>
      </c>
      <c r="AH651" s="37">
        <f t="shared" si="168"/>
        <v>0</v>
      </c>
      <c r="AI651">
        <f t="shared" si="169"/>
        <v>1</v>
      </c>
      <c r="AJ651">
        <f t="shared" si="170"/>
        <v>0</v>
      </c>
      <c r="AK651">
        <f t="shared" si="171"/>
        <v>0</v>
      </c>
      <c r="AL651">
        <f t="shared" si="172"/>
        <v>0</v>
      </c>
      <c r="AM651">
        <f t="shared" si="173"/>
        <v>0</v>
      </c>
      <c r="AN651">
        <f t="shared" si="174"/>
        <v>0</v>
      </c>
      <c r="AO651">
        <f t="shared" si="175"/>
        <v>0</v>
      </c>
    </row>
    <row r="652" spans="1:41" ht="12.75">
      <c r="A652">
        <v>4226580</v>
      </c>
      <c r="B652">
        <v>114069103</v>
      </c>
      <c r="C652" t="s">
        <v>1271</v>
      </c>
      <c r="D652" t="s">
        <v>1272</v>
      </c>
      <c r="E652" t="s">
        <v>1273</v>
      </c>
      <c r="F652" s="35">
        <v>19609</v>
      </c>
      <c r="G652" s="3">
        <v>1324</v>
      </c>
      <c r="H652">
        <v>6106700180</v>
      </c>
      <c r="I652" s="4">
        <v>4</v>
      </c>
      <c r="J652" s="4" t="s">
        <v>1471</v>
      </c>
      <c r="K652" t="s">
        <v>1471</v>
      </c>
      <c r="O652" s="5"/>
      <c r="P652" s="36">
        <v>3.5372676412</v>
      </c>
      <c r="Q652" t="s">
        <v>1471</v>
      </c>
      <c r="R652" t="s">
        <v>1471</v>
      </c>
      <c r="S652" t="s">
        <v>1471</v>
      </c>
      <c r="T652" t="s">
        <v>1471</v>
      </c>
      <c r="U652" s="5"/>
      <c r="Z652">
        <f t="shared" si="160"/>
        <v>0</v>
      </c>
      <c r="AA652">
        <f t="shared" si="161"/>
        <v>1</v>
      </c>
      <c r="AB652">
        <f t="shared" si="162"/>
        <v>0</v>
      </c>
      <c r="AC652">
        <f t="shared" si="163"/>
        <v>0</v>
      </c>
      <c r="AD652">
        <f t="shared" si="164"/>
        <v>0</v>
      </c>
      <c r="AE652">
        <f t="shared" si="165"/>
        <v>0</v>
      </c>
      <c r="AF652" s="37">
        <f t="shared" si="166"/>
        <v>0</v>
      </c>
      <c r="AG652" s="37">
        <f t="shared" si="167"/>
        <v>0</v>
      </c>
      <c r="AH652" s="37">
        <f t="shared" si="168"/>
        <v>0</v>
      </c>
      <c r="AI652">
        <f t="shared" si="169"/>
        <v>0</v>
      </c>
      <c r="AJ652">
        <f t="shared" si="170"/>
        <v>0</v>
      </c>
      <c r="AK652">
        <f t="shared" si="171"/>
        <v>0</v>
      </c>
      <c r="AL652">
        <f t="shared" si="172"/>
        <v>0</v>
      </c>
      <c r="AM652">
        <f t="shared" si="173"/>
        <v>0</v>
      </c>
      <c r="AN652">
        <f t="shared" si="174"/>
        <v>0</v>
      </c>
      <c r="AO652">
        <f t="shared" si="175"/>
        <v>0</v>
      </c>
    </row>
    <row r="653" spans="1:41" ht="12.75">
      <c r="A653">
        <v>4226550</v>
      </c>
      <c r="B653">
        <v>120488603</v>
      </c>
      <c r="C653" t="s">
        <v>1269</v>
      </c>
      <c r="D653" t="s">
        <v>1270</v>
      </c>
      <c r="E653" t="s">
        <v>234</v>
      </c>
      <c r="F653" s="35">
        <v>18042</v>
      </c>
      <c r="G653" s="3">
        <v>3890</v>
      </c>
      <c r="H653">
        <v>6102580841</v>
      </c>
      <c r="I653" s="4" t="s">
        <v>1764</v>
      </c>
      <c r="J653" s="4" t="s">
        <v>1471</v>
      </c>
      <c r="K653" t="s">
        <v>1471</v>
      </c>
      <c r="O653" s="5"/>
      <c r="P653" s="36">
        <v>3.7234042553</v>
      </c>
      <c r="Q653" t="s">
        <v>1471</v>
      </c>
      <c r="R653" t="s">
        <v>1471</v>
      </c>
      <c r="S653" t="s">
        <v>1471</v>
      </c>
      <c r="T653" t="s">
        <v>1471</v>
      </c>
      <c r="U653" s="5"/>
      <c r="Z653">
        <f t="shared" si="160"/>
        <v>0</v>
      </c>
      <c r="AA653">
        <f t="shared" si="161"/>
        <v>1</v>
      </c>
      <c r="AB653">
        <f t="shared" si="162"/>
        <v>0</v>
      </c>
      <c r="AC653">
        <f t="shared" si="163"/>
        <v>0</v>
      </c>
      <c r="AD653">
        <f t="shared" si="164"/>
        <v>0</v>
      </c>
      <c r="AE653">
        <f t="shared" si="165"/>
        <v>0</v>
      </c>
      <c r="AF653" s="37">
        <f t="shared" si="166"/>
        <v>0</v>
      </c>
      <c r="AG653" s="37">
        <f t="shared" si="167"/>
        <v>0</v>
      </c>
      <c r="AH653" s="37">
        <f t="shared" si="168"/>
        <v>0</v>
      </c>
      <c r="AI653">
        <f t="shared" si="169"/>
        <v>0</v>
      </c>
      <c r="AJ653">
        <f t="shared" si="170"/>
        <v>0</v>
      </c>
      <c r="AK653">
        <f t="shared" si="171"/>
        <v>0</v>
      </c>
      <c r="AL653">
        <f t="shared" si="172"/>
        <v>0</v>
      </c>
      <c r="AM653">
        <f t="shared" si="173"/>
        <v>0</v>
      </c>
      <c r="AN653">
        <f t="shared" si="174"/>
        <v>0</v>
      </c>
      <c r="AO653">
        <f t="shared" si="175"/>
        <v>0</v>
      </c>
    </row>
    <row r="654" spans="1:41" ht="12.75">
      <c r="A654">
        <v>4226610</v>
      </c>
      <c r="B654">
        <v>108569103</v>
      </c>
      <c r="C654" t="s">
        <v>1274</v>
      </c>
      <c r="D654" t="s">
        <v>1275</v>
      </c>
      <c r="E654" t="s">
        <v>1276</v>
      </c>
      <c r="F654" s="35">
        <v>15963</v>
      </c>
      <c r="G654" s="3">
        <v>1964</v>
      </c>
      <c r="H654">
        <v>8144675551</v>
      </c>
      <c r="I654" s="4" t="s">
        <v>1764</v>
      </c>
      <c r="J654" s="4" t="s">
        <v>1471</v>
      </c>
      <c r="K654" t="s">
        <v>1471</v>
      </c>
      <c r="O654" s="5"/>
      <c r="P654" s="36">
        <v>12.190594059</v>
      </c>
      <c r="Q654" t="s">
        <v>1471</v>
      </c>
      <c r="R654" t="s">
        <v>1471</v>
      </c>
      <c r="S654" t="s">
        <v>1471</v>
      </c>
      <c r="T654" t="s">
        <v>1471</v>
      </c>
      <c r="U654" s="5"/>
      <c r="Z654">
        <f t="shared" si="160"/>
        <v>0</v>
      </c>
      <c r="AA654">
        <f t="shared" si="161"/>
        <v>1</v>
      </c>
      <c r="AB654">
        <f t="shared" si="162"/>
        <v>0</v>
      </c>
      <c r="AC654">
        <f t="shared" si="163"/>
        <v>0</v>
      </c>
      <c r="AD654">
        <f t="shared" si="164"/>
        <v>0</v>
      </c>
      <c r="AE654">
        <f t="shared" si="165"/>
        <v>0</v>
      </c>
      <c r="AF654" s="37">
        <f t="shared" si="166"/>
        <v>0</v>
      </c>
      <c r="AG654" s="37">
        <f t="shared" si="167"/>
        <v>0</v>
      </c>
      <c r="AH654" s="37">
        <f t="shared" si="168"/>
        <v>0</v>
      </c>
      <c r="AI654">
        <f t="shared" si="169"/>
        <v>0</v>
      </c>
      <c r="AJ654">
        <f t="shared" si="170"/>
        <v>0</v>
      </c>
      <c r="AK654">
        <f t="shared" si="171"/>
        <v>0</v>
      </c>
      <c r="AL654">
        <f t="shared" si="172"/>
        <v>0</v>
      </c>
      <c r="AM654">
        <f t="shared" si="173"/>
        <v>0</v>
      </c>
      <c r="AN654">
        <f t="shared" si="174"/>
        <v>0</v>
      </c>
      <c r="AO654">
        <f t="shared" si="175"/>
        <v>0</v>
      </c>
    </row>
    <row r="655" spans="1:41" ht="12.75">
      <c r="A655">
        <v>4202400</v>
      </c>
      <c r="B655">
        <v>123469303</v>
      </c>
      <c r="C655" t="s">
        <v>1719</v>
      </c>
      <c r="D655" t="s">
        <v>1720</v>
      </c>
      <c r="E655" t="s">
        <v>1721</v>
      </c>
      <c r="F655" s="35">
        <v>19002</v>
      </c>
      <c r="G655" s="3">
        <v>3441</v>
      </c>
      <c r="H655">
        <v>2156198000</v>
      </c>
      <c r="I655" s="4" t="s">
        <v>1704</v>
      </c>
      <c r="J655" s="4" t="s">
        <v>1471</v>
      </c>
      <c r="K655" t="s">
        <v>1471</v>
      </c>
      <c r="O655" s="5"/>
      <c r="P655" s="36">
        <v>4.9537037037</v>
      </c>
      <c r="Q655" t="s">
        <v>1471</v>
      </c>
      <c r="R655" t="s">
        <v>1471</v>
      </c>
      <c r="S655" t="s">
        <v>1471</v>
      </c>
      <c r="T655" t="s">
        <v>1471</v>
      </c>
      <c r="U655" s="5"/>
      <c r="Z655">
        <f t="shared" si="160"/>
        <v>0</v>
      </c>
      <c r="AA655">
        <f t="shared" si="161"/>
        <v>1</v>
      </c>
      <c r="AB655">
        <f t="shared" si="162"/>
        <v>0</v>
      </c>
      <c r="AC655">
        <f t="shared" si="163"/>
        <v>0</v>
      </c>
      <c r="AD655">
        <f t="shared" si="164"/>
        <v>0</v>
      </c>
      <c r="AE655">
        <f t="shared" si="165"/>
        <v>0</v>
      </c>
      <c r="AF655" s="37">
        <f t="shared" si="166"/>
        <v>0</v>
      </c>
      <c r="AG655" s="37">
        <f t="shared" si="167"/>
        <v>0</v>
      </c>
      <c r="AH655" s="37">
        <f t="shared" si="168"/>
        <v>0</v>
      </c>
      <c r="AI655">
        <f t="shared" si="169"/>
        <v>0</v>
      </c>
      <c r="AJ655">
        <f t="shared" si="170"/>
        <v>0</v>
      </c>
      <c r="AK655">
        <f t="shared" si="171"/>
        <v>0</v>
      </c>
      <c r="AL655">
        <f t="shared" si="172"/>
        <v>0</v>
      </c>
      <c r="AM655">
        <f t="shared" si="173"/>
        <v>0</v>
      </c>
      <c r="AN655">
        <f t="shared" si="174"/>
        <v>0</v>
      </c>
      <c r="AO655">
        <f t="shared" si="175"/>
        <v>0</v>
      </c>
    </row>
    <row r="656" spans="1:41" ht="12.75">
      <c r="A656">
        <v>4200047</v>
      </c>
      <c r="B656">
        <v>110143310</v>
      </c>
      <c r="C656" t="s">
        <v>1588</v>
      </c>
      <c r="D656" t="s">
        <v>1589</v>
      </c>
      <c r="E656" t="s">
        <v>1534</v>
      </c>
      <c r="F656" s="35">
        <v>16803</v>
      </c>
      <c r="G656" s="3">
        <v>2282</v>
      </c>
      <c r="H656">
        <v>8142345886</v>
      </c>
      <c r="I656" s="4">
        <v>8</v>
      </c>
      <c r="J656" s="4" t="s">
        <v>1470</v>
      </c>
      <c r="K656" t="s">
        <v>1471</v>
      </c>
      <c r="L656" s="5" t="s">
        <v>1501</v>
      </c>
      <c r="M656" s="5">
        <v>25</v>
      </c>
      <c r="N656" s="5" t="s">
        <v>1472</v>
      </c>
      <c r="O656" s="5" t="s">
        <v>1502</v>
      </c>
      <c r="P656" s="36" t="s">
        <v>1473</v>
      </c>
      <c r="Q656" t="s">
        <v>1473</v>
      </c>
      <c r="R656" t="s">
        <v>1471</v>
      </c>
      <c r="S656" t="s">
        <v>1470</v>
      </c>
      <c r="T656" t="s">
        <v>1471</v>
      </c>
      <c r="U656" s="5" t="s">
        <v>1472</v>
      </c>
      <c r="V656" s="5">
        <v>877</v>
      </c>
      <c r="W656" s="5">
        <v>0</v>
      </c>
      <c r="Y656" s="5">
        <v>127</v>
      </c>
      <c r="Z656">
        <f t="shared" si="160"/>
        <v>1</v>
      </c>
      <c r="AA656">
        <f t="shared" si="161"/>
        <v>1</v>
      </c>
      <c r="AB656">
        <f t="shared" si="162"/>
        <v>0</v>
      </c>
      <c r="AC656">
        <f t="shared" si="163"/>
        <v>0</v>
      </c>
      <c r="AD656">
        <f t="shared" si="164"/>
        <v>0</v>
      </c>
      <c r="AE656">
        <f t="shared" si="165"/>
        <v>0</v>
      </c>
      <c r="AF656" s="37" t="str">
        <f t="shared" si="166"/>
        <v>SRSA</v>
      </c>
      <c r="AG656" s="37">
        <f t="shared" si="167"/>
        <v>0</v>
      </c>
      <c r="AH656" s="37">
        <f t="shared" si="168"/>
        <v>0</v>
      </c>
      <c r="AI656">
        <f t="shared" si="169"/>
        <v>1</v>
      </c>
      <c r="AJ656">
        <f t="shared" si="170"/>
        <v>1</v>
      </c>
      <c r="AK656" t="str">
        <f t="shared" si="171"/>
        <v>Initial</v>
      </c>
      <c r="AL656" t="str">
        <f t="shared" si="172"/>
        <v>SRSA</v>
      </c>
      <c r="AM656">
        <f t="shared" si="173"/>
        <v>0</v>
      </c>
      <c r="AN656">
        <f t="shared" si="174"/>
        <v>0</v>
      </c>
      <c r="AO656">
        <f t="shared" si="175"/>
        <v>0</v>
      </c>
    </row>
    <row r="657" spans="1:41" ht="12.75">
      <c r="A657">
        <v>4216500</v>
      </c>
      <c r="B657">
        <v>103029902</v>
      </c>
      <c r="C657" t="s">
        <v>669</v>
      </c>
      <c r="D657" t="s">
        <v>671</v>
      </c>
      <c r="E657" t="s">
        <v>1518</v>
      </c>
      <c r="F657" s="35">
        <v>15221</v>
      </c>
      <c r="G657" s="3">
        <v>3611</v>
      </c>
      <c r="H657">
        <v>4127311300</v>
      </c>
      <c r="I657" s="4">
        <v>3</v>
      </c>
      <c r="J657" s="4" t="s">
        <v>1471</v>
      </c>
      <c r="K657" t="s">
        <v>1471</v>
      </c>
      <c r="O657" s="5"/>
      <c r="P657" s="36">
        <v>23.185968284</v>
      </c>
      <c r="Q657" t="s">
        <v>1470</v>
      </c>
      <c r="R657" t="s">
        <v>1470</v>
      </c>
      <c r="S657" t="s">
        <v>1471</v>
      </c>
      <c r="T657" t="s">
        <v>1471</v>
      </c>
      <c r="U657" s="5"/>
      <c r="Z657">
        <f t="shared" si="160"/>
        <v>0</v>
      </c>
      <c r="AA657">
        <f t="shared" si="161"/>
        <v>1</v>
      </c>
      <c r="AB657">
        <f t="shared" si="162"/>
        <v>0</v>
      </c>
      <c r="AC657">
        <f t="shared" si="163"/>
        <v>0</v>
      </c>
      <c r="AD657">
        <f t="shared" si="164"/>
        <v>0</v>
      </c>
      <c r="AE657">
        <f t="shared" si="165"/>
        <v>0</v>
      </c>
      <c r="AF657" s="37">
        <f t="shared" si="166"/>
        <v>0</v>
      </c>
      <c r="AG657" s="37">
        <f t="shared" si="167"/>
        <v>0</v>
      </c>
      <c r="AH657" s="37">
        <f t="shared" si="168"/>
        <v>0</v>
      </c>
      <c r="AI657">
        <f t="shared" si="169"/>
        <v>0</v>
      </c>
      <c r="AJ657">
        <f t="shared" si="170"/>
        <v>1</v>
      </c>
      <c r="AK657">
        <f t="shared" si="171"/>
        <v>0</v>
      </c>
      <c r="AL657">
        <f t="shared" si="172"/>
        <v>0</v>
      </c>
      <c r="AM657">
        <f t="shared" si="173"/>
        <v>0</v>
      </c>
      <c r="AN657">
        <f t="shared" si="174"/>
        <v>0</v>
      </c>
      <c r="AO657">
        <f t="shared" si="175"/>
        <v>0</v>
      </c>
    </row>
    <row r="658" spans="1:41" ht="12.75">
      <c r="A658">
        <v>4200015</v>
      </c>
      <c r="B658">
        <v>126512860</v>
      </c>
      <c r="C658" t="s">
        <v>1512</v>
      </c>
      <c r="D658" t="s">
        <v>1513</v>
      </c>
      <c r="E658" t="s">
        <v>1509</v>
      </c>
      <c r="F658" s="35">
        <v>19146</v>
      </c>
      <c r="G658" s="3">
        <v>2801</v>
      </c>
      <c r="H658">
        <v>2157353197</v>
      </c>
      <c r="I658" s="4">
        <v>1</v>
      </c>
      <c r="J658" s="4" t="s">
        <v>1471</v>
      </c>
      <c r="K658" t="s">
        <v>1471</v>
      </c>
      <c r="O658" s="5"/>
      <c r="P658" s="36" t="s">
        <v>1473</v>
      </c>
      <c r="Q658" t="s">
        <v>1473</v>
      </c>
      <c r="R658" t="s">
        <v>1471</v>
      </c>
      <c r="S658" t="s">
        <v>1471</v>
      </c>
      <c r="T658" t="s">
        <v>1471</v>
      </c>
      <c r="U658" s="5"/>
      <c r="Z658">
        <f t="shared" si="160"/>
        <v>0</v>
      </c>
      <c r="AA658">
        <f t="shared" si="161"/>
        <v>1</v>
      </c>
      <c r="AB658">
        <f t="shared" si="162"/>
        <v>0</v>
      </c>
      <c r="AC658">
        <f t="shared" si="163"/>
        <v>0</v>
      </c>
      <c r="AD658">
        <f t="shared" si="164"/>
        <v>0</v>
      </c>
      <c r="AE658">
        <f t="shared" si="165"/>
        <v>0</v>
      </c>
      <c r="AF658" s="37">
        <f t="shared" si="166"/>
        <v>0</v>
      </c>
      <c r="AG658" s="37">
        <f t="shared" si="167"/>
        <v>0</v>
      </c>
      <c r="AH658" s="37">
        <f t="shared" si="168"/>
        <v>0</v>
      </c>
      <c r="AI658">
        <f t="shared" si="169"/>
        <v>0</v>
      </c>
      <c r="AJ658">
        <f t="shared" si="170"/>
        <v>1</v>
      </c>
      <c r="AK658">
        <f t="shared" si="171"/>
        <v>0</v>
      </c>
      <c r="AL658">
        <f t="shared" si="172"/>
        <v>0</v>
      </c>
      <c r="AM658">
        <f t="shared" si="173"/>
        <v>0</v>
      </c>
      <c r="AN658">
        <f t="shared" si="174"/>
        <v>0</v>
      </c>
      <c r="AO658">
        <f t="shared" si="175"/>
        <v>0</v>
      </c>
    </row>
    <row r="659" spans="1:41" ht="12.75">
      <c r="A659">
        <v>4226700</v>
      </c>
      <c r="B659">
        <v>117089003</v>
      </c>
      <c r="C659" t="s">
        <v>1277</v>
      </c>
      <c r="D659" t="s">
        <v>1278</v>
      </c>
      <c r="E659" t="s">
        <v>1279</v>
      </c>
      <c r="F659" s="35">
        <v>18853</v>
      </c>
      <c r="G659" s="3">
        <v>157</v>
      </c>
      <c r="H659">
        <v>5707461605</v>
      </c>
      <c r="I659" s="4" t="s">
        <v>621</v>
      </c>
      <c r="J659" s="4" t="s">
        <v>1470</v>
      </c>
      <c r="K659" t="s">
        <v>1471</v>
      </c>
      <c r="O659" s="5" t="s">
        <v>1472</v>
      </c>
      <c r="P659" s="36">
        <v>13.305736251</v>
      </c>
      <c r="Q659" t="s">
        <v>1471</v>
      </c>
      <c r="R659" t="s">
        <v>1471</v>
      </c>
      <c r="S659" t="s">
        <v>1470</v>
      </c>
      <c r="T659" t="s">
        <v>1471</v>
      </c>
      <c r="U659" s="5"/>
      <c r="Z659">
        <f t="shared" si="160"/>
        <v>1</v>
      </c>
      <c r="AA659">
        <f t="shared" si="161"/>
        <v>1</v>
      </c>
      <c r="AB659">
        <f t="shared" si="162"/>
        <v>0</v>
      </c>
      <c r="AC659">
        <f t="shared" si="163"/>
        <v>0</v>
      </c>
      <c r="AD659">
        <f t="shared" si="164"/>
        <v>0</v>
      </c>
      <c r="AE659">
        <f t="shared" si="165"/>
        <v>0</v>
      </c>
      <c r="AF659" s="37" t="str">
        <f t="shared" si="166"/>
        <v>SRSA</v>
      </c>
      <c r="AG659" s="37">
        <f t="shared" si="167"/>
        <v>0</v>
      </c>
      <c r="AH659" s="37" t="str">
        <f t="shared" si="168"/>
        <v>Trouble</v>
      </c>
      <c r="AI659">
        <f t="shared" si="169"/>
        <v>1</v>
      </c>
      <c r="AJ659">
        <f t="shared" si="170"/>
        <v>0</v>
      </c>
      <c r="AK659">
        <f t="shared" si="171"/>
        <v>0</v>
      </c>
      <c r="AL659">
        <f t="shared" si="172"/>
        <v>0</v>
      </c>
      <c r="AM659">
        <f t="shared" si="173"/>
        <v>0</v>
      </c>
      <c r="AN659">
        <f t="shared" si="174"/>
        <v>0</v>
      </c>
      <c r="AO659">
        <f t="shared" si="175"/>
        <v>0</v>
      </c>
    </row>
    <row r="660" spans="1:41" ht="12.75">
      <c r="A660">
        <v>4226730</v>
      </c>
      <c r="B660">
        <v>118409203</v>
      </c>
      <c r="C660" t="s">
        <v>1280</v>
      </c>
      <c r="D660" t="s">
        <v>1281</v>
      </c>
      <c r="E660" t="s">
        <v>1282</v>
      </c>
      <c r="F660" s="35">
        <v>18643</v>
      </c>
      <c r="G660" s="3">
        <v>2659</v>
      </c>
      <c r="H660">
        <v>5706553733</v>
      </c>
      <c r="I660" s="4">
        <v>4</v>
      </c>
      <c r="J660" s="4" t="s">
        <v>1471</v>
      </c>
      <c r="K660" t="s">
        <v>1471</v>
      </c>
      <c r="O660" s="5"/>
      <c r="P660" s="36">
        <v>10.588235294</v>
      </c>
      <c r="Q660" t="s">
        <v>1471</v>
      </c>
      <c r="R660" t="s">
        <v>1471</v>
      </c>
      <c r="S660" t="s">
        <v>1471</v>
      </c>
      <c r="T660" t="s">
        <v>1471</v>
      </c>
      <c r="U660" s="5"/>
      <c r="Z660">
        <f t="shared" si="160"/>
        <v>0</v>
      </c>
      <c r="AA660">
        <f t="shared" si="161"/>
        <v>1</v>
      </c>
      <c r="AB660">
        <f t="shared" si="162"/>
        <v>0</v>
      </c>
      <c r="AC660">
        <f t="shared" si="163"/>
        <v>0</v>
      </c>
      <c r="AD660">
        <f t="shared" si="164"/>
        <v>0</v>
      </c>
      <c r="AE660">
        <f t="shared" si="165"/>
        <v>0</v>
      </c>
      <c r="AF660" s="37">
        <f t="shared" si="166"/>
        <v>0</v>
      </c>
      <c r="AG660" s="37">
        <f t="shared" si="167"/>
        <v>0</v>
      </c>
      <c r="AH660" s="37">
        <f t="shared" si="168"/>
        <v>0</v>
      </c>
      <c r="AI660">
        <f t="shared" si="169"/>
        <v>0</v>
      </c>
      <c r="AJ660">
        <f t="shared" si="170"/>
        <v>0</v>
      </c>
      <c r="AK660">
        <f t="shared" si="171"/>
        <v>0</v>
      </c>
      <c r="AL660">
        <f t="shared" si="172"/>
        <v>0</v>
      </c>
      <c r="AM660">
        <f t="shared" si="173"/>
        <v>0</v>
      </c>
      <c r="AN660">
        <f t="shared" si="174"/>
        <v>0</v>
      </c>
      <c r="AO660">
        <f t="shared" si="175"/>
        <v>0</v>
      </c>
    </row>
    <row r="661" spans="1:41" ht="12.75">
      <c r="A661">
        <v>4225950</v>
      </c>
      <c r="B661">
        <v>118409302</v>
      </c>
      <c r="C661" t="s">
        <v>1235</v>
      </c>
      <c r="D661" t="s">
        <v>1236</v>
      </c>
      <c r="E661" t="s">
        <v>1234</v>
      </c>
      <c r="F661" s="35">
        <v>18704</v>
      </c>
      <c r="G661" s="3">
        <v>3630</v>
      </c>
      <c r="H661">
        <v>5702886551</v>
      </c>
      <c r="I661" s="4">
        <v>4</v>
      </c>
      <c r="J661" s="4" t="s">
        <v>1471</v>
      </c>
      <c r="K661" t="s">
        <v>1471</v>
      </c>
      <c r="O661" s="5"/>
      <c r="P661" s="36">
        <v>14.131361956</v>
      </c>
      <c r="Q661" t="s">
        <v>1471</v>
      </c>
      <c r="R661" t="s">
        <v>1471</v>
      </c>
      <c r="S661" t="s">
        <v>1471</v>
      </c>
      <c r="T661" t="s">
        <v>1471</v>
      </c>
      <c r="U661" s="5"/>
      <c r="Z661">
        <f t="shared" si="160"/>
        <v>0</v>
      </c>
      <c r="AA661">
        <f t="shared" si="161"/>
        <v>1</v>
      </c>
      <c r="AB661">
        <f t="shared" si="162"/>
        <v>0</v>
      </c>
      <c r="AC661">
        <f t="shared" si="163"/>
        <v>0</v>
      </c>
      <c r="AD661">
        <f t="shared" si="164"/>
        <v>0</v>
      </c>
      <c r="AE661">
        <f t="shared" si="165"/>
        <v>0</v>
      </c>
      <c r="AF661" s="37">
        <f t="shared" si="166"/>
        <v>0</v>
      </c>
      <c r="AG661" s="37">
        <f t="shared" si="167"/>
        <v>0</v>
      </c>
      <c r="AH661" s="37">
        <f t="shared" si="168"/>
        <v>0</v>
      </c>
      <c r="AI661">
        <f t="shared" si="169"/>
        <v>0</v>
      </c>
      <c r="AJ661">
        <f t="shared" si="170"/>
        <v>0</v>
      </c>
      <c r="AK661">
        <f t="shared" si="171"/>
        <v>0</v>
      </c>
      <c r="AL661">
        <f t="shared" si="172"/>
        <v>0</v>
      </c>
      <c r="AM661">
        <f t="shared" si="173"/>
        <v>0</v>
      </c>
      <c r="AN661">
        <f t="shared" si="174"/>
        <v>0</v>
      </c>
      <c r="AO661">
        <f t="shared" si="175"/>
        <v>0</v>
      </c>
    </row>
    <row r="662" spans="1:41" ht="12.75">
      <c r="A662">
        <v>4226760</v>
      </c>
      <c r="B662">
        <v>114069353</v>
      </c>
      <c r="C662" t="s">
        <v>1283</v>
      </c>
      <c r="D662" t="s">
        <v>1284</v>
      </c>
      <c r="E662" t="s">
        <v>1285</v>
      </c>
      <c r="F662" s="35">
        <v>19610</v>
      </c>
      <c r="G662" s="3">
        <v>2636</v>
      </c>
      <c r="H662">
        <v>6103744031</v>
      </c>
      <c r="I662" s="4">
        <v>4</v>
      </c>
      <c r="J662" s="4" t="s">
        <v>1471</v>
      </c>
      <c r="K662" t="s">
        <v>1471</v>
      </c>
      <c r="O662" s="5"/>
      <c r="P662" s="36">
        <v>7.3170731707</v>
      </c>
      <c r="Q662" t="s">
        <v>1471</v>
      </c>
      <c r="R662" t="s">
        <v>1470</v>
      </c>
      <c r="S662" t="s">
        <v>1471</v>
      </c>
      <c r="T662" t="s">
        <v>1471</v>
      </c>
      <c r="U662" s="5"/>
      <c r="Z662">
        <f t="shared" si="160"/>
        <v>0</v>
      </c>
      <c r="AA662">
        <f t="shared" si="161"/>
        <v>1</v>
      </c>
      <c r="AB662">
        <f t="shared" si="162"/>
        <v>0</v>
      </c>
      <c r="AC662">
        <f t="shared" si="163"/>
        <v>0</v>
      </c>
      <c r="AD662">
        <f t="shared" si="164"/>
        <v>0</v>
      </c>
      <c r="AE662">
        <f t="shared" si="165"/>
        <v>0</v>
      </c>
      <c r="AF662" s="37">
        <f t="shared" si="166"/>
        <v>0</v>
      </c>
      <c r="AG662" s="37">
        <f t="shared" si="167"/>
        <v>0</v>
      </c>
      <c r="AH662" s="37">
        <f t="shared" si="168"/>
        <v>0</v>
      </c>
      <c r="AI662">
        <f t="shared" si="169"/>
        <v>0</v>
      </c>
      <c r="AJ662">
        <f t="shared" si="170"/>
        <v>0</v>
      </c>
      <c r="AK662">
        <f t="shared" si="171"/>
        <v>0</v>
      </c>
      <c r="AL662">
        <f t="shared" si="172"/>
        <v>0</v>
      </c>
      <c r="AM662">
        <f t="shared" si="173"/>
        <v>0</v>
      </c>
      <c r="AN662">
        <f t="shared" si="174"/>
        <v>0</v>
      </c>
      <c r="AO662">
        <f t="shared" si="175"/>
        <v>0</v>
      </c>
    </row>
    <row r="663" spans="1:41" ht="12.75">
      <c r="A663">
        <v>4226820</v>
      </c>
      <c r="B663">
        <v>112679002</v>
      </c>
      <c r="C663" t="s">
        <v>1288</v>
      </c>
      <c r="D663" t="s">
        <v>1289</v>
      </c>
      <c r="E663" t="s">
        <v>1592</v>
      </c>
      <c r="F663" s="35">
        <v>17405</v>
      </c>
      <c r="G663" s="3">
        <v>1927</v>
      </c>
      <c r="H663">
        <v>7178453571</v>
      </c>
      <c r="I663" s="4" t="s">
        <v>1718</v>
      </c>
      <c r="J663" s="4" t="s">
        <v>1471</v>
      </c>
      <c r="K663" t="s">
        <v>1471</v>
      </c>
      <c r="O663" s="5"/>
      <c r="P663" s="36">
        <v>31.73272662</v>
      </c>
      <c r="Q663" t="s">
        <v>1470</v>
      </c>
      <c r="R663" t="s">
        <v>1471</v>
      </c>
      <c r="S663" t="s">
        <v>1471</v>
      </c>
      <c r="T663" t="s">
        <v>1471</v>
      </c>
      <c r="U663" s="5"/>
      <c r="Z663">
        <f t="shared" si="160"/>
        <v>0</v>
      </c>
      <c r="AA663">
        <f t="shared" si="161"/>
        <v>1</v>
      </c>
      <c r="AB663">
        <f t="shared" si="162"/>
        <v>0</v>
      </c>
      <c r="AC663">
        <f t="shared" si="163"/>
        <v>0</v>
      </c>
      <c r="AD663">
        <f t="shared" si="164"/>
        <v>0</v>
      </c>
      <c r="AE663">
        <f t="shared" si="165"/>
        <v>0</v>
      </c>
      <c r="AF663" s="37">
        <f t="shared" si="166"/>
        <v>0</v>
      </c>
      <c r="AG663" s="37">
        <f t="shared" si="167"/>
        <v>0</v>
      </c>
      <c r="AH663" s="37">
        <f t="shared" si="168"/>
        <v>0</v>
      </c>
      <c r="AI663">
        <f t="shared" si="169"/>
        <v>0</v>
      </c>
      <c r="AJ663">
        <f t="shared" si="170"/>
        <v>1</v>
      </c>
      <c r="AK663">
        <f t="shared" si="171"/>
        <v>0</v>
      </c>
      <c r="AL663">
        <f t="shared" si="172"/>
        <v>0</v>
      </c>
      <c r="AM663">
        <f t="shared" si="173"/>
        <v>0</v>
      </c>
      <c r="AN663">
        <f t="shared" si="174"/>
        <v>0</v>
      </c>
      <c r="AO663">
        <f t="shared" si="175"/>
        <v>0</v>
      </c>
    </row>
    <row r="664" spans="1:41" ht="12.75">
      <c r="A664">
        <v>4226810</v>
      </c>
      <c r="B664">
        <v>112679107</v>
      </c>
      <c r="C664" t="s">
        <v>1286</v>
      </c>
      <c r="D664" t="s">
        <v>1287</v>
      </c>
      <c r="E664" t="s">
        <v>1592</v>
      </c>
      <c r="F664" s="35">
        <v>17402</v>
      </c>
      <c r="G664" s="3">
        <v>4628</v>
      </c>
      <c r="H664">
        <v>7177410820</v>
      </c>
      <c r="I664" s="4">
        <v>8</v>
      </c>
      <c r="J664" s="4" t="s">
        <v>1470</v>
      </c>
      <c r="K664" t="s">
        <v>1471</v>
      </c>
      <c r="O664" s="5" t="s">
        <v>1472</v>
      </c>
      <c r="P664" s="36" t="s">
        <v>1473</v>
      </c>
      <c r="Q664" t="s">
        <v>1473</v>
      </c>
      <c r="R664" t="s">
        <v>1471</v>
      </c>
      <c r="S664" t="s">
        <v>1470</v>
      </c>
      <c r="T664" t="s">
        <v>1470</v>
      </c>
      <c r="U664" s="5"/>
      <c r="Z664">
        <f t="shared" si="160"/>
        <v>1</v>
      </c>
      <c r="AA664">
        <f t="shared" si="161"/>
        <v>1</v>
      </c>
      <c r="AB664">
        <f t="shared" si="162"/>
        <v>0</v>
      </c>
      <c r="AC664">
        <f t="shared" si="163"/>
        <v>0</v>
      </c>
      <c r="AD664">
        <f t="shared" si="164"/>
        <v>0</v>
      </c>
      <c r="AE664">
        <f t="shared" si="165"/>
        <v>0</v>
      </c>
      <c r="AF664" s="37" t="str">
        <f t="shared" si="166"/>
        <v>SRSA</v>
      </c>
      <c r="AG664" s="37">
        <f t="shared" si="167"/>
        <v>0</v>
      </c>
      <c r="AH664" s="37" t="str">
        <f t="shared" si="168"/>
        <v>Trouble</v>
      </c>
      <c r="AI664">
        <f t="shared" si="169"/>
        <v>1</v>
      </c>
      <c r="AJ664">
        <f t="shared" si="170"/>
        <v>1</v>
      </c>
      <c r="AK664" t="str">
        <f t="shared" si="171"/>
        <v>Initial</v>
      </c>
      <c r="AL664" t="str">
        <f t="shared" si="172"/>
        <v>SRSA</v>
      </c>
      <c r="AM664">
        <f t="shared" si="173"/>
        <v>0</v>
      </c>
      <c r="AN664">
        <f t="shared" si="174"/>
        <v>0</v>
      </c>
      <c r="AO664">
        <f t="shared" si="175"/>
        <v>0</v>
      </c>
    </row>
    <row r="665" spans="1:41" ht="12.75">
      <c r="A665">
        <v>4226830</v>
      </c>
      <c r="B665">
        <v>112679205</v>
      </c>
      <c r="C665" t="s">
        <v>1290</v>
      </c>
      <c r="D665" t="s">
        <v>1291</v>
      </c>
      <c r="E665" t="s">
        <v>1592</v>
      </c>
      <c r="F665" s="35">
        <v>17404</v>
      </c>
      <c r="G665" s="3">
        <v>8042</v>
      </c>
      <c r="H665">
        <v>7177674863</v>
      </c>
      <c r="I665" s="4">
        <v>2</v>
      </c>
      <c r="J665" s="4" t="s">
        <v>1471</v>
      </c>
      <c r="K665" t="s">
        <v>1471</v>
      </c>
      <c r="O665" s="5"/>
      <c r="P665" s="36" t="s">
        <v>1473</v>
      </c>
      <c r="Q665" t="s">
        <v>1473</v>
      </c>
      <c r="R665" t="s">
        <v>1471</v>
      </c>
      <c r="S665" t="s">
        <v>1471</v>
      </c>
      <c r="T665" t="s">
        <v>1471</v>
      </c>
      <c r="U665" s="5"/>
      <c r="Z665">
        <f t="shared" si="160"/>
        <v>0</v>
      </c>
      <c r="AA665">
        <f t="shared" si="161"/>
        <v>1</v>
      </c>
      <c r="AB665">
        <f t="shared" si="162"/>
        <v>0</v>
      </c>
      <c r="AC665">
        <f t="shared" si="163"/>
        <v>0</v>
      </c>
      <c r="AD665">
        <f t="shared" si="164"/>
        <v>0</v>
      </c>
      <c r="AE665">
        <f t="shared" si="165"/>
        <v>0</v>
      </c>
      <c r="AF665" s="37">
        <f t="shared" si="166"/>
        <v>0</v>
      </c>
      <c r="AG665" s="37">
        <f t="shared" si="167"/>
        <v>0</v>
      </c>
      <c r="AH665" s="37">
        <f t="shared" si="168"/>
        <v>0</v>
      </c>
      <c r="AI665">
        <f t="shared" si="169"/>
        <v>0</v>
      </c>
      <c r="AJ665">
        <f t="shared" si="170"/>
        <v>1</v>
      </c>
      <c r="AK665">
        <f t="shared" si="171"/>
        <v>0</v>
      </c>
      <c r="AL665">
        <f t="shared" si="172"/>
        <v>0</v>
      </c>
      <c r="AM665">
        <f t="shared" si="173"/>
        <v>0</v>
      </c>
      <c r="AN665">
        <f t="shared" si="174"/>
        <v>0</v>
      </c>
      <c r="AO665">
        <f t="shared" si="175"/>
        <v>0</v>
      </c>
    </row>
    <row r="666" spans="1:41" ht="12.75">
      <c r="A666">
        <v>4226850</v>
      </c>
      <c r="B666">
        <v>112679403</v>
      </c>
      <c r="C666" t="s">
        <v>1292</v>
      </c>
      <c r="D666" t="s">
        <v>1293</v>
      </c>
      <c r="E666" t="s">
        <v>1592</v>
      </c>
      <c r="F666" s="35">
        <v>17403</v>
      </c>
      <c r="G666" s="3">
        <v>4256</v>
      </c>
      <c r="H666">
        <v>7178482814</v>
      </c>
      <c r="I666" s="4" t="s">
        <v>1764</v>
      </c>
      <c r="J666" s="4" t="s">
        <v>1471</v>
      </c>
      <c r="K666" t="s">
        <v>1471</v>
      </c>
      <c r="O666" s="5"/>
      <c r="P666" s="36">
        <v>2.8037383178</v>
      </c>
      <c r="Q666" t="s">
        <v>1471</v>
      </c>
      <c r="R666" t="s">
        <v>1471</v>
      </c>
      <c r="S666" t="s">
        <v>1471</v>
      </c>
      <c r="T666" t="s">
        <v>1471</v>
      </c>
      <c r="U666" s="5"/>
      <c r="Z666">
        <f t="shared" si="160"/>
        <v>0</v>
      </c>
      <c r="AA666">
        <f t="shared" si="161"/>
        <v>1</v>
      </c>
      <c r="AB666">
        <f t="shared" si="162"/>
        <v>0</v>
      </c>
      <c r="AC666">
        <f t="shared" si="163"/>
        <v>0</v>
      </c>
      <c r="AD666">
        <f t="shared" si="164"/>
        <v>0</v>
      </c>
      <c r="AE666">
        <f t="shared" si="165"/>
        <v>0</v>
      </c>
      <c r="AF666" s="37">
        <f t="shared" si="166"/>
        <v>0</v>
      </c>
      <c r="AG666" s="37">
        <f t="shared" si="167"/>
        <v>0</v>
      </c>
      <c r="AH666" s="37">
        <f t="shared" si="168"/>
        <v>0</v>
      </c>
      <c r="AI666">
        <f t="shared" si="169"/>
        <v>0</v>
      </c>
      <c r="AJ666">
        <f t="shared" si="170"/>
        <v>0</v>
      </c>
      <c r="AK666">
        <f t="shared" si="171"/>
        <v>0</v>
      </c>
      <c r="AL666">
        <f t="shared" si="172"/>
        <v>0</v>
      </c>
      <c r="AM666">
        <f t="shared" si="173"/>
        <v>0</v>
      </c>
      <c r="AN666">
        <f t="shared" si="174"/>
        <v>0</v>
      </c>
      <c r="AO666">
        <f t="shared" si="175"/>
        <v>0</v>
      </c>
    </row>
    <row r="667" spans="1:41" ht="12.75">
      <c r="A667">
        <v>4221150</v>
      </c>
      <c r="B667">
        <v>107658903</v>
      </c>
      <c r="C667" t="s">
        <v>943</v>
      </c>
      <c r="D667" t="s">
        <v>944</v>
      </c>
      <c r="E667" t="s">
        <v>945</v>
      </c>
      <c r="F667" s="35">
        <v>15637</v>
      </c>
      <c r="G667" s="3">
        <v>1219</v>
      </c>
      <c r="H667">
        <v>7244467272</v>
      </c>
      <c r="I667" s="4" t="s">
        <v>1704</v>
      </c>
      <c r="J667" s="4" t="s">
        <v>1471</v>
      </c>
      <c r="K667" t="s">
        <v>1471</v>
      </c>
      <c r="O667" s="5"/>
      <c r="P667" s="36">
        <v>13.823933975</v>
      </c>
      <c r="Q667" t="s">
        <v>1471</v>
      </c>
      <c r="R667" t="s">
        <v>1471</v>
      </c>
      <c r="S667" t="s">
        <v>1471</v>
      </c>
      <c r="T667" t="s">
        <v>1471</v>
      </c>
      <c r="U667" s="5"/>
      <c r="Z667">
        <f t="shared" si="160"/>
        <v>0</v>
      </c>
      <c r="AA667">
        <f t="shared" si="161"/>
        <v>1</v>
      </c>
      <c r="AB667">
        <f t="shared" si="162"/>
        <v>0</v>
      </c>
      <c r="AC667">
        <f t="shared" si="163"/>
        <v>0</v>
      </c>
      <c r="AD667">
        <f t="shared" si="164"/>
        <v>0</v>
      </c>
      <c r="AE667">
        <f t="shared" si="165"/>
        <v>0</v>
      </c>
      <c r="AF667" s="37">
        <f t="shared" si="166"/>
        <v>0</v>
      </c>
      <c r="AG667" s="37">
        <f t="shared" si="167"/>
        <v>0</v>
      </c>
      <c r="AH667" s="37">
        <f t="shared" si="168"/>
        <v>0</v>
      </c>
      <c r="AI667">
        <f t="shared" si="169"/>
        <v>0</v>
      </c>
      <c r="AJ667">
        <f t="shared" si="170"/>
        <v>0</v>
      </c>
      <c r="AK667">
        <f t="shared" si="171"/>
        <v>0</v>
      </c>
      <c r="AL667">
        <f t="shared" si="172"/>
        <v>0</v>
      </c>
      <c r="AM667">
        <f t="shared" si="173"/>
        <v>0</v>
      </c>
      <c r="AN667">
        <f t="shared" si="174"/>
        <v>0</v>
      </c>
      <c r="AO667">
        <f t="shared" si="175"/>
        <v>0</v>
      </c>
    </row>
    <row r="668" spans="1:41" ht="12.75">
      <c r="A668">
        <v>4200058</v>
      </c>
      <c r="B668">
        <v>126513250</v>
      </c>
      <c r="C668" t="s">
        <v>1612</v>
      </c>
      <c r="D668" t="s">
        <v>1613</v>
      </c>
      <c r="E668" t="s">
        <v>1509</v>
      </c>
      <c r="F668" s="35">
        <v>19122</v>
      </c>
      <c r="G668" s="3" t="s">
        <v>1506</v>
      </c>
      <c r="H668">
        <v>2152329727</v>
      </c>
      <c r="I668" s="4">
        <v>1</v>
      </c>
      <c r="J668" s="4" t="s">
        <v>1471</v>
      </c>
      <c r="K668" t="s">
        <v>1471</v>
      </c>
      <c r="O668" s="5"/>
      <c r="P668" s="36" t="s">
        <v>1473</v>
      </c>
      <c r="Q668" t="s">
        <v>1473</v>
      </c>
      <c r="R668" t="s">
        <v>1471</v>
      </c>
      <c r="S668" t="s">
        <v>1471</v>
      </c>
      <c r="T668" t="s">
        <v>1471</v>
      </c>
      <c r="U668" s="5"/>
      <c r="Z668">
        <f t="shared" si="160"/>
        <v>0</v>
      </c>
      <c r="AA668">
        <f t="shared" si="161"/>
        <v>1</v>
      </c>
      <c r="AB668">
        <f t="shared" si="162"/>
        <v>0</v>
      </c>
      <c r="AC668">
        <f t="shared" si="163"/>
        <v>0</v>
      </c>
      <c r="AD668">
        <f t="shared" si="164"/>
        <v>0</v>
      </c>
      <c r="AE668">
        <f t="shared" si="165"/>
        <v>0</v>
      </c>
      <c r="AF668" s="37">
        <f t="shared" si="166"/>
        <v>0</v>
      </c>
      <c r="AG668" s="37">
        <f t="shared" si="167"/>
        <v>0</v>
      </c>
      <c r="AH668" s="37">
        <f t="shared" si="168"/>
        <v>0</v>
      </c>
      <c r="AI668">
        <f t="shared" si="169"/>
        <v>0</v>
      </c>
      <c r="AJ668">
        <f t="shared" si="170"/>
        <v>1</v>
      </c>
      <c r="AK668">
        <f t="shared" si="171"/>
        <v>0</v>
      </c>
      <c r="AL668">
        <f t="shared" si="172"/>
        <v>0</v>
      </c>
      <c r="AM668">
        <f t="shared" si="173"/>
        <v>0</v>
      </c>
      <c r="AN668">
        <f t="shared" si="174"/>
        <v>0</v>
      </c>
      <c r="AO668">
        <f t="shared" si="175"/>
        <v>0</v>
      </c>
    </row>
    <row r="669" spans="1:41" ht="12.75">
      <c r="A669">
        <v>4200016</v>
      </c>
      <c r="B669">
        <v>126512870</v>
      </c>
      <c r="C669" t="s">
        <v>1514</v>
      </c>
      <c r="D669" t="s">
        <v>1515</v>
      </c>
      <c r="E669" t="s">
        <v>1509</v>
      </c>
      <c r="F669" s="35">
        <v>19147</v>
      </c>
      <c r="G669" s="3">
        <v>2909</v>
      </c>
      <c r="H669">
        <v>2156278671</v>
      </c>
      <c r="I669" s="4">
        <v>1</v>
      </c>
      <c r="J669" s="4" t="s">
        <v>1471</v>
      </c>
      <c r="K669" t="s">
        <v>1471</v>
      </c>
      <c r="O669" s="5"/>
      <c r="P669" s="36" t="s">
        <v>1473</v>
      </c>
      <c r="Q669" t="s">
        <v>1473</v>
      </c>
      <c r="R669" t="s">
        <v>1471</v>
      </c>
      <c r="S669" t="s">
        <v>1471</v>
      </c>
      <c r="T669" t="s">
        <v>1471</v>
      </c>
      <c r="U669" s="5"/>
      <c r="Z669">
        <f t="shared" si="160"/>
        <v>0</v>
      </c>
      <c r="AA669">
        <f t="shared" si="161"/>
        <v>1</v>
      </c>
      <c r="AB669">
        <f t="shared" si="162"/>
        <v>0</v>
      </c>
      <c r="AC669">
        <f t="shared" si="163"/>
        <v>0</v>
      </c>
      <c r="AD669">
        <f t="shared" si="164"/>
        <v>0</v>
      </c>
      <c r="AE669">
        <f t="shared" si="165"/>
        <v>0</v>
      </c>
      <c r="AF669" s="37">
        <f t="shared" si="166"/>
        <v>0</v>
      </c>
      <c r="AG669" s="37">
        <f t="shared" si="167"/>
        <v>0</v>
      </c>
      <c r="AH669" s="37">
        <f t="shared" si="168"/>
        <v>0</v>
      </c>
      <c r="AI669">
        <f t="shared" si="169"/>
        <v>0</v>
      </c>
      <c r="AJ669">
        <f t="shared" si="170"/>
        <v>1</v>
      </c>
      <c r="AK669">
        <f t="shared" si="171"/>
        <v>0</v>
      </c>
      <c r="AL669">
        <f t="shared" si="172"/>
        <v>0</v>
      </c>
      <c r="AM669">
        <f t="shared" si="173"/>
        <v>0</v>
      </c>
      <c r="AN669">
        <f t="shared" si="174"/>
        <v>0</v>
      </c>
      <c r="AO669">
        <f t="shared" si="175"/>
        <v>0</v>
      </c>
    </row>
    <row r="670" spans="1:41" ht="12.75">
      <c r="A670">
        <v>4209934</v>
      </c>
      <c r="B670">
        <v>118409998</v>
      </c>
      <c r="C670" t="s">
        <v>288</v>
      </c>
      <c r="D670" t="s">
        <v>289</v>
      </c>
      <c r="E670" t="s">
        <v>290</v>
      </c>
      <c r="F670" s="35">
        <v>18661</v>
      </c>
      <c r="G670" s="3">
        <v>9714</v>
      </c>
      <c r="H670">
        <v>5704439524</v>
      </c>
      <c r="I670" s="4">
        <v>8</v>
      </c>
      <c r="J670" s="4" t="s">
        <v>1470</v>
      </c>
      <c r="K670" t="s">
        <v>1471</v>
      </c>
      <c r="O670" s="5" t="s">
        <v>1472</v>
      </c>
      <c r="P670" s="36" t="s">
        <v>1473</v>
      </c>
      <c r="Q670" t="s">
        <v>1473</v>
      </c>
      <c r="R670" t="s">
        <v>1471</v>
      </c>
      <c r="S670" t="s">
        <v>1470</v>
      </c>
      <c r="T670" t="s">
        <v>1471</v>
      </c>
      <c r="U670" s="5"/>
      <c r="Z670">
        <f t="shared" si="160"/>
        <v>1</v>
      </c>
      <c r="AA670">
        <f t="shared" si="161"/>
        <v>1</v>
      </c>
      <c r="AB670">
        <f t="shared" si="162"/>
        <v>0</v>
      </c>
      <c r="AC670">
        <f t="shared" si="163"/>
        <v>0</v>
      </c>
      <c r="AD670">
        <f t="shared" si="164"/>
        <v>0</v>
      </c>
      <c r="AE670">
        <f t="shared" si="165"/>
        <v>0</v>
      </c>
      <c r="AF670" s="37" t="str">
        <f t="shared" si="166"/>
        <v>SRSA</v>
      </c>
      <c r="AG670" s="37">
        <f t="shared" si="167"/>
        <v>0</v>
      </c>
      <c r="AH670" s="37" t="str">
        <f t="shared" si="168"/>
        <v>Trouble</v>
      </c>
      <c r="AI670">
        <f t="shared" si="169"/>
        <v>1</v>
      </c>
      <c r="AJ670">
        <f t="shared" si="170"/>
        <v>1</v>
      </c>
      <c r="AK670" t="str">
        <f t="shared" si="171"/>
        <v>Initial</v>
      </c>
      <c r="AL670" t="str">
        <f t="shared" si="172"/>
        <v>SRSA</v>
      </c>
      <c r="AM670">
        <f t="shared" si="173"/>
        <v>0</v>
      </c>
      <c r="AN670">
        <f t="shared" si="174"/>
        <v>0</v>
      </c>
      <c r="AO670">
        <f t="shared" si="175"/>
        <v>0</v>
      </c>
    </row>
    <row r="671" spans="1:41" ht="12.75">
      <c r="A671">
        <v>4209931</v>
      </c>
      <c r="B671">
        <v>111319998</v>
      </c>
      <c r="C671" t="s">
        <v>280</v>
      </c>
      <c r="D671" t="s">
        <v>281</v>
      </c>
      <c r="E671" t="s">
        <v>282</v>
      </c>
      <c r="F671" s="35">
        <v>16657</v>
      </c>
      <c r="G671" s="3">
        <v>9303</v>
      </c>
      <c r="H671">
        <v>8146583492</v>
      </c>
      <c r="I671" s="4">
        <v>7</v>
      </c>
      <c r="J671" s="4" t="s">
        <v>1470</v>
      </c>
      <c r="K671" t="s">
        <v>1471</v>
      </c>
      <c r="O671" s="5" t="s">
        <v>1472</v>
      </c>
      <c r="P671" s="36" t="s">
        <v>1473</v>
      </c>
      <c r="Q671" t="s">
        <v>1473</v>
      </c>
      <c r="R671" t="s">
        <v>1471</v>
      </c>
      <c r="S671" t="s">
        <v>1470</v>
      </c>
      <c r="T671" t="s">
        <v>1471</v>
      </c>
      <c r="U671" s="5"/>
      <c r="Z671">
        <f t="shared" si="160"/>
        <v>1</v>
      </c>
      <c r="AA671">
        <f t="shared" si="161"/>
        <v>1</v>
      </c>
      <c r="AB671">
        <f t="shared" si="162"/>
        <v>0</v>
      </c>
      <c r="AC671">
        <f t="shared" si="163"/>
        <v>0</v>
      </c>
      <c r="AD671">
        <f t="shared" si="164"/>
        <v>0</v>
      </c>
      <c r="AE671">
        <f t="shared" si="165"/>
        <v>0</v>
      </c>
      <c r="AF671" s="37" t="str">
        <f t="shared" si="166"/>
        <v>SRSA</v>
      </c>
      <c r="AG671" s="37">
        <f t="shared" si="167"/>
        <v>0</v>
      </c>
      <c r="AH671" s="37" t="str">
        <f t="shared" si="168"/>
        <v>Trouble</v>
      </c>
      <c r="AI671">
        <f t="shared" si="169"/>
        <v>1</v>
      </c>
      <c r="AJ671">
        <f t="shared" si="170"/>
        <v>1</v>
      </c>
      <c r="AK671" t="str">
        <f t="shared" si="171"/>
        <v>Initial</v>
      </c>
      <c r="AL671" t="str">
        <f t="shared" si="172"/>
        <v>SRSA</v>
      </c>
      <c r="AM671">
        <f t="shared" si="173"/>
        <v>0</v>
      </c>
      <c r="AN671">
        <f t="shared" si="174"/>
        <v>0</v>
      </c>
      <c r="AO671">
        <f t="shared" si="175"/>
        <v>0</v>
      </c>
    </row>
    <row r="672" spans="1:21" ht="12.75">
      <c r="A672"/>
      <c r="B672"/>
      <c r="F672" s="35"/>
      <c r="J672" s="4"/>
      <c r="O672" s="5"/>
      <c r="P672" s="38"/>
      <c r="U672" s="5"/>
    </row>
    <row r="673" spans="1:21" ht="12.75">
      <c r="A673"/>
      <c r="B673"/>
      <c r="F673" s="35"/>
      <c r="J673" s="4"/>
      <c r="O673" s="5"/>
      <c r="P673" s="38"/>
      <c r="U673" s="5"/>
    </row>
    <row r="674" spans="1:21" ht="12.75">
      <c r="A674"/>
      <c r="B674"/>
      <c r="F674" s="35"/>
      <c r="J674" s="4"/>
      <c r="O674" s="5"/>
      <c r="P674" s="38"/>
      <c r="U674" s="5"/>
    </row>
    <row r="675" spans="1:21" ht="12.75">
      <c r="A675"/>
      <c r="B675"/>
      <c r="F675" s="35"/>
      <c r="J675" s="4"/>
      <c r="O675" s="5"/>
      <c r="P675" s="38"/>
      <c r="U675" s="5"/>
    </row>
    <row r="676" spans="1:21" ht="12.75">
      <c r="A676"/>
      <c r="B676"/>
      <c r="F676" s="35"/>
      <c r="J676" s="4"/>
      <c r="O676" s="5"/>
      <c r="P676" s="38"/>
      <c r="U676" s="5"/>
    </row>
    <row r="677" spans="1:21" ht="12.75">
      <c r="A677"/>
      <c r="B677"/>
      <c r="F677" s="35"/>
      <c r="J677" s="4"/>
      <c r="O677" s="5"/>
      <c r="P677" s="38"/>
      <c r="U677" s="5"/>
    </row>
    <row r="678" spans="1:21" ht="12.75">
      <c r="A678"/>
      <c r="B678"/>
      <c r="F678" s="35"/>
      <c r="J678" s="4"/>
      <c r="O678" s="5"/>
      <c r="P678" s="38"/>
      <c r="U678" s="5"/>
    </row>
    <row r="679" spans="1:21" ht="12.75">
      <c r="A679"/>
      <c r="B679"/>
      <c r="F679" s="35"/>
      <c r="J679" s="4"/>
      <c r="O679" s="5"/>
      <c r="P679" s="38"/>
      <c r="U679" s="5"/>
    </row>
    <row r="680" spans="1:21" ht="12.75">
      <c r="A680"/>
      <c r="B680"/>
      <c r="F680" s="35"/>
      <c r="J680" s="4"/>
      <c r="O680" s="5"/>
      <c r="P680" s="38"/>
      <c r="U680" s="5"/>
    </row>
    <row r="681" spans="1:21" ht="12.75">
      <c r="A681"/>
      <c r="B681"/>
      <c r="F681" s="35"/>
      <c r="J681" s="4"/>
      <c r="O681" s="5"/>
      <c r="P681" s="38"/>
      <c r="U681" s="5"/>
    </row>
    <row r="682" spans="1:21" ht="12.75">
      <c r="A682"/>
      <c r="B682"/>
      <c r="F682" s="35"/>
      <c r="J682" s="4"/>
      <c r="O682" s="5"/>
      <c r="P682" s="38"/>
      <c r="U682" s="5"/>
    </row>
    <row r="683" spans="1:21" ht="12.75">
      <c r="A683"/>
      <c r="B683"/>
      <c r="F683" s="35"/>
      <c r="J683" s="4"/>
      <c r="O683" s="5"/>
      <c r="P683" s="38"/>
      <c r="U683" s="5"/>
    </row>
    <row r="684" spans="1:21" ht="12.75">
      <c r="A684"/>
      <c r="B684"/>
      <c r="F684" s="35"/>
      <c r="J684" s="4"/>
      <c r="O684" s="5"/>
      <c r="P684" s="38"/>
      <c r="U684" s="5"/>
    </row>
    <row r="685" spans="1:21" ht="12.75">
      <c r="A685"/>
      <c r="B685"/>
      <c r="F685" s="35"/>
      <c r="J685" s="4"/>
      <c r="O685" s="5"/>
      <c r="P685" s="38"/>
      <c r="U685" s="5"/>
    </row>
    <row r="686" spans="1:21" ht="12.75">
      <c r="A686"/>
      <c r="B686"/>
      <c r="F686" s="35"/>
      <c r="J686" s="4"/>
      <c r="O686" s="5"/>
      <c r="P686" s="38"/>
      <c r="U686" s="5"/>
    </row>
    <row r="687" spans="1:21" ht="12.75">
      <c r="A687"/>
      <c r="B687"/>
      <c r="F687" s="35"/>
      <c r="J687" s="4"/>
      <c r="O687" s="5"/>
      <c r="P687" s="38"/>
      <c r="U687" s="5"/>
    </row>
    <row r="688" spans="1:21" ht="12.75">
      <c r="A688"/>
      <c r="B688"/>
      <c r="F688" s="35"/>
      <c r="J688" s="4"/>
      <c r="O688" s="5"/>
      <c r="P688" s="38"/>
      <c r="U688" s="5"/>
    </row>
    <row r="689" spans="1:21" ht="12.75">
      <c r="A689"/>
      <c r="B689"/>
      <c r="F689" s="35"/>
      <c r="J689" s="4"/>
      <c r="O689" s="5"/>
      <c r="P689" s="38"/>
      <c r="U689" s="5"/>
    </row>
    <row r="690" spans="1:21" ht="12.75">
      <c r="A690"/>
      <c r="B690"/>
      <c r="F690" s="35"/>
      <c r="J690" s="4"/>
      <c r="O690" s="5"/>
      <c r="P690" s="38"/>
      <c r="U690" s="5"/>
    </row>
    <row r="691" spans="1:21" ht="12.75">
      <c r="A691"/>
      <c r="B691"/>
      <c r="F691" s="35"/>
      <c r="J691" s="4"/>
      <c r="O691" s="5"/>
      <c r="P691" s="38"/>
      <c r="U691" s="5"/>
    </row>
    <row r="692" spans="1:21" ht="12.75">
      <c r="A692"/>
      <c r="B692"/>
      <c r="F692" s="35"/>
      <c r="J692" s="4"/>
      <c r="O692" s="5"/>
      <c r="P692" s="38"/>
      <c r="U692" s="5"/>
    </row>
    <row r="693" spans="1:21" ht="12.75">
      <c r="A693"/>
      <c r="B693"/>
      <c r="F693" s="35"/>
      <c r="J693" s="4"/>
      <c r="O693" s="5"/>
      <c r="P693" s="38"/>
      <c r="U693" s="5"/>
    </row>
    <row r="694" spans="1:21" ht="12.75">
      <c r="A694"/>
      <c r="B694"/>
      <c r="F694" s="35"/>
      <c r="J694" s="4"/>
      <c r="O694" s="5"/>
      <c r="P694" s="38"/>
      <c r="U694" s="5"/>
    </row>
    <row r="695" spans="1:21" ht="12.75">
      <c r="A695"/>
      <c r="B695"/>
      <c r="F695" s="35"/>
      <c r="J695" s="4"/>
      <c r="O695" s="5"/>
      <c r="P695" s="38"/>
      <c r="U695" s="5"/>
    </row>
    <row r="696" spans="1:21" ht="12.75">
      <c r="A696"/>
      <c r="B696"/>
      <c r="F696" s="35"/>
      <c r="J696" s="4"/>
      <c r="O696" s="5"/>
      <c r="P696" s="38"/>
      <c r="U696" s="5"/>
    </row>
    <row r="697" spans="1:21" ht="12.75">
      <c r="A697"/>
      <c r="B697"/>
      <c r="F697" s="35"/>
      <c r="J697" s="4"/>
      <c r="O697" s="5"/>
      <c r="P697" s="38"/>
      <c r="U697" s="5"/>
    </row>
    <row r="698" spans="1:21" ht="12.75">
      <c r="A698"/>
      <c r="B698"/>
      <c r="F698" s="35"/>
      <c r="J698" s="4"/>
      <c r="O698" s="5"/>
      <c r="P698" s="38"/>
      <c r="U698" s="5"/>
    </row>
    <row r="699" spans="1:21" ht="12.75">
      <c r="A699"/>
      <c r="B699"/>
      <c r="F699" s="35"/>
      <c r="J699" s="4"/>
      <c r="O699" s="5"/>
      <c r="P699" s="38"/>
      <c r="U699" s="5"/>
    </row>
    <row r="700" spans="1:21" ht="12.75">
      <c r="A700"/>
      <c r="B700"/>
      <c r="F700" s="35"/>
      <c r="J700" s="4"/>
      <c r="O700" s="5"/>
      <c r="P700" s="38"/>
      <c r="U700" s="5"/>
    </row>
    <row r="701" spans="1:21" ht="12.75">
      <c r="A701"/>
      <c r="B701"/>
      <c r="F701" s="35"/>
      <c r="J701" s="4"/>
      <c r="O701" s="5"/>
      <c r="P701" s="38"/>
      <c r="U701" s="5"/>
    </row>
    <row r="702" spans="1:21" ht="12.75">
      <c r="A702"/>
      <c r="B702"/>
      <c r="F702" s="35"/>
      <c r="J702" s="4"/>
      <c r="O702" s="5"/>
      <c r="P702" s="38"/>
      <c r="U702" s="5"/>
    </row>
    <row r="703" spans="1:21" ht="12.75">
      <c r="A703"/>
      <c r="B703"/>
      <c r="F703" s="35"/>
      <c r="J703" s="4"/>
      <c r="O703" s="5"/>
      <c r="P703" s="38"/>
      <c r="U703" s="5"/>
    </row>
    <row r="704" spans="1:21" ht="12.75">
      <c r="A704"/>
      <c r="B704"/>
      <c r="F704" s="35"/>
      <c r="J704" s="4"/>
      <c r="O704" s="5"/>
      <c r="P704" s="38"/>
      <c r="U704" s="5"/>
    </row>
    <row r="705" spans="1:21" ht="12.75">
      <c r="A705"/>
      <c r="B705"/>
      <c r="F705" s="35"/>
      <c r="J705" s="4"/>
      <c r="O705" s="5"/>
      <c r="P705" s="38"/>
      <c r="U705" s="5"/>
    </row>
    <row r="706" spans="1:21" ht="12.75">
      <c r="A706"/>
      <c r="B706"/>
      <c r="F706" s="35"/>
      <c r="J706" s="4"/>
      <c r="O706" s="5"/>
      <c r="P706" s="38"/>
      <c r="U706" s="5"/>
    </row>
    <row r="707" spans="1:21" ht="12.75">
      <c r="A707"/>
      <c r="B707"/>
      <c r="F707" s="35"/>
      <c r="J707" s="4"/>
      <c r="O707" s="5"/>
      <c r="P707" s="38"/>
      <c r="U707" s="5"/>
    </row>
    <row r="708" spans="1:21" ht="12.75">
      <c r="A708"/>
      <c r="B708"/>
      <c r="F708" s="35"/>
      <c r="J708" s="4"/>
      <c r="O708" s="5"/>
      <c r="P708" s="38"/>
      <c r="U708" s="5"/>
    </row>
    <row r="709" spans="1:21" ht="12.75">
      <c r="A709"/>
      <c r="B709"/>
      <c r="F709" s="35"/>
      <c r="J709" s="4"/>
      <c r="O709" s="5"/>
      <c r="P709" s="38"/>
      <c r="U709" s="5"/>
    </row>
    <row r="710" spans="1:21" ht="12.75">
      <c r="A710"/>
      <c r="B710"/>
      <c r="F710" s="35"/>
      <c r="J710" s="4"/>
      <c r="O710" s="5"/>
      <c r="P710" s="38"/>
      <c r="U710" s="5"/>
    </row>
    <row r="711" spans="1:21" ht="12.75">
      <c r="A711"/>
      <c r="B711"/>
      <c r="F711" s="35"/>
      <c r="J711" s="4"/>
      <c r="O711" s="5"/>
      <c r="P711" s="38"/>
      <c r="U711" s="5"/>
    </row>
    <row r="712" spans="1:21" ht="12.75">
      <c r="A712"/>
      <c r="B712"/>
      <c r="F712" s="35"/>
      <c r="J712" s="4"/>
      <c r="O712" s="5"/>
      <c r="P712" s="38"/>
      <c r="U712" s="5"/>
    </row>
    <row r="713" spans="1:21" ht="12.75">
      <c r="A713"/>
      <c r="B713"/>
      <c r="F713" s="35"/>
      <c r="J713" s="4"/>
      <c r="O713" s="5"/>
      <c r="P713" s="38"/>
      <c r="U713" s="5"/>
    </row>
    <row r="714" spans="1:21" ht="12.75">
      <c r="A714"/>
      <c r="B714"/>
      <c r="F714" s="35"/>
      <c r="J714" s="4"/>
      <c r="O714" s="5"/>
      <c r="P714" s="38"/>
      <c r="U714" s="5"/>
    </row>
    <row r="715" spans="1:21" ht="12.75">
      <c r="A715"/>
      <c r="B715"/>
      <c r="F715" s="35"/>
      <c r="J715" s="4"/>
      <c r="O715" s="5"/>
      <c r="P715" s="38"/>
      <c r="U715" s="5"/>
    </row>
    <row r="716" spans="1:21" ht="12.75">
      <c r="A716"/>
      <c r="B716"/>
      <c r="F716" s="35"/>
      <c r="J716" s="4"/>
      <c r="O716" s="5"/>
      <c r="P716" s="38"/>
      <c r="U716" s="5"/>
    </row>
    <row r="717" spans="1:21" ht="12.75">
      <c r="A717"/>
      <c r="B717"/>
      <c r="F717" s="35"/>
      <c r="J717" s="4"/>
      <c r="O717" s="5"/>
      <c r="P717" s="38"/>
      <c r="U717" s="5"/>
    </row>
    <row r="718" spans="1:21" ht="12.75">
      <c r="A718"/>
      <c r="B718"/>
      <c r="F718" s="35"/>
      <c r="J718" s="4"/>
      <c r="O718" s="5"/>
      <c r="P718" s="38"/>
      <c r="U718" s="5"/>
    </row>
    <row r="719" spans="1:21" ht="12.75">
      <c r="A719"/>
      <c r="B719"/>
      <c r="F719" s="35"/>
      <c r="J719" s="4"/>
      <c r="O719" s="5"/>
      <c r="P719" s="38"/>
      <c r="U719" s="5"/>
    </row>
    <row r="720" spans="1:21" ht="12.75">
      <c r="A720"/>
      <c r="B720"/>
      <c r="F720" s="35"/>
      <c r="J720" s="4"/>
      <c r="O720" s="5"/>
      <c r="P720" s="38"/>
      <c r="U720" s="5"/>
    </row>
    <row r="721" spans="1:21" ht="12.75">
      <c r="A721"/>
      <c r="B721"/>
      <c r="F721" s="35"/>
      <c r="J721" s="4"/>
      <c r="O721" s="5"/>
      <c r="P721" s="38"/>
      <c r="U721" s="5"/>
    </row>
    <row r="722" spans="1:21" ht="12.75">
      <c r="A722"/>
      <c r="B722"/>
      <c r="F722" s="35"/>
      <c r="J722" s="4"/>
      <c r="O722" s="5"/>
      <c r="P722" s="38"/>
      <c r="U722" s="5"/>
    </row>
    <row r="723" spans="1:21" ht="12.75">
      <c r="A723"/>
      <c r="B723"/>
      <c r="F723" s="35"/>
      <c r="J723" s="4"/>
      <c r="O723" s="5"/>
      <c r="P723" s="38"/>
      <c r="U723" s="5"/>
    </row>
    <row r="724" spans="1:21" ht="12.75">
      <c r="A724"/>
      <c r="B724"/>
      <c r="F724" s="35"/>
      <c r="J724" s="4"/>
      <c r="O724" s="5"/>
      <c r="P724" s="38"/>
      <c r="U724" s="5"/>
    </row>
    <row r="725" spans="1:21" ht="12.75">
      <c r="A725"/>
      <c r="B725"/>
      <c r="F725" s="35"/>
      <c r="J725" s="4"/>
      <c r="O725" s="5"/>
      <c r="P725" s="38"/>
      <c r="U725" s="5"/>
    </row>
    <row r="726" spans="1:21" ht="12.75">
      <c r="A726"/>
      <c r="B726"/>
      <c r="F726" s="35"/>
      <c r="J726" s="4"/>
      <c r="O726" s="5"/>
      <c r="P726" s="38"/>
      <c r="U726" s="5"/>
    </row>
    <row r="727" spans="1:21" ht="12.75">
      <c r="A727"/>
      <c r="B727"/>
      <c r="F727" s="35"/>
      <c r="J727" s="4"/>
      <c r="O727" s="5"/>
      <c r="P727" s="38"/>
      <c r="U727" s="5"/>
    </row>
    <row r="728" spans="1:21" ht="12.75">
      <c r="A728"/>
      <c r="B728"/>
      <c r="F728" s="35"/>
      <c r="J728" s="4"/>
      <c r="O728" s="5"/>
      <c r="P728" s="38"/>
      <c r="U728" s="5"/>
    </row>
    <row r="729" spans="1:21" ht="12.75">
      <c r="A729"/>
      <c r="B729"/>
      <c r="F729" s="35"/>
      <c r="J729" s="4"/>
      <c r="O729" s="5"/>
      <c r="P729" s="38"/>
      <c r="U729" s="5"/>
    </row>
    <row r="730" spans="1:21" ht="12.75">
      <c r="A730"/>
      <c r="B730"/>
      <c r="F730" s="35"/>
      <c r="J730" s="4"/>
      <c r="O730" s="5"/>
      <c r="P730" s="38"/>
      <c r="U730" s="5"/>
    </row>
    <row r="731" spans="1:21" ht="12.75">
      <c r="A731"/>
      <c r="B731"/>
      <c r="F731" s="35"/>
      <c r="J731" s="4"/>
      <c r="O731" s="5"/>
      <c r="P731" s="38"/>
      <c r="U731" s="5"/>
    </row>
    <row r="732" spans="1:21" ht="12.75">
      <c r="A732"/>
      <c r="B732"/>
      <c r="F732" s="35"/>
      <c r="J732" s="4"/>
      <c r="O732" s="5"/>
      <c r="P732" s="38"/>
      <c r="U732" s="5"/>
    </row>
    <row r="733" spans="1:21" ht="12.75">
      <c r="A733"/>
      <c r="B733"/>
      <c r="F733" s="35"/>
      <c r="J733" s="4"/>
      <c r="O733" s="5"/>
      <c r="P733" s="38"/>
      <c r="U733" s="5"/>
    </row>
    <row r="734" spans="1:21" ht="12.75">
      <c r="A734"/>
      <c r="B734"/>
      <c r="F734" s="35"/>
      <c r="J734" s="4"/>
      <c r="O734" s="5"/>
      <c r="P734" s="38"/>
      <c r="U734" s="5"/>
    </row>
    <row r="735" spans="1:21" ht="12.75">
      <c r="A735"/>
      <c r="B735"/>
      <c r="F735" s="35"/>
      <c r="J735" s="4"/>
      <c r="O735" s="5"/>
      <c r="P735" s="38"/>
      <c r="U735" s="5"/>
    </row>
    <row r="736" spans="1:21" ht="12.75">
      <c r="A736"/>
      <c r="B736"/>
      <c r="F736" s="35"/>
      <c r="J736" s="4"/>
      <c r="O736" s="5"/>
      <c r="P736" s="38"/>
      <c r="U736" s="5"/>
    </row>
    <row r="737" spans="1:21" ht="12.75">
      <c r="A737"/>
      <c r="B737"/>
      <c r="F737" s="35"/>
      <c r="J737" s="4"/>
      <c r="O737" s="5"/>
      <c r="P737" s="38"/>
      <c r="U737" s="5"/>
    </row>
    <row r="738" spans="1:21" ht="12.75">
      <c r="A738"/>
      <c r="B738"/>
      <c r="F738" s="35"/>
      <c r="J738" s="4"/>
      <c r="O738" s="5"/>
      <c r="P738" s="38"/>
      <c r="U738" s="5"/>
    </row>
    <row r="739" spans="1:21" ht="12.75">
      <c r="A739"/>
      <c r="B739"/>
      <c r="F739" s="35"/>
      <c r="J739" s="4"/>
      <c r="O739" s="5"/>
      <c r="P739" s="38"/>
      <c r="U739" s="5"/>
    </row>
    <row r="740" spans="1:21" ht="12.75">
      <c r="A740"/>
      <c r="B740"/>
      <c r="F740" s="35"/>
      <c r="J740" s="4"/>
      <c r="O740" s="5"/>
      <c r="P740" s="38"/>
      <c r="U740" s="5"/>
    </row>
    <row r="741" spans="1:21" ht="12.75">
      <c r="A741"/>
      <c r="B741"/>
      <c r="F741" s="35"/>
      <c r="J741" s="4"/>
      <c r="O741" s="5"/>
      <c r="P741" s="38"/>
      <c r="U741" s="5"/>
    </row>
    <row r="742" spans="1:21" ht="12.75">
      <c r="A742"/>
      <c r="B742"/>
      <c r="F742" s="35"/>
      <c r="J742" s="4"/>
      <c r="O742" s="5"/>
      <c r="P742" s="38"/>
      <c r="U742" s="5"/>
    </row>
    <row r="743" spans="1:21" ht="12.75">
      <c r="A743"/>
      <c r="B743"/>
      <c r="F743" s="35"/>
      <c r="J743" s="4"/>
      <c r="O743" s="5"/>
      <c r="P743" s="38"/>
      <c r="U743" s="5"/>
    </row>
    <row r="744" spans="1:21" ht="12.75">
      <c r="A744"/>
      <c r="B744"/>
      <c r="F744" s="35"/>
      <c r="J744" s="4"/>
      <c r="O744" s="5"/>
      <c r="P744" s="38"/>
      <c r="U744" s="5"/>
    </row>
    <row r="745" spans="1:21" ht="12.75">
      <c r="A745"/>
      <c r="B745"/>
      <c r="F745" s="35"/>
      <c r="J745" s="4"/>
      <c r="O745" s="5"/>
      <c r="P745" s="38"/>
      <c r="U745" s="5"/>
    </row>
    <row r="746" spans="1:21" ht="12.75">
      <c r="A746"/>
      <c r="B746"/>
      <c r="F746" s="35"/>
      <c r="J746" s="4"/>
      <c r="O746" s="5"/>
      <c r="P746" s="38"/>
      <c r="U746" s="5"/>
    </row>
    <row r="747" spans="1:21" ht="12.75">
      <c r="A747"/>
      <c r="B747"/>
      <c r="F747" s="35"/>
      <c r="J747" s="4"/>
      <c r="O747" s="5"/>
      <c r="P747" s="38"/>
      <c r="U747" s="5"/>
    </row>
    <row r="748" spans="1:21" ht="12.75">
      <c r="A748"/>
      <c r="B748"/>
      <c r="F748" s="35"/>
      <c r="J748" s="4"/>
      <c r="O748" s="5"/>
      <c r="P748" s="38"/>
      <c r="U748" s="5"/>
    </row>
    <row r="749" spans="1:21" ht="12.75">
      <c r="A749"/>
      <c r="B749"/>
      <c r="F749" s="35"/>
      <c r="J749" s="4"/>
      <c r="O749" s="5"/>
      <c r="P749" s="38"/>
      <c r="U749" s="5"/>
    </row>
    <row r="750" spans="1:21" ht="12.75">
      <c r="A750"/>
      <c r="B750"/>
      <c r="F750" s="35"/>
      <c r="J750" s="4"/>
      <c r="O750" s="5"/>
      <c r="P750" s="38"/>
      <c r="U750" s="5"/>
    </row>
    <row r="751" spans="1:21" ht="12.75">
      <c r="A751"/>
      <c r="B751"/>
      <c r="F751" s="35"/>
      <c r="J751" s="4"/>
      <c r="O751" s="5"/>
      <c r="P751" s="38"/>
      <c r="U751" s="5"/>
    </row>
    <row r="752" spans="1:21" ht="12.75">
      <c r="A752"/>
      <c r="B752"/>
      <c r="F752" s="35"/>
      <c r="J752" s="4"/>
      <c r="O752" s="5"/>
      <c r="P752" s="38"/>
      <c r="U752" s="5"/>
    </row>
    <row r="753" spans="1:21" ht="12.75">
      <c r="A753"/>
      <c r="B753"/>
      <c r="F753" s="35"/>
      <c r="J753" s="4"/>
      <c r="O753" s="5"/>
      <c r="P753" s="38"/>
      <c r="U753" s="5"/>
    </row>
    <row r="754" spans="1:21" ht="12.75">
      <c r="A754"/>
      <c r="B754"/>
      <c r="F754" s="35"/>
      <c r="J754" s="4"/>
      <c r="O754" s="5"/>
      <c r="P754" s="38"/>
      <c r="U754" s="5"/>
    </row>
    <row r="755" spans="1:21" ht="12.75">
      <c r="A755"/>
      <c r="B755"/>
      <c r="F755" s="35"/>
      <c r="J755" s="4"/>
      <c r="O755" s="5"/>
      <c r="P755" s="38"/>
      <c r="U755" s="5"/>
    </row>
    <row r="756" spans="1:21" ht="12.75">
      <c r="A756"/>
      <c r="B756"/>
      <c r="F756" s="35"/>
      <c r="J756" s="4"/>
      <c r="O756" s="5"/>
      <c r="P756" s="38"/>
      <c r="U756" s="5"/>
    </row>
    <row r="757" spans="1:21" ht="12.75">
      <c r="A757"/>
      <c r="B757"/>
      <c r="F757" s="35"/>
      <c r="J757" s="4"/>
      <c r="O757" s="5"/>
      <c r="P757" s="38"/>
      <c r="U757" s="5"/>
    </row>
    <row r="758" spans="1:21" ht="12.75">
      <c r="A758"/>
      <c r="B758"/>
      <c r="F758" s="35"/>
      <c r="J758" s="4"/>
      <c r="O758" s="5"/>
      <c r="P758" s="38"/>
      <c r="U758" s="5"/>
    </row>
    <row r="759" spans="1:21" ht="12.75">
      <c r="A759"/>
      <c r="B759"/>
      <c r="F759" s="35"/>
      <c r="J759" s="4"/>
      <c r="O759" s="5"/>
      <c r="P759" s="38"/>
      <c r="U759" s="5"/>
    </row>
    <row r="760" spans="1:21" ht="12.75">
      <c r="A760"/>
      <c r="B760"/>
      <c r="F760" s="35"/>
      <c r="J760" s="4"/>
      <c r="O760" s="5"/>
      <c r="P760" s="38"/>
      <c r="U760" s="5"/>
    </row>
    <row r="761" spans="1:21" ht="12.75">
      <c r="A761"/>
      <c r="B761"/>
      <c r="F761" s="35"/>
      <c r="J761" s="4"/>
      <c r="O761" s="5"/>
      <c r="P761" s="38"/>
      <c r="U761" s="5"/>
    </row>
    <row r="762" spans="1:21" ht="12.75">
      <c r="A762"/>
      <c r="B762"/>
      <c r="F762" s="35"/>
      <c r="J762" s="4"/>
      <c r="O762" s="5"/>
      <c r="P762" s="38"/>
      <c r="U762" s="5"/>
    </row>
    <row r="763" spans="1:21" ht="12.75">
      <c r="A763"/>
      <c r="B763"/>
      <c r="F763" s="35"/>
      <c r="J763" s="4"/>
      <c r="O763" s="5"/>
      <c r="P763" s="38"/>
      <c r="U763" s="5"/>
    </row>
    <row r="764" spans="1:21" ht="12.75">
      <c r="A764"/>
      <c r="B764"/>
      <c r="F764" s="35"/>
      <c r="J764" s="4"/>
      <c r="O764" s="5"/>
      <c r="P764" s="38"/>
      <c r="U764" s="5"/>
    </row>
    <row r="765" spans="1:21" ht="12.75">
      <c r="A765"/>
      <c r="B765"/>
      <c r="F765" s="35"/>
      <c r="J765" s="4"/>
      <c r="O765" s="5"/>
      <c r="P765" s="38"/>
      <c r="U765" s="5"/>
    </row>
    <row r="766" spans="1:21" ht="12.75">
      <c r="A766"/>
      <c r="B766"/>
      <c r="F766" s="35"/>
      <c r="J766" s="4"/>
      <c r="O766" s="5"/>
      <c r="P766" s="38"/>
      <c r="U766" s="5"/>
    </row>
    <row r="767" spans="1:21" ht="12.75">
      <c r="A767"/>
      <c r="B767"/>
      <c r="F767" s="35"/>
      <c r="J767" s="4"/>
      <c r="O767" s="5"/>
      <c r="P767" s="38"/>
      <c r="U767" s="5"/>
    </row>
    <row r="768" spans="1:21" ht="12.75">
      <c r="A768"/>
      <c r="B768"/>
      <c r="F768" s="35"/>
      <c r="J768" s="4"/>
      <c r="O768" s="5"/>
      <c r="P768" s="38"/>
      <c r="U768" s="5"/>
    </row>
    <row r="769" spans="1:21" ht="12.75">
      <c r="A769"/>
      <c r="B769"/>
      <c r="F769" s="35"/>
      <c r="J769" s="4"/>
      <c r="O769" s="5"/>
      <c r="P769" s="38"/>
      <c r="U769" s="5"/>
    </row>
    <row r="770" spans="1:21" ht="12.75">
      <c r="A770"/>
      <c r="B770"/>
      <c r="F770" s="35"/>
      <c r="J770" s="4"/>
      <c r="O770" s="5"/>
      <c r="P770" s="38"/>
      <c r="U770" s="5"/>
    </row>
    <row r="771" spans="1:21" ht="12.75">
      <c r="A771"/>
      <c r="B771"/>
      <c r="F771" s="35"/>
      <c r="J771" s="4"/>
      <c r="O771" s="5"/>
      <c r="P771" s="38"/>
      <c r="U771" s="5"/>
    </row>
    <row r="772" spans="1:21" ht="12.75">
      <c r="A772"/>
      <c r="B772"/>
      <c r="F772" s="35"/>
      <c r="J772" s="4"/>
      <c r="O772" s="5"/>
      <c r="P772" s="38"/>
      <c r="U772" s="5"/>
    </row>
    <row r="773" spans="1:21" ht="12.75">
      <c r="A773"/>
      <c r="B773"/>
      <c r="F773" s="35"/>
      <c r="J773" s="4"/>
      <c r="O773" s="5"/>
      <c r="P773" s="38"/>
      <c r="U773" s="5"/>
    </row>
    <row r="774" spans="1:21" ht="12.75">
      <c r="A774"/>
      <c r="B774"/>
      <c r="F774" s="35"/>
      <c r="J774" s="4"/>
      <c r="O774" s="5"/>
      <c r="P774" s="38"/>
      <c r="U774" s="5"/>
    </row>
    <row r="775" spans="1:21" ht="12.75">
      <c r="A775"/>
      <c r="B775"/>
      <c r="F775" s="35"/>
      <c r="J775" s="4"/>
      <c r="O775" s="5"/>
      <c r="P775" s="38"/>
      <c r="U775" s="5"/>
    </row>
    <row r="776" spans="1:21" ht="12.75">
      <c r="A776"/>
      <c r="B776"/>
      <c r="F776" s="35"/>
      <c r="J776" s="4"/>
      <c r="O776" s="5"/>
      <c r="P776" s="38"/>
      <c r="U776" s="5"/>
    </row>
    <row r="777" spans="1:21" ht="12.75">
      <c r="A777"/>
      <c r="B777"/>
      <c r="F777" s="35"/>
      <c r="J777" s="4"/>
      <c r="O777" s="5"/>
      <c r="P777" s="38"/>
      <c r="U777" s="5"/>
    </row>
    <row r="778" spans="1:21" ht="12.75">
      <c r="A778"/>
      <c r="B778"/>
      <c r="F778" s="35"/>
      <c r="J778" s="4"/>
      <c r="O778" s="5"/>
      <c r="P778" s="38"/>
      <c r="U778" s="5"/>
    </row>
    <row r="779" spans="1:21" ht="12.75">
      <c r="A779"/>
      <c r="B779"/>
      <c r="F779" s="35"/>
      <c r="J779" s="4"/>
      <c r="O779" s="5"/>
      <c r="P779" s="38"/>
      <c r="U779" s="5"/>
    </row>
    <row r="780" spans="1:21" ht="12.75">
      <c r="A780"/>
      <c r="B780"/>
      <c r="F780" s="35"/>
      <c r="J780" s="4"/>
      <c r="O780" s="5"/>
      <c r="P780" s="38"/>
      <c r="U780" s="5"/>
    </row>
    <row r="781" spans="1:21" ht="12.75">
      <c r="A781"/>
      <c r="B781"/>
      <c r="F781" s="35"/>
      <c r="J781" s="4"/>
      <c r="O781" s="5"/>
      <c r="P781" s="38"/>
      <c r="U781" s="5"/>
    </row>
    <row r="782" spans="1:21" ht="12.75">
      <c r="A782"/>
      <c r="B782"/>
      <c r="F782" s="35"/>
      <c r="J782" s="4"/>
      <c r="O782" s="5"/>
      <c r="P782" s="38"/>
      <c r="U782" s="5"/>
    </row>
    <row r="783" spans="1:21" ht="12.75">
      <c r="A783"/>
      <c r="B783"/>
      <c r="F783" s="35"/>
      <c r="J783" s="4"/>
      <c r="O783" s="5"/>
      <c r="P783" s="38"/>
      <c r="U783" s="5"/>
    </row>
    <row r="784" spans="1:21" ht="12.75">
      <c r="A784"/>
      <c r="B784"/>
      <c r="F784" s="35"/>
      <c r="J784" s="4"/>
      <c r="O784" s="5"/>
      <c r="P784" s="38"/>
      <c r="U784" s="5"/>
    </row>
    <row r="785" spans="1:21" ht="12.75">
      <c r="A785"/>
      <c r="B785"/>
      <c r="F785" s="35"/>
      <c r="J785" s="4"/>
      <c r="O785" s="5"/>
      <c r="P785" s="38"/>
      <c r="U785" s="5"/>
    </row>
    <row r="786" spans="1:21" ht="12.75">
      <c r="A786"/>
      <c r="B786"/>
      <c r="F786" s="35"/>
      <c r="J786" s="4"/>
      <c r="O786" s="5"/>
      <c r="P786" s="38"/>
      <c r="U786" s="5"/>
    </row>
    <row r="787" spans="1:21" ht="12.75">
      <c r="A787"/>
      <c r="B787"/>
      <c r="F787" s="35"/>
      <c r="J787" s="4"/>
      <c r="O787" s="5"/>
      <c r="P787" s="38"/>
      <c r="U787" s="5"/>
    </row>
    <row r="788" spans="1:21" ht="12.75">
      <c r="A788"/>
      <c r="B788"/>
      <c r="F788" s="35"/>
      <c r="J788" s="4"/>
      <c r="O788" s="5"/>
      <c r="P788" s="38"/>
      <c r="U788" s="5"/>
    </row>
    <row r="789" spans="1:21" ht="12.75">
      <c r="A789"/>
      <c r="B789"/>
      <c r="F789" s="35"/>
      <c r="J789" s="4"/>
      <c r="O789" s="5"/>
      <c r="P789" s="38"/>
      <c r="U789" s="5"/>
    </row>
    <row r="790" spans="1:21" ht="12.75">
      <c r="A790"/>
      <c r="B790"/>
      <c r="F790" s="35"/>
      <c r="J790" s="4"/>
      <c r="O790" s="5"/>
      <c r="P790" s="38"/>
      <c r="U790" s="5"/>
    </row>
    <row r="791" spans="1:21" ht="12.75">
      <c r="A791"/>
      <c r="B791"/>
      <c r="F791" s="35"/>
      <c r="J791" s="4"/>
      <c r="O791" s="5"/>
      <c r="P791" s="38"/>
      <c r="U791" s="5"/>
    </row>
    <row r="792" spans="1:21" ht="12.75">
      <c r="A792"/>
      <c r="B792"/>
      <c r="F792" s="35"/>
      <c r="J792" s="4"/>
      <c r="O792" s="5"/>
      <c r="P792" s="38"/>
      <c r="U792" s="5"/>
    </row>
    <row r="793" spans="1:21" ht="12.75">
      <c r="A793"/>
      <c r="B793"/>
      <c r="F793" s="35"/>
      <c r="J793" s="4"/>
      <c r="O793" s="5"/>
      <c r="P793" s="38"/>
      <c r="U793" s="5"/>
    </row>
    <row r="794" spans="1:21" ht="12.75">
      <c r="A794"/>
      <c r="B794"/>
      <c r="F794" s="35"/>
      <c r="J794" s="4"/>
      <c r="O794" s="5"/>
      <c r="P794" s="38"/>
      <c r="U794" s="5"/>
    </row>
    <row r="795" spans="1:21" ht="12.75">
      <c r="A795"/>
      <c r="B795"/>
      <c r="F795" s="35"/>
      <c r="J795" s="4"/>
      <c r="O795" s="5"/>
      <c r="P795" s="38"/>
      <c r="U795" s="5"/>
    </row>
    <row r="796" spans="1:21" ht="12.75">
      <c r="A796"/>
      <c r="B796"/>
      <c r="F796" s="35"/>
      <c r="J796" s="4"/>
      <c r="O796" s="5"/>
      <c r="P796" s="38"/>
      <c r="U796" s="5"/>
    </row>
    <row r="797" spans="1:21" ht="12.75">
      <c r="A797"/>
      <c r="B797"/>
      <c r="F797" s="35"/>
      <c r="J797" s="4"/>
      <c r="O797" s="5"/>
      <c r="P797" s="38"/>
      <c r="U797" s="5"/>
    </row>
    <row r="798" spans="1:21" ht="12.75">
      <c r="A798"/>
      <c r="B798"/>
      <c r="F798" s="35"/>
      <c r="J798" s="4"/>
      <c r="O798" s="5"/>
      <c r="P798" s="38"/>
      <c r="U798" s="5"/>
    </row>
    <row r="799" spans="1:21" ht="12.75">
      <c r="A799"/>
      <c r="B799"/>
      <c r="F799" s="35"/>
      <c r="J799" s="4"/>
      <c r="O799" s="5"/>
      <c r="P799" s="38"/>
      <c r="U799" s="5"/>
    </row>
    <row r="800" spans="1:21" ht="12.75">
      <c r="A800"/>
      <c r="B800"/>
      <c r="F800" s="35"/>
      <c r="J800" s="4"/>
      <c r="O800" s="5"/>
      <c r="P800" s="38"/>
      <c r="U800" s="5"/>
    </row>
    <row r="801" spans="1:21" ht="12.75">
      <c r="A801"/>
      <c r="B801"/>
      <c r="F801" s="35"/>
      <c r="J801" s="4"/>
      <c r="O801" s="5"/>
      <c r="P801" s="38"/>
      <c r="U801" s="5"/>
    </row>
    <row r="802" spans="1:21" ht="12.75">
      <c r="A802"/>
      <c r="B802"/>
      <c r="F802" s="35"/>
      <c r="J802" s="4"/>
      <c r="O802" s="5"/>
      <c r="P802" s="38"/>
      <c r="U802" s="5"/>
    </row>
    <row r="803" spans="1:21" ht="12.75">
      <c r="A803"/>
      <c r="B803"/>
      <c r="F803" s="35"/>
      <c r="J803" s="4"/>
      <c r="O803" s="5"/>
      <c r="P803" s="38"/>
      <c r="U803" s="5"/>
    </row>
    <row r="804" spans="1:21" ht="12.75">
      <c r="A804"/>
      <c r="B804"/>
      <c r="F804" s="35"/>
      <c r="J804" s="4"/>
      <c r="O804" s="5"/>
      <c r="P804" s="38"/>
      <c r="U804" s="5"/>
    </row>
    <row r="805" spans="1:21" ht="12.75">
      <c r="A805"/>
      <c r="B805"/>
      <c r="F805" s="35"/>
      <c r="J805" s="4"/>
      <c r="O805" s="5"/>
      <c r="P805" s="38"/>
      <c r="U805" s="5"/>
    </row>
    <row r="806" spans="1:21" ht="12.75">
      <c r="A806"/>
      <c r="B806"/>
      <c r="F806" s="35"/>
      <c r="J806" s="4"/>
      <c r="O806" s="5"/>
      <c r="P806" s="38"/>
      <c r="U806" s="5"/>
    </row>
    <row r="807" spans="1:21" ht="12.75">
      <c r="A807"/>
      <c r="B807"/>
      <c r="F807" s="35"/>
      <c r="J807" s="4"/>
      <c r="O807" s="5"/>
      <c r="P807" s="38"/>
      <c r="U807" s="5"/>
    </row>
    <row r="808" spans="1:21" ht="12.75">
      <c r="A808"/>
      <c r="B808"/>
      <c r="F808" s="35"/>
      <c r="J808" s="4"/>
      <c r="O808" s="5"/>
      <c r="P808" s="38"/>
      <c r="U808" s="5"/>
    </row>
    <row r="809" spans="1:21" ht="12.75">
      <c r="A809"/>
      <c r="B809"/>
      <c r="F809" s="35"/>
      <c r="J809" s="4"/>
      <c r="O809" s="5"/>
      <c r="P809" s="38"/>
      <c r="U809" s="5"/>
    </row>
    <row r="810" spans="1:21" ht="12.75">
      <c r="A810"/>
      <c r="B810"/>
      <c r="F810" s="35"/>
      <c r="J810" s="4"/>
      <c r="O810" s="5"/>
      <c r="P810" s="38"/>
      <c r="U810" s="5"/>
    </row>
    <row r="811" spans="1:21" ht="12.75">
      <c r="A811"/>
      <c r="B811"/>
      <c r="F811" s="35"/>
      <c r="J811" s="4"/>
      <c r="O811" s="5"/>
      <c r="P811" s="38"/>
      <c r="U811" s="5"/>
    </row>
    <row r="812" spans="1:21" ht="12.75">
      <c r="A812"/>
      <c r="B812"/>
      <c r="F812" s="35"/>
      <c r="J812" s="4"/>
      <c r="O812" s="5"/>
      <c r="P812" s="38"/>
      <c r="U812" s="5"/>
    </row>
    <row r="813" spans="1:21" ht="12.75">
      <c r="A813"/>
      <c r="B813"/>
      <c r="F813" s="35"/>
      <c r="J813" s="4"/>
      <c r="O813" s="5"/>
      <c r="P813" s="38"/>
      <c r="U813" s="5"/>
    </row>
    <row r="814" spans="1:21" ht="12.75">
      <c r="A814"/>
      <c r="B814"/>
      <c r="F814" s="35"/>
      <c r="J814" s="4"/>
      <c r="O814" s="5"/>
      <c r="P814" s="38"/>
      <c r="U814" s="5"/>
    </row>
    <row r="815" spans="1:21" ht="12.75">
      <c r="A815"/>
      <c r="B815"/>
      <c r="F815" s="35"/>
      <c r="J815" s="4"/>
      <c r="O815" s="5"/>
      <c r="P815" s="38"/>
      <c r="U815" s="5"/>
    </row>
    <row r="816" spans="1:21" ht="12.75">
      <c r="A816"/>
      <c r="B816"/>
      <c r="F816" s="35"/>
      <c r="J816" s="4"/>
      <c r="O816" s="5"/>
      <c r="P816" s="38"/>
      <c r="U816" s="5"/>
    </row>
    <row r="817" spans="1:21" ht="12.75">
      <c r="A817"/>
      <c r="B817"/>
      <c r="F817" s="35"/>
      <c r="J817" s="4"/>
      <c r="O817" s="5"/>
      <c r="P817" s="38"/>
      <c r="U817" s="5"/>
    </row>
    <row r="818" spans="1:21" ht="12.75">
      <c r="A818"/>
      <c r="B818"/>
      <c r="F818" s="35"/>
      <c r="J818" s="4"/>
      <c r="O818" s="5"/>
      <c r="P818" s="38"/>
      <c r="U818" s="5"/>
    </row>
    <row r="819" spans="1:21" ht="12.75">
      <c r="A819"/>
      <c r="B819"/>
      <c r="F819" s="35"/>
      <c r="J819" s="4"/>
      <c r="O819" s="5"/>
      <c r="P819" s="38"/>
      <c r="U819" s="5"/>
    </row>
    <row r="820" spans="1:21" ht="12.75">
      <c r="A820"/>
      <c r="B820"/>
      <c r="F820" s="35"/>
      <c r="J820" s="4"/>
      <c r="O820" s="5"/>
      <c r="P820" s="38"/>
      <c r="U820" s="5"/>
    </row>
    <row r="821" spans="1:21" ht="12.75">
      <c r="A821"/>
      <c r="B821"/>
      <c r="F821" s="35"/>
      <c r="J821" s="4"/>
      <c r="O821" s="5"/>
      <c r="P821" s="38"/>
      <c r="U821" s="5"/>
    </row>
    <row r="822" spans="1:21" ht="12.75">
      <c r="A822"/>
      <c r="B822"/>
      <c r="F822" s="35"/>
      <c r="J822" s="4"/>
      <c r="O822" s="5"/>
      <c r="P822" s="38"/>
      <c r="U822" s="5"/>
    </row>
    <row r="823" spans="1:21" ht="12.75">
      <c r="A823"/>
      <c r="B823"/>
      <c r="F823" s="35"/>
      <c r="J823" s="4"/>
      <c r="O823" s="5"/>
      <c r="P823" s="38"/>
      <c r="U823" s="5"/>
    </row>
    <row r="824" spans="1:21" ht="12.75">
      <c r="A824"/>
      <c r="B824"/>
      <c r="F824" s="35"/>
      <c r="J824" s="4"/>
      <c r="O824" s="5"/>
      <c r="P824" s="38"/>
      <c r="U824" s="5"/>
    </row>
    <row r="825" spans="1:21" ht="12.75">
      <c r="A825"/>
      <c r="B825"/>
      <c r="F825" s="35"/>
      <c r="J825" s="4"/>
      <c r="O825" s="5"/>
      <c r="P825" s="38"/>
      <c r="U825" s="5"/>
    </row>
    <row r="826" spans="1:21" ht="12.75">
      <c r="A826"/>
      <c r="B826"/>
      <c r="F826" s="35"/>
      <c r="J826" s="4"/>
      <c r="O826" s="5"/>
      <c r="P826" s="38"/>
      <c r="U826" s="5"/>
    </row>
    <row r="827" spans="1:21" ht="12.75">
      <c r="A827"/>
      <c r="B827"/>
      <c r="F827" s="35"/>
      <c r="J827" s="4"/>
      <c r="O827" s="5"/>
      <c r="P827" s="38"/>
      <c r="U827" s="5"/>
    </row>
    <row r="828" spans="1:21" ht="12.75">
      <c r="A828"/>
      <c r="B828"/>
      <c r="F828" s="35"/>
      <c r="J828" s="4"/>
      <c r="O828" s="5"/>
      <c r="P828" s="38"/>
      <c r="U828" s="5"/>
    </row>
    <row r="829" spans="1:21" ht="12.75">
      <c r="A829"/>
      <c r="B829"/>
      <c r="F829" s="35"/>
      <c r="J829" s="4"/>
      <c r="O829" s="5"/>
      <c r="P829" s="38"/>
      <c r="U829" s="5"/>
    </row>
    <row r="830" spans="1:21" ht="12.75">
      <c r="A830"/>
      <c r="B830"/>
      <c r="F830" s="35"/>
      <c r="J830" s="4"/>
      <c r="O830" s="5"/>
      <c r="P830" s="38"/>
      <c r="U830" s="5"/>
    </row>
    <row r="831" spans="1:21" ht="12.75">
      <c r="A831"/>
      <c r="B831"/>
      <c r="F831" s="35"/>
      <c r="J831" s="4"/>
      <c r="O831" s="5"/>
      <c r="P831" s="38"/>
      <c r="U831" s="5"/>
    </row>
    <row r="832" spans="1:21" ht="12.75">
      <c r="A832"/>
      <c r="B832"/>
      <c r="F832" s="35"/>
      <c r="J832" s="4"/>
      <c r="O832" s="5"/>
      <c r="P832" s="38"/>
      <c r="U832" s="5"/>
    </row>
    <row r="833" spans="1:21" ht="12.75">
      <c r="A833"/>
      <c r="B833"/>
      <c r="F833" s="35"/>
      <c r="J833" s="4"/>
      <c r="O833" s="5"/>
      <c r="P833" s="38"/>
      <c r="U833" s="5"/>
    </row>
    <row r="834" spans="1:21" ht="12.75">
      <c r="A834"/>
      <c r="B834"/>
      <c r="F834" s="35"/>
      <c r="J834" s="4"/>
      <c r="O834" s="5"/>
      <c r="P834" s="38"/>
      <c r="U834" s="5"/>
    </row>
    <row r="835" spans="1:21" ht="12.75">
      <c r="A835"/>
      <c r="B835"/>
      <c r="F835" s="35"/>
      <c r="J835" s="4"/>
      <c r="O835" s="5"/>
      <c r="P835" s="38"/>
      <c r="U835" s="5"/>
    </row>
    <row r="836" spans="1:21" ht="12.75">
      <c r="A836"/>
      <c r="B836"/>
      <c r="F836" s="35"/>
      <c r="J836" s="4"/>
      <c r="O836" s="5"/>
      <c r="P836" s="38"/>
      <c r="U836" s="5"/>
    </row>
    <row r="837" spans="1:21" ht="12.75">
      <c r="A837"/>
      <c r="B837"/>
      <c r="F837" s="35"/>
      <c r="J837" s="4"/>
      <c r="O837" s="5"/>
      <c r="P837" s="38"/>
      <c r="U837" s="5"/>
    </row>
    <row r="838" spans="1:21" ht="12.75">
      <c r="A838"/>
      <c r="B838"/>
      <c r="F838" s="35"/>
      <c r="J838" s="4"/>
      <c r="O838" s="5"/>
      <c r="P838" s="38"/>
      <c r="U838" s="5"/>
    </row>
    <row r="839" spans="1:21" ht="12.75">
      <c r="A839"/>
      <c r="B839"/>
      <c r="F839" s="35"/>
      <c r="J839" s="4"/>
      <c r="O839" s="5"/>
      <c r="P839" s="38"/>
      <c r="U839" s="5"/>
    </row>
    <row r="840" spans="1:21" ht="12.75">
      <c r="A840"/>
      <c r="B840"/>
      <c r="F840" s="35"/>
      <c r="J840" s="4"/>
      <c r="O840" s="5"/>
      <c r="P840" s="38"/>
      <c r="U840" s="5"/>
    </row>
    <row r="841" spans="1:21" ht="12.75">
      <c r="A841"/>
      <c r="B841"/>
      <c r="F841" s="35"/>
      <c r="J841" s="4"/>
      <c r="O841" s="5"/>
      <c r="P841" s="38"/>
      <c r="U841" s="5"/>
    </row>
    <row r="842" spans="1:21" ht="12.75">
      <c r="A842"/>
      <c r="B842"/>
      <c r="F842" s="35"/>
      <c r="J842" s="4"/>
      <c r="O842" s="5"/>
      <c r="P842" s="38"/>
      <c r="U842" s="5"/>
    </row>
    <row r="843" spans="1:21" ht="12.75">
      <c r="A843"/>
      <c r="B843"/>
      <c r="F843" s="35"/>
      <c r="J843" s="4"/>
      <c r="O843" s="5"/>
      <c r="P843" s="38"/>
      <c r="U843" s="5"/>
    </row>
    <row r="844" spans="1:21" ht="12.75">
      <c r="A844"/>
      <c r="B844"/>
      <c r="F844" s="35"/>
      <c r="J844" s="4"/>
      <c r="O844" s="5"/>
      <c r="P844" s="38"/>
      <c r="U844" s="5"/>
    </row>
    <row r="845" spans="1:21" ht="12.75">
      <c r="A845"/>
      <c r="B845"/>
      <c r="F845" s="35"/>
      <c r="J845" s="4"/>
      <c r="O845" s="5"/>
      <c r="P845" s="38"/>
      <c r="U845" s="5"/>
    </row>
    <row r="846" spans="1:21" ht="12.75">
      <c r="A846"/>
      <c r="B846"/>
      <c r="F846" s="35"/>
      <c r="J846" s="4"/>
      <c r="O846" s="5"/>
      <c r="P846" s="38"/>
      <c r="U846" s="5"/>
    </row>
    <row r="847" spans="1:21" ht="12.75">
      <c r="A847"/>
      <c r="B847"/>
      <c r="F847" s="35"/>
      <c r="J847" s="4"/>
      <c r="O847" s="5"/>
      <c r="P847" s="38"/>
      <c r="U847" s="5"/>
    </row>
    <row r="848" spans="1:21" ht="12.75">
      <c r="A848"/>
      <c r="B848"/>
      <c r="F848" s="35"/>
      <c r="J848" s="4"/>
      <c r="O848" s="5"/>
      <c r="P848" s="38"/>
      <c r="U848" s="5"/>
    </row>
    <row r="849" spans="1:21" ht="12.75">
      <c r="A849"/>
      <c r="B849"/>
      <c r="F849" s="35"/>
      <c r="J849" s="4"/>
      <c r="O849" s="5"/>
      <c r="P849" s="38"/>
      <c r="U849" s="5"/>
    </row>
    <row r="850" spans="1:21" ht="12.75">
      <c r="A850"/>
      <c r="B850"/>
      <c r="F850" s="35"/>
      <c r="J850" s="4"/>
      <c r="O850" s="5"/>
      <c r="P850" s="38"/>
      <c r="U850" s="5"/>
    </row>
    <row r="851" spans="1:21" ht="12.75">
      <c r="A851"/>
      <c r="B851"/>
      <c r="F851" s="35"/>
      <c r="J851" s="4"/>
      <c r="O851" s="5"/>
      <c r="P851" s="38"/>
      <c r="U851" s="5"/>
    </row>
    <row r="852" spans="1:21" ht="12.75">
      <c r="A852"/>
      <c r="B852"/>
      <c r="F852" s="35"/>
      <c r="J852" s="4"/>
      <c r="O852" s="5"/>
      <c r="P852" s="38"/>
      <c r="U852" s="5"/>
    </row>
    <row r="853" spans="1:21" ht="12.75">
      <c r="A853"/>
      <c r="B853"/>
      <c r="F853" s="35"/>
      <c r="J853" s="4"/>
      <c r="O853" s="5"/>
      <c r="P853" s="38"/>
      <c r="U853" s="5"/>
    </row>
    <row r="854" spans="1:21" ht="12.75">
      <c r="A854"/>
      <c r="B854"/>
      <c r="F854" s="35"/>
      <c r="J854" s="4"/>
      <c r="O854" s="5"/>
      <c r="P854" s="38"/>
      <c r="U854" s="5"/>
    </row>
    <row r="855" spans="1:21" ht="12.75">
      <c r="A855"/>
      <c r="B855"/>
      <c r="F855" s="35"/>
      <c r="J855" s="4"/>
      <c r="O855" s="5"/>
      <c r="P855" s="38"/>
      <c r="U855" s="5"/>
    </row>
    <row r="856" spans="1:21" ht="12.75">
      <c r="A856"/>
      <c r="B856"/>
      <c r="F856" s="35"/>
      <c r="J856" s="4"/>
      <c r="O856" s="5"/>
      <c r="P856" s="38"/>
      <c r="U856" s="5"/>
    </row>
    <row r="857" spans="1:21" ht="12.75">
      <c r="A857"/>
      <c r="B857"/>
      <c r="F857" s="35"/>
      <c r="J857" s="4"/>
      <c r="O857" s="5"/>
      <c r="P857" s="38"/>
      <c r="U857" s="5"/>
    </row>
    <row r="858" spans="1:21" ht="12.75">
      <c r="A858"/>
      <c r="B858"/>
      <c r="F858" s="35"/>
      <c r="J858" s="4"/>
      <c r="O858" s="5"/>
      <c r="P858" s="38"/>
      <c r="U858" s="5"/>
    </row>
    <row r="859" spans="1:21" ht="12.75">
      <c r="A859"/>
      <c r="B859"/>
      <c r="F859" s="35"/>
      <c r="J859" s="4"/>
      <c r="O859" s="5"/>
      <c r="P859" s="38"/>
      <c r="U859" s="5"/>
    </row>
    <row r="860" spans="1:21" ht="12.75">
      <c r="A860"/>
      <c r="B860"/>
      <c r="F860" s="35"/>
      <c r="J860" s="4"/>
      <c r="O860" s="5"/>
      <c r="P860" s="38"/>
      <c r="U860" s="5"/>
    </row>
    <row r="861" spans="1:21" ht="12.75">
      <c r="A861"/>
      <c r="B861"/>
      <c r="F861" s="35"/>
      <c r="J861" s="4"/>
      <c r="O861" s="5"/>
      <c r="P861" s="38"/>
      <c r="U861" s="5"/>
    </row>
    <row r="862" spans="1:21" ht="12.75">
      <c r="A862"/>
      <c r="B862"/>
      <c r="F862" s="35"/>
      <c r="J862" s="4"/>
      <c r="O862" s="5"/>
      <c r="P862" s="38"/>
      <c r="U862" s="5"/>
    </row>
    <row r="863" spans="1:21" ht="12.75">
      <c r="A863"/>
      <c r="B863"/>
      <c r="F863" s="35"/>
      <c r="J863" s="4"/>
      <c r="O863" s="5"/>
      <c r="P863" s="38"/>
      <c r="U863" s="5"/>
    </row>
    <row r="864" spans="1:21" ht="12.75">
      <c r="A864"/>
      <c r="B864"/>
      <c r="F864" s="35"/>
      <c r="J864" s="4"/>
      <c r="O864" s="5"/>
      <c r="P864" s="38"/>
      <c r="U864" s="5"/>
    </row>
    <row r="865" spans="1:21" ht="12.75">
      <c r="A865"/>
      <c r="B865"/>
      <c r="F865" s="35"/>
      <c r="J865" s="4"/>
      <c r="O865" s="5"/>
      <c r="P865" s="38"/>
      <c r="U865" s="5"/>
    </row>
    <row r="866" spans="1:21" ht="12.75">
      <c r="A866"/>
      <c r="B866"/>
      <c r="F866" s="35"/>
      <c r="J866" s="4"/>
      <c r="O866" s="5"/>
      <c r="P866" s="38"/>
      <c r="U866" s="5"/>
    </row>
    <row r="867" spans="1:21" ht="12.75">
      <c r="A867"/>
      <c r="B867"/>
      <c r="F867" s="35"/>
      <c r="J867" s="4"/>
      <c r="O867" s="5"/>
      <c r="P867" s="38"/>
      <c r="U867" s="5"/>
    </row>
    <row r="868" spans="1:21" ht="12.75">
      <c r="A868"/>
      <c r="B868"/>
      <c r="F868" s="35"/>
      <c r="J868" s="4"/>
      <c r="O868" s="5"/>
      <c r="P868" s="38"/>
      <c r="U868" s="5"/>
    </row>
    <row r="869" spans="1:21" ht="12.75">
      <c r="A869"/>
      <c r="B869"/>
      <c r="F869" s="35"/>
      <c r="J869" s="4"/>
      <c r="O869" s="5"/>
      <c r="P869" s="38"/>
      <c r="U869" s="5"/>
    </row>
    <row r="870" spans="1:21" ht="12.75">
      <c r="A870"/>
      <c r="B870"/>
      <c r="F870" s="35"/>
      <c r="J870" s="4"/>
      <c r="O870" s="5"/>
      <c r="P870" s="38"/>
      <c r="U870" s="5"/>
    </row>
    <row r="871" spans="1:21" ht="12.75">
      <c r="A871"/>
      <c r="B871"/>
      <c r="F871" s="35"/>
      <c r="J871" s="4"/>
      <c r="O871" s="5"/>
      <c r="P871" s="38"/>
      <c r="U871" s="5"/>
    </row>
    <row r="872" spans="1:21" ht="12.75">
      <c r="A872"/>
      <c r="B872"/>
      <c r="F872" s="35"/>
      <c r="J872" s="4"/>
      <c r="O872" s="5"/>
      <c r="P872" s="38"/>
      <c r="U872" s="5"/>
    </row>
    <row r="873" spans="1:21" ht="12.75">
      <c r="A873"/>
      <c r="B873"/>
      <c r="F873" s="35"/>
      <c r="J873" s="4"/>
      <c r="O873" s="5"/>
      <c r="P873" s="38"/>
      <c r="U873" s="5"/>
    </row>
    <row r="874" spans="1:21" ht="12.75">
      <c r="A874"/>
      <c r="B874"/>
      <c r="F874" s="35"/>
      <c r="J874" s="4"/>
      <c r="O874" s="5"/>
      <c r="P874" s="38"/>
      <c r="U874" s="5"/>
    </row>
    <row r="875" spans="1:21" ht="12.75">
      <c r="A875"/>
      <c r="B875"/>
      <c r="F875" s="35"/>
      <c r="J875" s="4"/>
      <c r="O875" s="5"/>
      <c r="P875" s="38"/>
      <c r="U875" s="5"/>
    </row>
    <row r="876" spans="1:21" ht="12.75">
      <c r="A876"/>
      <c r="B876"/>
      <c r="F876" s="35"/>
      <c r="J876" s="4"/>
      <c r="O876" s="5"/>
      <c r="P876" s="38"/>
      <c r="U876" s="5"/>
    </row>
    <row r="877" spans="1:21" ht="12.75">
      <c r="A877"/>
      <c r="B877"/>
      <c r="F877" s="35"/>
      <c r="J877" s="4"/>
      <c r="O877" s="5"/>
      <c r="P877" s="38"/>
      <c r="U877" s="5"/>
    </row>
    <row r="878" spans="1:21" ht="12.75">
      <c r="A878"/>
      <c r="B878"/>
      <c r="F878" s="35"/>
      <c r="J878" s="4"/>
      <c r="O878" s="5"/>
      <c r="P878" s="38"/>
      <c r="U878" s="5"/>
    </row>
    <row r="879" spans="1:21" ht="12.75">
      <c r="A879"/>
      <c r="B879"/>
      <c r="F879" s="35"/>
      <c r="J879" s="4"/>
      <c r="O879" s="5"/>
      <c r="P879" s="38"/>
      <c r="U879" s="5"/>
    </row>
    <row r="880" spans="1:21" ht="12.75">
      <c r="A880"/>
      <c r="B880"/>
      <c r="F880" s="35"/>
      <c r="J880" s="4"/>
      <c r="O880" s="5"/>
      <c r="P880" s="38"/>
      <c r="U880" s="5"/>
    </row>
    <row r="881" spans="1:21" ht="12.75">
      <c r="A881"/>
      <c r="B881"/>
      <c r="F881" s="35"/>
      <c r="J881" s="4"/>
      <c r="O881" s="5"/>
      <c r="P881" s="38"/>
      <c r="U881" s="5"/>
    </row>
    <row r="882" spans="1:21" ht="12.75">
      <c r="A882"/>
      <c r="B882"/>
      <c r="F882" s="35"/>
      <c r="J882" s="4"/>
      <c r="O882" s="5"/>
      <c r="P882" s="38"/>
      <c r="U882" s="5"/>
    </row>
    <row r="883" spans="1:21" ht="12.75">
      <c r="A883"/>
      <c r="B883"/>
      <c r="F883" s="35"/>
      <c r="J883" s="4"/>
      <c r="O883" s="5"/>
      <c r="P883" s="38"/>
      <c r="U883" s="5"/>
    </row>
    <row r="884" spans="1:21" ht="12.75">
      <c r="A884"/>
      <c r="B884"/>
      <c r="F884" s="35"/>
      <c r="J884" s="4"/>
      <c r="O884" s="5"/>
      <c r="P884" s="38"/>
      <c r="U884" s="5"/>
    </row>
    <row r="885" spans="1:21" ht="12.75">
      <c r="A885"/>
      <c r="B885"/>
      <c r="F885" s="35"/>
      <c r="J885" s="4"/>
      <c r="O885" s="5"/>
      <c r="P885" s="38"/>
      <c r="U885" s="5"/>
    </row>
    <row r="886" spans="1:21" ht="12.75">
      <c r="A886"/>
      <c r="B886"/>
      <c r="F886" s="35"/>
      <c r="J886" s="4"/>
      <c r="O886" s="5"/>
      <c r="P886" s="38"/>
      <c r="U886" s="5"/>
    </row>
    <row r="887" spans="1:21" ht="12.75">
      <c r="A887"/>
      <c r="B887"/>
      <c r="F887" s="35"/>
      <c r="J887" s="4"/>
      <c r="O887" s="5"/>
      <c r="P887" s="38"/>
      <c r="U887" s="5"/>
    </row>
    <row r="888" spans="1:21" ht="12.75">
      <c r="A888"/>
      <c r="B888"/>
      <c r="F888" s="35"/>
      <c r="J888" s="4"/>
      <c r="O888" s="5"/>
      <c r="P888" s="38"/>
      <c r="U888" s="5"/>
    </row>
    <row r="889" spans="1:21" ht="12.75">
      <c r="A889"/>
      <c r="B889"/>
      <c r="F889" s="35"/>
      <c r="J889" s="4"/>
      <c r="O889" s="5"/>
      <c r="P889" s="38"/>
      <c r="U889" s="5"/>
    </row>
    <row r="890" spans="1:21" ht="12.75">
      <c r="A890"/>
      <c r="B890"/>
      <c r="F890" s="35"/>
      <c r="J890" s="4"/>
      <c r="O890" s="5"/>
      <c r="P890" s="38"/>
      <c r="U890" s="5"/>
    </row>
    <row r="891" spans="1:21" ht="12.75">
      <c r="A891"/>
      <c r="B891"/>
      <c r="F891" s="35"/>
      <c r="J891" s="4"/>
      <c r="O891" s="5"/>
      <c r="P891" s="38"/>
      <c r="U891" s="5"/>
    </row>
    <row r="892" spans="1:21" ht="12.75">
      <c r="A892"/>
      <c r="B892"/>
      <c r="F892" s="35"/>
      <c r="J892" s="4"/>
      <c r="O892" s="5"/>
      <c r="P892" s="38"/>
      <c r="U892" s="5"/>
    </row>
    <row r="893" spans="1:21" ht="12.75">
      <c r="A893"/>
      <c r="B893"/>
      <c r="F893" s="35"/>
      <c r="J893" s="4"/>
      <c r="O893" s="5"/>
      <c r="P893" s="38"/>
      <c r="U893" s="5"/>
    </row>
    <row r="894" spans="1:21" ht="12.75">
      <c r="A894"/>
      <c r="B894"/>
      <c r="F894" s="35"/>
      <c r="J894" s="4"/>
      <c r="O894" s="5"/>
      <c r="P894" s="38"/>
      <c r="U894" s="5"/>
    </row>
    <row r="895" spans="1:21" ht="12.75">
      <c r="A895"/>
      <c r="B895"/>
      <c r="F895" s="35"/>
      <c r="J895" s="4"/>
      <c r="O895" s="5"/>
      <c r="P895" s="38"/>
      <c r="U895" s="5"/>
    </row>
    <row r="896" spans="1:21" ht="12.75">
      <c r="A896"/>
      <c r="B896"/>
      <c r="F896" s="35"/>
      <c r="J896" s="4"/>
      <c r="O896" s="5"/>
      <c r="P896" s="38"/>
      <c r="U896" s="5"/>
    </row>
    <row r="897" spans="1:21" ht="12.75">
      <c r="A897"/>
      <c r="B897"/>
      <c r="F897" s="35"/>
      <c r="J897" s="4"/>
      <c r="O897" s="5"/>
      <c r="P897" s="38"/>
      <c r="U897" s="5"/>
    </row>
    <row r="898" spans="1:21" ht="12.75">
      <c r="A898"/>
      <c r="B898"/>
      <c r="F898" s="35"/>
      <c r="J898" s="4"/>
      <c r="O898" s="5"/>
      <c r="P898" s="38"/>
      <c r="U898" s="5"/>
    </row>
    <row r="899" spans="1:21" ht="12.75">
      <c r="A899"/>
      <c r="B899"/>
      <c r="F899" s="35"/>
      <c r="J899" s="4"/>
      <c r="O899" s="5"/>
      <c r="P899" s="38"/>
      <c r="U899" s="5"/>
    </row>
    <row r="900" spans="1:21" ht="12.75">
      <c r="A900"/>
      <c r="B900"/>
      <c r="F900" s="35"/>
      <c r="J900" s="4"/>
      <c r="O900" s="5"/>
      <c r="P900" s="38"/>
      <c r="U900" s="5"/>
    </row>
    <row r="901" spans="1:21" ht="12.75">
      <c r="A901"/>
      <c r="B901"/>
      <c r="F901" s="35"/>
      <c r="J901" s="4"/>
      <c r="O901" s="5"/>
      <c r="P901" s="38"/>
      <c r="U901" s="5"/>
    </row>
    <row r="902" spans="1:21" ht="12.75">
      <c r="A902"/>
      <c r="B902"/>
      <c r="F902" s="35"/>
      <c r="J902" s="4"/>
      <c r="O902" s="5"/>
      <c r="P902" s="38"/>
      <c r="U902" s="5"/>
    </row>
    <row r="903" spans="1:21" ht="12.75">
      <c r="A903"/>
      <c r="B903"/>
      <c r="F903" s="35"/>
      <c r="J903" s="4"/>
      <c r="O903" s="5"/>
      <c r="P903" s="38"/>
      <c r="U903" s="5"/>
    </row>
    <row r="904" spans="1:21" ht="12.75">
      <c r="A904"/>
      <c r="B904"/>
      <c r="F904" s="35"/>
      <c r="J904" s="4"/>
      <c r="O904" s="5"/>
      <c r="P904" s="38"/>
      <c r="U904" s="5"/>
    </row>
    <row r="905" spans="1:21" ht="12.75">
      <c r="A905"/>
      <c r="B905"/>
      <c r="F905" s="35"/>
      <c r="J905" s="4"/>
      <c r="O905" s="5"/>
      <c r="P905" s="38"/>
      <c r="U905" s="5"/>
    </row>
    <row r="906" spans="1:21" ht="12.75">
      <c r="A906"/>
      <c r="B906"/>
      <c r="F906" s="35"/>
      <c r="J906" s="4"/>
      <c r="O906" s="5"/>
      <c r="P906" s="38"/>
      <c r="U906" s="5"/>
    </row>
    <row r="907" spans="1:21" ht="12.75">
      <c r="A907"/>
      <c r="B907"/>
      <c r="F907" s="35"/>
      <c r="J907" s="4"/>
      <c r="O907" s="5"/>
      <c r="P907" s="38"/>
      <c r="U907" s="5"/>
    </row>
    <row r="908" spans="1:21" ht="12.75">
      <c r="A908"/>
      <c r="B908"/>
      <c r="F908" s="35"/>
      <c r="J908" s="4"/>
      <c r="O908" s="5"/>
      <c r="P908" s="38"/>
      <c r="U908" s="5"/>
    </row>
    <row r="909" spans="1:21" ht="12.75">
      <c r="A909"/>
      <c r="B909"/>
      <c r="F909" s="35"/>
      <c r="J909" s="4"/>
      <c r="O909" s="5"/>
      <c r="P909" s="38"/>
      <c r="U909" s="5"/>
    </row>
    <row r="910" spans="1:21" ht="12.75">
      <c r="A910"/>
      <c r="B910"/>
      <c r="F910" s="35"/>
      <c r="J910" s="4"/>
      <c r="O910" s="5"/>
      <c r="P910" s="38"/>
      <c r="U910" s="5"/>
    </row>
    <row r="911" spans="1:21" ht="12.75">
      <c r="A911"/>
      <c r="B911"/>
      <c r="F911" s="35"/>
      <c r="J911" s="4"/>
      <c r="O911" s="5"/>
      <c r="P911" s="38"/>
      <c r="U911" s="5"/>
    </row>
    <row r="912" spans="1:21" ht="12.75">
      <c r="A912"/>
      <c r="B912"/>
      <c r="F912" s="35"/>
      <c r="J912" s="4"/>
      <c r="O912" s="5"/>
      <c r="P912" s="38"/>
      <c r="U912" s="5"/>
    </row>
    <row r="913" spans="1:21" ht="12.75">
      <c r="A913"/>
      <c r="B913"/>
      <c r="F913" s="35"/>
      <c r="J913" s="4"/>
      <c r="O913" s="5"/>
      <c r="P913" s="38"/>
      <c r="U913" s="5"/>
    </row>
    <row r="914" spans="1:21" ht="12.75">
      <c r="A914"/>
      <c r="B914"/>
      <c r="F914" s="35"/>
      <c r="J914" s="4"/>
      <c r="O914" s="5"/>
      <c r="P914" s="38"/>
      <c r="U914" s="5"/>
    </row>
    <row r="915" spans="1:21" ht="12.75">
      <c r="A915"/>
      <c r="B915"/>
      <c r="F915" s="35"/>
      <c r="J915" s="4"/>
      <c r="O915" s="5"/>
      <c r="P915" s="38"/>
      <c r="U915" s="5"/>
    </row>
    <row r="916" spans="1:21" ht="12.75">
      <c r="A916"/>
      <c r="B916"/>
      <c r="F916" s="35"/>
      <c r="J916" s="4"/>
      <c r="O916" s="5"/>
      <c r="P916" s="38"/>
      <c r="U916" s="5"/>
    </row>
    <row r="917" spans="1:21" ht="12.75">
      <c r="A917"/>
      <c r="B917"/>
      <c r="F917" s="35"/>
      <c r="J917" s="4"/>
      <c r="O917" s="5"/>
      <c r="P917" s="38"/>
      <c r="U917" s="5"/>
    </row>
    <row r="918" spans="1:21" ht="12.75">
      <c r="A918"/>
      <c r="B918"/>
      <c r="F918" s="35"/>
      <c r="J918" s="4"/>
      <c r="O918" s="5"/>
      <c r="P918" s="38"/>
      <c r="U918" s="5"/>
    </row>
    <row r="919" spans="1:21" ht="12.75">
      <c r="A919"/>
      <c r="B919"/>
      <c r="F919" s="35"/>
      <c r="J919" s="4"/>
      <c r="O919" s="5"/>
      <c r="P919" s="38"/>
      <c r="U919" s="5"/>
    </row>
    <row r="920" spans="1:21" ht="12.75">
      <c r="A920"/>
      <c r="B920"/>
      <c r="F920" s="35"/>
      <c r="J920" s="4"/>
      <c r="O920" s="5"/>
      <c r="P920" s="38"/>
      <c r="U920" s="5"/>
    </row>
    <row r="921" spans="1:21" ht="12.75">
      <c r="A921"/>
      <c r="B921"/>
      <c r="F921" s="35"/>
      <c r="J921" s="4"/>
      <c r="O921" s="5"/>
      <c r="P921" s="38"/>
      <c r="U921" s="5"/>
    </row>
    <row r="922" spans="1:21" ht="12.75">
      <c r="A922"/>
      <c r="B922"/>
      <c r="F922" s="35"/>
      <c r="J922" s="4"/>
      <c r="O922" s="5"/>
      <c r="P922" s="38"/>
      <c r="U922" s="5"/>
    </row>
    <row r="923" spans="1:21" ht="12.75">
      <c r="A923"/>
      <c r="B923"/>
      <c r="F923" s="35"/>
      <c r="J923" s="4"/>
      <c r="O923" s="5"/>
      <c r="P923" s="38"/>
      <c r="U923" s="5"/>
    </row>
    <row r="924" spans="1:21" ht="12.75">
      <c r="A924"/>
      <c r="B924"/>
      <c r="F924" s="35"/>
      <c r="J924" s="4"/>
      <c r="O924" s="5"/>
      <c r="P924" s="38"/>
      <c r="U924" s="5"/>
    </row>
    <row r="925" spans="1:21" ht="12.75">
      <c r="A925"/>
      <c r="B925"/>
      <c r="F925" s="35"/>
      <c r="J925" s="4"/>
      <c r="O925" s="5"/>
      <c r="P925" s="38"/>
      <c r="U925" s="5"/>
    </row>
    <row r="926" spans="1:21" ht="12.75">
      <c r="A926"/>
      <c r="B926"/>
      <c r="F926" s="35"/>
      <c r="J926" s="4"/>
      <c r="O926" s="5"/>
      <c r="P926" s="38"/>
      <c r="U926" s="5"/>
    </row>
    <row r="927" spans="1:21" ht="12.75">
      <c r="A927"/>
      <c r="B927"/>
      <c r="F927" s="35"/>
      <c r="J927" s="4"/>
      <c r="O927" s="5"/>
      <c r="P927" s="38"/>
      <c r="U927" s="5"/>
    </row>
    <row r="928" spans="1:21" ht="12.75">
      <c r="A928"/>
      <c r="B928"/>
      <c r="F928" s="35"/>
      <c r="J928" s="4"/>
      <c r="O928" s="5"/>
      <c r="P928" s="38"/>
      <c r="U928" s="5"/>
    </row>
    <row r="929" spans="1:21" ht="12.75">
      <c r="A929"/>
      <c r="B929"/>
      <c r="F929" s="35"/>
      <c r="J929" s="4"/>
      <c r="O929" s="5"/>
      <c r="P929" s="38"/>
      <c r="U929" s="5"/>
    </row>
    <row r="930" spans="1:21" ht="12.75">
      <c r="A930"/>
      <c r="B930"/>
      <c r="F930" s="35"/>
      <c r="J930" s="4"/>
      <c r="O930" s="5"/>
      <c r="P930" s="38"/>
      <c r="U930" s="5"/>
    </row>
    <row r="931" spans="1:21" ht="12.75">
      <c r="A931"/>
      <c r="B931"/>
      <c r="F931" s="35"/>
      <c r="J931" s="4"/>
      <c r="O931" s="5"/>
      <c r="P931" s="38"/>
      <c r="U931" s="5"/>
    </row>
    <row r="932" spans="1:21" ht="12.75">
      <c r="A932"/>
      <c r="B932"/>
      <c r="F932" s="35"/>
      <c r="J932" s="4"/>
      <c r="O932" s="5"/>
      <c r="P932" s="38"/>
      <c r="U932" s="5"/>
    </row>
    <row r="933" spans="1:21" ht="12.75">
      <c r="A933"/>
      <c r="B933"/>
      <c r="F933" s="35"/>
      <c r="J933" s="4"/>
      <c r="O933" s="5"/>
      <c r="P933" s="38"/>
      <c r="U933" s="5"/>
    </row>
    <row r="934" spans="1:21" ht="12.75">
      <c r="A934"/>
      <c r="B934"/>
      <c r="F934" s="35"/>
      <c r="J934" s="4"/>
      <c r="O934" s="5"/>
      <c r="P934" s="38"/>
      <c r="U934" s="5"/>
    </row>
    <row r="935" spans="1:21" ht="12.75">
      <c r="A935"/>
      <c r="B935"/>
      <c r="F935" s="35"/>
      <c r="J935" s="4"/>
      <c r="O935" s="5"/>
      <c r="P935" s="38"/>
      <c r="U935" s="5"/>
    </row>
    <row r="936" spans="1:21" ht="12.75">
      <c r="A936"/>
      <c r="B936"/>
      <c r="F936" s="35"/>
      <c r="J936" s="4"/>
      <c r="O936" s="5"/>
      <c r="P936" s="38"/>
      <c r="U936" s="5"/>
    </row>
    <row r="937" spans="10:16" ht="12.75">
      <c r="J937" s="4"/>
      <c r="P937" s="38"/>
    </row>
    <row r="938" spans="10:16" ht="12.75">
      <c r="J938" s="4"/>
      <c r="P938" s="38"/>
    </row>
    <row r="939" spans="10:16" ht="12.75">
      <c r="J939" s="4"/>
      <c r="P939" s="38"/>
    </row>
    <row r="940" spans="10:16" ht="12.75">
      <c r="J940" s="4"/>
      <c r="P940" s="38"/>
    </row>
    <row r="941" spans="10:16" ht="12.75">
      <c r="J941" s="4"/>
      <c r="P941" s="38"/>
    </row>
    <row r="942" spans="10:16" ht="12.75">
      <c r="J942" s="4"/>
      <c r="P942" s="38"/>
    </row>
    <row r="943" spans="10:16" ht="12.75">
      <c r="J943" s="4"/>
      <c r="P943" s="38"/>
    </row>
    <row r="944" spans="10:16" ht="12.75">
      <c r="J944" s="4"/>
      <c r="P944" s="38"/>
    </row>
    <row r="945" spans="10:16" ht="12.75">
      <c r="J945" s="4"/>
      <c r="P945" s="38"/>
    </row>
    <row r="946" spans="10:16" ht="12.75">
      <c r="J946" s="4"/>
      <c r="P946" s="38"/>
    </row>
    <row r="947" spans="10:16" ht="12.75">
      <c r="J947" s="4"/>
      <c r="P947" s="38"/>
    </row>
    <row r="948" spans="10:16" ht="12.75">
      <c r="J948" s="4"/>
      <c r="P948" s="38"/>
    </row>
    <row r="949" spans="10:16" ht="12.75">
      <c r="J949" s="4"/>
      <c r="P949" s="38"/>
    </row>
    <row r="950" spans="10:16" ht="12.75">
      <c r="J950" s="4"/>
      <c r="P950" s="38"/>
    </row>
    <row r="951" spans="10:16" ht="12.75">
      <c r="J951" s="4"/>
      <c r="P951" s="38"/>
    </row>
    <row r="952" spans="10:16" ht="12.75">
      <c r="J952" s="4"/>
      <c r="P952" s="38"/>
    </row>
    <row r="953" spans="10:16" ht="12.75">
      <c r="J953" s="4"/>
      <c r="P953" s="38"/>
    </row>
    <row r="954" spans="10:16" ht="12.75">
      <c r="J954" s="4"/>
      <c r="P954" s="38"/>
    </row>
    <row r="955" spans="10:16" ht="12.75">
      <c r="J955" s="4"/>
      <c r="P955" s="38"/>
    </row>
    <row r="956" spans="10:16" ht="12.75">
      <c r="J956" s="4"/>
      <c r="P956" s="38"/>
    </row>
    <row r="957" spans="10:16" ht="12.75">
      <c r="J957" s="4"/>
      <c r="P957" s="38"/>
    </row>
    <row r="958" spans="10:16" ht="12.75">
      <c r="J958" s="4"/>
      <c r="P958" s="38"/>
    </row>
    <row r="959" spans="10:16" ht="12.75">
      <c r="J959" s="4"/>
      <c r="P959" s="38"/>
    </row>
    <row r="960" spans="10:16" ht="12.75">
      <c r="J960" s="4"/>
      <c r="P960" s="38"/>
    </row>
    <row r="961" spans="10:16" ht="12.75">
      <c r="J961" s="4"/>
      <c r="P961" s="38"/>
    </row>
    <row r="962" spans="10:16" ht="12.75">
      <c r="J962" s="4"/>
      <c r="P962" s="38"/>
    </row>
    <row r="963" spans="10:16" ht="12.75">
      <c r="J963" s="4"/>
      <c r="P963" s="38"/>
    </row>
    <row r="964" spans="10:16" ht="12.75">
      <c r="J964" s="4"/>
      <c r="P964" s="38"/>
    </row>
    <row r="965" spans="10:16" ht="12.75">
      <c r="J965" s="4"/>
      <c r="P965" s="38"/>
    </row>
    <row r="966" spans="10:16" ht="12.75">
      <c r="J966" s="4"/>
      <c r="P966" s="38"/>
    </row>
    <row r="967" spans="10:16" ht="12.75">
      <c r="J967" s="4"/>
      <c r="P967" s="38"/>
    </row>
    <row r="968" spans="10:16" ht="12.75">
      <c r="J968" s="4"/>
      <c r="P968" s="38"/>
    </row>
    <row r="969" spans="10:16" ht="12.75">
      <c r="J969" s="4"/>
      <c r="P969" s="38"/>
    </row>
    <row r="970" spans="10:16" ht="12.75">
      <c r="J970" s="4"/>
      <c r="P970" s="38"/>
    </row>
    <row r="971" spans="10:16" ht="12.75">
      <c r="J971" s="4"/>
      <c r="P971" s="38"/>
    </row>
    <row r="972" spans="10:16" ht="12.75">
      <c r="J972" s="4"/>
      <c r="P972" s="38"/>
    </row>
    <row r="973" spans="10:16" ht="12.75">
      <c r="J973" s="4"/>
      <c r="P973" s="38"/>
    </row>
    <row r="974" spans="10:16" ht="12.75">
      <c r="J974" s="4"/>
      <c r="P974" s="38"/>
    </row>
    <row r="975" spans="10:16" ht="12.75">
      <c r="J975" s="4"/>
      <c r="P975" s="38"/>
    </row>
    <row r="976" spans="10:16" ht="12.75">
      <c r="J976" s="4"/>
      <c r="P976" s="38"/>
    </row>
    <row r="977" spans="10:16" ht="12.75">
      <c r="J977" s="4"/>
      <c r="P977" s="38"/>
    </row>
    <row r="978" spans="10:16" ht="12.75">
      <c r="J978" s="4"/>
      <c r="P978" s="38"/>
    </row>
    <row r="979" spans="10:16" ht="12.75">
      <c r="J979" s="4"/>
      <c r="P979" s="38"/>
    </row>
    <row r="980" spans="10:16" ht="12.75">
      <c r="J980" s="4"/>
      <c r="P980" s="38"/>
    </row>
    <row r="981" spans="10:16" ht="12.75">
      <c r="J981" s="4"/>
      <c r="P981" s="38"/>
    </row>
    <row r="982" spans="10:16" ht="12.75">
      <c r="J982" s="4"/>
      <c r="P982" s="38"/>
    </row>
    <row r="983" spans="10:16" ht="12.75">
      <c r="J983" s="4"/>
      <c r="P983" s="38"/>
    </row>
    <row r="984" spans="10:16" ht="12.75">
      <c r="J984" s="4"/>
      <c r="P984" s="38"/>
    </row>
    <row r="985" spans="10:16" ht="12.75">
      <c r="J985" s="4"/>
      <c r="P985" s="38"/>
    </row>
    <row r="986" spans="10:16" ht="12.75">
      <c r="J986" s="4"/>
      <c r="P986" s="38"/>
    </row>
    <row r="987" spans="10:16" ht="12.75">
      <c r="J987" s="4"/>
      <c r="P987" s="38"/>
    </row>
    <row r="988" spans="10:16" ht="12.75">
      <c r="J988" s="4"/>
      <c r="P988" s="38"/>
    </row>
    <row r="989" spans="10:16" ht="12.75">
      <c r="J989" s="4"/>
      <c r="P989" s="38"/>
    </row>
    <row r="990" spans="10:16" ht="12.75">
      <c r="J990" s="4"/>
      <c r="P990" s="38"/>
    </row>
    <row r="991" spans="10:16" ht="12.75">
      <c r="J991" s="4"/>
      <c r="P991" s="38"/>
    </row>
    <row r="992" spans="10:16" ht="12.75">
      <c r="J992" s="4"/>
      <c r="P992" s="38"/>
    </row>
    <row r="993" spans="10:16" ht="12.75">
      <c r="J993" s="4"/>
      <c r="P993" s="38"/>
    </row>
    <row r="994" spans="10:16" ht="12.75">
      <c r="J994" s="4"/>
      <c r="P994" s="38"/>
    </row>
    <row r="995" spans="10:16" ht="12.75">
      <c r="J995" s="4"/>
      <c r="P995" s="38"/>
    </row>
    <row r="996" spans="10:16" ht="12.75">
      <c r="J996" s="4"/>
      <c r="P996" s="38"/>
    </row>
    <row r="997" spans="10:16" ht="12.75">
      <c r="J997" s="4"/>
      <c r="P997" s="38"/>
    </row>
    <row r="998" spans="10:16" ht="12.75">
      <c r="J998" s="4"/>
      <c r="P998" s="38"/>
    </row>
    <row r="999" spans="10:16" ht="12.75">
      <c r="J999" s="4"/>
      <c r="P999" s="38"/>
    </row>
    <row r="1000" spans="10:16" ht="12.75">
      <c r="J1000" s="4"/>
      <c r="P1000" s="38"/>
    </row>
    <row r="1001" spans="10:16" ht="12.75">
      <c r="J1001" s="4"/>
      <c r="P1001" s="38"/>
    </row>
    <row r="1002" spans="10:16" ht="12.75">
      <c r="J1002" s="4"/>
      <c r="P1002" s="38"/>
    </row>
    <row r="1003" spans="10:16" ht="12.75">
      <c r="J1003" s="4"/>
      <c r="P1003" s="38"/>
    </row>
    <row r="1004" spans="10:16" ht="12.75">
      <c r="J1004" s="4"/>
      <c r="P1004" s="38"/>
    </row>
    <row r="1005" spans="10:16" ht="12.75">
      <c r="J1005" s="4"/>
      <c r="P1005" s="38"/>
    </row>
    <row r="1006" spans="10:16" ht="12.75">
      <c r="J1006" s="4"/>
      <c r="P1006" s="38"/>
    </row>
    <row r="1007" spans="10:16" ht="12.75">
      <c r="J1007" s="4"/>
      <c r="P1007" s="38"/>
    </row>
    <row r="1008" spans="10:16" ht="12.75">
      <c r="J1008" s="4"/>
      <c r="P1008" s="38"/>
    </row>
    <row r="1009" spans="10:16" ht="12.75">
      <c r="J1009" s="4"/>
      <c r="P1009" s="38"/>
    </row>
    <row r="1010" spans="10:16" ht="12.75">
      <c r="J1010" s="4"/>
      <c r="P1010" s="38"/>
    </row>
    <row r="1011" spans="10:16" ht="12.75">
      <c r="J1011" s="4"/>
      <c r="P1011" s="38"/>
    </row>
    <row r="1012" spans="10:16" ht="12.75">
      <c r="J1012" s="4"/>
      <c r="P1012" s="38"/>
    </row>
    <row r="1013" spans="10:16" ht="12.75">
      <c r="J1013" s="4"/>
      <c r="P1013" s="38"/>
    </row>
    <row r="1014" spans="10:16" ht="12.75">
      <c r="J1014" s="4"/>
      <c r="P1014" s="38"/>
    </row>
    <row r="1015" spans="10:16" ht="12.75">
      <c r="J1015" s="4"/>
      <c r="P1015" s="38"/>
    </row>
    <row r="1016" spans="10:16" ht="12.75">
      <c r="J1016" s="4"/>
      <c r="P1016" s="38"/>
    </row>
    <row r="1017" spans="10:16" ht="12.75">
      <c r="J1017" s="4"/>
      <c r="P1017" s="38"/>
    </row>
    <row r="1018" spans="10:16" ht="12.75">
      <c r="J1018" s="4"/>
      <c r="P1018" s="38"/>
    </row>
    <row r="1019" spans="10:16" ht="12.75">
      <c r="J1019" s="4"/>
      <c r="P1019" s="38"/>
    </row>
    <row r="1020" spans="10:16" ht="12.75">
      <c r="J1020" s="4"/>
      <c r="P1020" s="38"/>
    </row>
    <row r="1021" spans="10:16" ht="12.75">
      <c r="J1021" s="4"/>
      <c r="P1021" s="38"/>
    </row>
    <row r="1022" spans="10:16" ht="12.75">
      <c r="J1022" s="4"/>
      <c r="P1022" s="38"/>
    </row>
    <row r="1023" spans="10:16" ht="12.75">
      <c r="J1023" s="4"/>
      <c r="P1023" s="38"/>
    </row>
    <row r="1024" spans="10:16" ht="12.75">
      <c r="J1024" s="4"/>
      <c r="P1024" s="38"/>
    </row>
    <row r="1025" spans="10:16" ht="12.75">
      <c r="J1025" s="4"/>
      <c r="P1025" s="38"/>
    </row>
    <row r="1026" spans="10:16" ht="12.75">
      <c r="J1026" s="4"/>
      <c r="P1026" s="38"/>
    </row>
    <row r="1027" spans="10:16" ht="12.75">
      <c r="J1027" s="4"/>
      <c r="P1027" s="38"/>
    </row>
    <row r="1028" spans="10:16" ht="12.75">
      <c r="J1028" s="4"/>
      <c r="P1028" s="38"/>
    </row>
    <row r="1029" spans="10:16" ht="12.75">
      <c r="J1029" s="4"/>
      <c r="P1029" s="38"/>
    </row>
    <row r="1030" spans="10:16" ht="12.75">
      <c r="J1030" s="4"/>
      <c r="P1030" s="38"/>
    </row>
    <row r="1031" spans="10:16" ht="12.75">
      <c r="J1031" s="4"/>
      <c r="P1031" s="38"/>
    </row>
    <row r="1032" spans="10:16" ht="12.75">
      <c r="J1032" s="4"/>
      <c r="P1032" s="38"/>
    </row>
    <row r="1033" spans="10:16" ht="12.75">
      <c r="J1033" s="4"/>
      <c r="P1033" s="38"/>
    </row>
    <row r="1034" spans="10:16" ht="12.75">
      <c r="J1034" s="4"/>
      <c r="P1034" s="38"/>
    </row>
    <row r="1035" spans="10:16" ht="12.75">
      <c r="J1035" s="4"/>
      <c r="P1035" s="38"/>
    </row>
    <row r="1036" spans="10:16" ht="12.75">
      <c r="J1036" s="4"/>
      <c r="P1036" s="38"/>
    </row>
    <row r="1037" spans="10:16" ht="12.75">
      <c r="J1037" s="4"/>
      <c r="P1037" s="38"/>
    </row>
    <row r="1038" spans="10:16" ht="12.75">
      <c r="J1038" s="4"/>
      <c r="P1038" s="38"/>
    </row>
    <row r="1039" spans="10:16" ht="12.75">
      <c r="J1039" s="4"/>
      <c r="P1039" s="38"/>
    </row>
    <row r="1040" spans="10:16" ht="12.75">
      <c r="J1040" s="4"/>
      <c r="P1040" s="38"/>
    </row>
    <row r="1041" spans="10:16" ht="12.75">
      <c r="J1041" s="4"/>
      <c r="P1041" s="38"/>
    </row>
    <row r="1042" spans="10:16" ht="12.75">
      <c r="J1042" s="4"/>
      <c r="P1042" s="38"/>
    </row>
    <row r="1043" spans="10:16" ht="12.75">
      <c r="J1043" s="4"/>
      <c r="P1043" s="38"/>
    </row>
    <row r="1044" spans="10:16" ht="12.75">
      <c r="J1044" s="4"/>
      <c r="P1044" s="38"/>
    </row>
    <row r="1045" spans="10:16" ht="12.75">
      <c r="J1045" s="4"/>
      <c r="P1045" s="38"/>
    </row>
    <row r="1046" spans="10:16" ht="12.75">
      <c r="J1046" s="4"/>
      <c r="P1046" s="38"/>
    </row>
    <row r="1047" spans="10:16" ht="12.75">
      <c r="J1047" s="4"/>
      <c r="P1047" s="38"/>
    </row>
    <row r="1048" spans="10:16" ht="12.75">
      <c r="J1048" s="4"/>
      <c r="P1048" s="38"/>
    </row>
    <row r="1049" spans="10:16" ht="12.75">
      <c r="J1049" s="4"/>
      <c r="P1049" s="38"/>
    </row>
    <row r="1050" spans="10:16" ht="12.75">
      <c r="J1050" s="4"/>
      <c r="P1050" s="38"/>
    </row>
    <row r="1051" spans="10:16" ht="12.75">
      <c r="J1051" s="4"/>
      <c r="P1051" s="38"/>
    </row>
    <row r="1052" spans="10:16" ht="12.75">
      <c r="J1052" s="4"/>
      <c r="P1052" s="38"/>
    </row>
    <row r="1053" spans="10:16" ht="12.75">
      <c r="J1053" s="4"/>
      <c r="P1053" s="38"/>
    </row>
    <row r="1054" spans="10:16" ht="12.75">
      <c r="J1054" s="4"/>
      <c r="P1054" s="38"/>
    </row>
    <row r="1055" spans="10:16" ht="12.75">
      <c r="J1055" s="4"/>
      <c r="P1055" s="38"/>
    </row>
    <row r="1056" spans="10:16" ht="12.75">
      <c r="J1056" s="4"/>
      <c r="P1056" s="38"/>
    </row>
    <row r="1057" spans="10:16" ht="12.75">
      <c r="J1057" s="4"/>
      <c r="P1057" s="38"/>
    </row>
    <row r="1058" spans="10:16" ht="12.75">
      <c r="J1058" s="4"/>
      <c r="P1058" s="38"/>
    </row>
    <row r="1059" spans="10:16" ht="12.75">
      <c r="J1059" s="4"/>
      <c r="P1059" s="38"/>
    </row>
    <row r="1060" spans="10:16" ht="12.75">
      <c r="J1060" s="4"/>
      <c r="P1060" s="38"/>
    </row>
    <row r="1061" spans="10:16" ht="12.75">
      <c r="J1061" s="4"/>
      <c r="P1061" s="38"/>
    </row>
    <row r="1062" spans="10:16" ht="12.75">
      <c r="J1062" s="4"/>
      <c r="P1062" s="38"/>
    </row>
    <row r="1063" spans="10:16" ht="12.75">
      <c r="J1063" s="4"/>
      <c r="P1063" s="38"/>
    </row>
    <row r="1064" spans="10:16" ht="12.75">
      <c r="J1064" s="4"/>
      <c r="P1064" s="38"/>
    </row>
    <row r="1065" spans="10:16" ht="12.75">
      <c r="J1065" s="4"/>
      <c r="P1065" s="38"/>
    </row>
    <row r="1066" spans="10:16" ht="12.75">
      <c r="J1066" s="4"/>
      <c r="P1066" s="38"/>
    </row>
    <row r="1067" spans="10:16" ht="12.75">
      <c r="J1067" s="4"/>
      <c r="P1067" s="38"/>
    </row>
    <row r="1068" spans="10:16" ht="12.75">
      <c r="J1068" s="4"/>
      <c r="P1068" s="38"/>
    </row>
    <row r="1069" spans="10:16" ht="12.75">
      <c r="J1069" s="4"/>
      <c r="P1069" s="38"/>
    </row>
    <row r="1070" spans="10:16" ht="12.75">
      <c r="J1070" s="4"/>
      <c r="P1070" s="38"/>
    </row>
    <row r="1071" spans="10:16" ht="12.75">
      <c r="J1071" s="4"/>
      <c r="P1071" s="38"/>
    </row>
    <row r="1072" spans="10:16" ht="12.75">
      <c r="J1072" s="4"/>
      <c r="P1072" s="38"/>
    </row>
    <row r="1073" spans="10:16" ht="12.75">
      <c r="J1073" s="4"/>
      <c r="P1073" s="38"/>
    </row>
    <row r="1074" spans="10:16" ht="12.75">
      <c r="J1074" s="4"/>
      <c r="P1074" s="38"/>
    </row>
    <row r="1075" spans="10:16" ht="12.75">
      <c r="J1075" s="4"/>
      <c r="P1075" s="38"/>
    </row>
    <row r="1076" spans="10:16" ht="12.75">
      <c r="J1076" s="4"/>
      <c r="P1076" s="38"/>
    </row>
    <row r="1077" spans="10:16" ht="12.75">
      <c r="J1077" s="4"/>
      <c r="P1077" s="38"/>
    </row>
    <row r="1078" spans="10:16" ht="12.75">
      <c r="J1078" s="4"/>
      <c r="P1078" s="38"/>
    </row>
    <row r="1079" spans="10:16" ht="12.75">
      <c r="J1079" s="4"/>
      <c r="P1079" s="38"/>
    </row>
    <row r="1080" spans="10:16" ht="12.75">
      <c r="J1080" s="4"/>
      <c r="P1080" s="38"/>
    </row>
    <row r="1081" spans="10:16" ht="12.75">
      <c r="J1081" s="4"/>
      <c r="P1081" s="38"/>
    </row>
    <row r="1082" spans="10:16" ht="12.75">
      <c r="J1082" s="4"/>
      <c r="P1082" s="38"/>
    </row>
    <row r="1083" spans="10:16" ht="12.75">
      <c r="J1083" s="4"/>
      <c r="P1083" s="38"/>
    </row>
    <row r="1084" spans="10:16" ht="12.75">
      <c r="J1084" s="4"/>
      <c r="P1084" s="38"/>
    </row>
    <row r="1085" spans="10:16" ht="12.75">
      <c r="J1085" s="4"/>
      <c r="P1085" s="38"/>
    </row>
    <row r="1086" spans="10:16" ht="12.75">
      <c r="J1086" s="4"/>
      <c r="P1086" s="38"/>
    </row>
    <row r="1087" spans="10:16" ht="12.75">
      <c r="J1087" s="4"/>
      <c r="P1087" s="38"/>
    </row>
    <row r="1088" spans="10:16" ht="12.75">
      <c r="J1088" s="4"/>
      <c r="P1088" s="38"/>
    </row>
    <row r="1089" spans="10:16" ht="12.75">
      <c r="J1089" s="4"/>
      <c r="P1089" s="38"/>
    </row>
    <row r="1090" spans="10:16" ht="12.75">
      <c r="J1090" s="4"/>
      <c r="P1090" s="38"/>
    </row>
    <row r="1091" spans="10:16" ht="12.75">
      <c r="J1091" s="4"/>
      <c r="P1091" s="38"/>
    </row>
    <row r="1092" spans="10:16" ht="12.75">
      <c r="J1092" s="4"/>
      <c r="P1092" s="38"/>
    </row>
    <row r="1093" spans="10:16" ht="12.75">
      <c r="J1093" s="4"/>
      <c r="P1093" s="38"/>
    </row>
    <row r="1094" spans="10:16" ht="12.75">
      <c r="J1094" s="4"/>
      <c r="P1094" s="38"/>
    </row>
    <row r="1095" spans="10:16" ht="12.75">
      <c r="J1095" s="4"/>
      <c r="P1095" s="38"/>
    </row>
    <row r="1096" spans="10:16" ht="12.75">
      <c r="J1096" s="4"/>
      <c r="P1096" s="38"/>
    </row>
    <row r="1097" spans="10:16" ht="12.75">
      <c r="J1097" s="4"/>
      <c r="P1097" s="38"/>
    </row>
    <row r="1098" spans="10:16" ht="12.75">
      <c r="J1098" s="4"/>
      <c r="P1098" s="38"/>
    </row>
    <row r="1099" spans="10:16" ht="12.75">
      <c r="J1099" s="4"/>
      <c r="P1099" s="38"/>
    </row>
    <row r="1100" spans="10:16" ht="12.75">
      <c r="J1100" s="4"/>
      <c r="P1100" s="38"/>
    </row>
    <row r="1101" spans="10:16" ht="12.75">
      <c r="J1101" s="4"/>
      <c r="P1101" s="38"/>
    </row>
    <row r="1102" spans="10:16" ht="12.75">
      <c r="J1102" s="4"/>
      <c r="P1102" s="38"/>
    </row>
    <row r="1103" spans="10:16" ht="12.75">
      <c r="J1103" s="4"/>
      <c r="P1103" s="38"/>
    </row>
    <row r="1104" spans="10:16" ht="12.75">
      <c r="J1104" s="4"/>
      <c r="P1104" s="38"/>
    </row>
    <row r="1105" spans="10:16" ht="12.75">
      <c r="J1105" s="4"/>
      <c r="P1105" s="38"/>
    </row>
    <row r="1106" spans="10:16" ht="12.75">
      <c r="J1106" s="4"/>
      <c r="P1106" s="38"/>
    </row>
    <row r="1107" spans="10:16" ht="12.75">
      <c r="J1107" s="4"/>
      <c r="P1107" s="38"/>
    </row>
    <row r="1108" spans="10:16" ht="12.75">
      <c r="J1108" s="4"/>
      <c r="P1108" s="38"/>
    </row>
    <row r="1109" spans="10:16" ht="12.75">
      <c r="J1109" s="4"/>
      <c r="P1109" s="38"/>
    </row>
    <row r="1110" spans="10:16" ht="12.75">
      <c r="J1110" s="4"/>
      <c r="P1110" s="38"/>
    </row>
    <row r="1111" spans="10:16" ht="12.75">
      <c r="J1111" s="4"/>
      <c r="P1111" s="38"/>
    </row>
    <row r="1112" spans="10:16" ht="12.75">
      <c r="J1112" s="4"/>
      <c r="P1112" s="38"/>
    </row>
    <row r="1113" spans="10:16" ht="12.75">
      <c r="J1113" s="4"/>
      <c r="P1113" s="38"/>
    </row>
    <row r="1114" spans="10:16" ht="12.75">
      <c r="J1114" s="4"/>
      <c r="P1114" s="38"/>
    </row>
    <row r="1115" spans="10:16" ht="12.75">
      <c r="J1115" s="4"/>
      <c r="P1115" s="38"/>
    </row>
    <row r="1116" spans="10:16" ht="12.75">
      <c r="J1116" s="4"/>
      <c r="P1116" s="38"/>
    </row>
    <row r="1117" spans="10:16" ht="12.75">
      <c r="J1117" s="4"/>
      <c r="P1117" s="38"/>
    </row>
    <row r="1118" spans="10:16" ht="12.75">
      <c r="J1118" s="4"/>
      <c r="P1118" s="38"/>
    </row>
    <row r="1119" spans="10:16" ht="12.75">
      <c r="J1119" s="4"/>
      <c r="P1119" s="38"/>
    </row>
    <row r="1120" spans="10:16" ht="12.75">
      <c r="J1120" s="4"/>
      <c r="P1120" s="38"/>
    </row>
    <row r="1121" spans="10:16" ht="12.75">
      <c r="J1121" s="4"/>
      <c r="P1121" s="38"/>
    </row>
    <row r="1122" spans="10:16" ht="12.75">
      <c r="J1122" s="4"/>
      <c r="P1122" s="38"/>
    </row>
    <row r="1123" spans="10:16" ht="12.75">
      <c r="J1123" s="4"/>
      <c r="P1123" s="38"/>
    </row>
    <row r="1124" spans="10:16" ht="12.75">
      <c r="J1124" s="4"/>
      <c r="P1124" s="38"/>
    </row>
    <row r="1125" spans="10:16" ht="12.75">
      <c r="J1125" s="4"/>
      <c r="P1125" s="38"/>
    </row>
    <row r="1126" spans="10:16" ht="12.75">
      <c r="J1126" s="4"/>
      <c r="P1126" s="38"/>
    </row>
    <row r="1127" spans="10:16" ht="12.75">
      <c r="J1127" s="4"/>
      <c r="P1127" s="38"/>
    </row>
    <row r="1128" spans="10:16" ht="12.75">
      <c r="J1128" s="4"/>
      <c r="P1128" s="38"/>
    </row>
    <row r="1129" spans="10:16" ht="12.75">
      <c r="J1129" s="4"/>
      <c r="P1129" s="38"/>
    </row>
    <row r="1130" spans="10:16" ht="12.75">
      <c r="J1130" s="4"/>
      <c r="P1130" s="38"/>
    </row>
    <row r="1131" spans="10:16" ht="12.75">
      <c r="J1131" s="4"/>
      <c r="P1131" s="38"/>
    </row>
    <row r="1132" spans="10:16" ht="12.75">
      <c r="J1132" s="4"/>
      <c r="P1132" s="38"/>
    </row>
    <row r="1133" spans="10:16" ht="12.75">
      <c r="J1133" s="4"/>
      <c r="P1133" s="38"/>
    </row>
    <row r="1134" spans="10:16" ht="12.75">
      <c r="J1134" s="4"/>
      <c r="P1134" s="38"/>
    </row>
    <row r="1135" spans="10:16" ht="12.75">
      <c r="J1135" s="4"/>
      <c r="P1135" s="38"/>
    </row>
    <row r="1136" spans="10:16" ht="12.75">
      <c r="J1136" s="4"/>
      <c r="P1136" s="38"/>
    </row>
    <row r="1137" spans="10:16" ht="12.75">
      <c r="J1137" s="4"/>
      <c r="P1137" s="38"/>
    </row>
    <row r="1138" spans="10:16" ht="12.75">
      <c r="J1138" s="4"/>
      <c r="P1138" s="38"/>
    </row>
    <row r="1139" spans="10:16" ht="12.75">
      <c r="J1139" s="4"/>
      <c r="P1139" s="38"/>
    </row>
    <row r="1140" spans="10:16" ht="12.75">
      <c r="J1140" s="4"/>
      <c r="P1140" s="38"/>
    </row>
    <row r="1141" spans="10:16" ht="12.75">
      <c r="J1141" s="4"/>
      <c r="P1141" s="38"/>
    </row>
    <row r="1142" spans="10:16" ht="12.75">
      <c r="J1142" s="4"/>
      <c r="P1142" s="38"/>
    </row>
    <row r="1143" spans="10:16" ht="12.75">
      <c r="J1143" s="4"/>
      <c r="P1143" s="38"/>
    </row>
    <row r="1144" spans="10:16" ht="12.75">
      <c r="J1144" s="4"/>
      <c r="P1144" s="38"/>
    </row>
    <row r="1145" spans="10:16" ht="12.75">
      <c r="J1145" s="4"/>
      <c r="P1145" s="38"/>
    </row>
    <row r="1146" spans="10:16" ht="12.75">
      <c r="J1146" s="4"/>
      <c r="P1146" s="38"/>
    </row>
    <row r="1147" spans="10:16" ht="12.75">
      <c r="J1147" s="4"/>
      <c r="P1147" s="38"/>
    </row>
    <row r="1148" spans="10:16" ht="12.75">
      <c r="J1148" s="4"/>
      <c r="P1148" s="38"/>
    </row>
    <row r="1149" spans="10:16" ht="12.75">
      <c r="J1149" s="4"/>
      <c r="P1149" s="38"/>
    </row>
    <row r="1150" spans="10:16" ht="12.75">
      <c r="J1150" s="4"/>
      <c r="P1150" s="38"/>
    </row>
    <row r="1151" spans="10:16" ht="12.75">
      <c r="J1151" s="4"/>
      <c r="P1151" s="38"/>
    </row>
    <row r="1152" spans="10:16" ht="12.75">
      <c r="J1152" s="4"/>
      <c r="P1152" s="38"/>
    </row>
    <row r="1153" spans="10:16" ht="12.75">
      <c r="J1153" s="4"/>
      <c r="P1153" s="38"/>
    </row>
    <row r="1154" spans="10:16" ht="12.75">
      <c r="J1154" s="4"/>
      <c r="P1154" s="38"/>
    </row>
    <row r="1155" spans="10:16" ht="12.75">
      <c r="J1155" s="4"/>
      <c r="P1155" s="38"/>
    </row>
    <row r="1156" spans="10:16" ht="12.75">
      <c r="J1156" s="4"/>
      <c r="P1156" s="38"/>
    </row>
    <row r="1157" spans="10:16" ht="12.75">
      <c r="J1157" s="4"/>
      <c r="P1157" s="38"/>
    </row>
    <row r="1158" spans="10:16" ht="12.75">
      <c r="J1158" s="4"/>
      <c r="P1158" s="38"/>
    </row>
    <row r="1159" spans="10:16" ht="12.75">
      <c r="J1159" s="4"/>
      <c r="P1159" s="38"/>
    </row>
    <row r="1160" spans="10:16" ht="12.75">
      <c r="J1160" s="4"/>
      <c r="P1160" s="38"/>
    </row>
    <row r="1161" spans="10:16" ht="12.75">
      <c r="J1161" s="4"/>
      <c r="P1161" s="38"/>
    </row>
    <row r="1162" spans="10:16" ht="12.75">
      <c r="J1162" s="4"/>
      <c r="P1162" s="38"/>
    </row>
    <row r="1163" spans="10:16" ht="12.75">
      <c r="J1163" s="4"/>
      <c r="P1163" s="38"/>
    </row>
    <row r="1164" spans="10:16" ht="12.75">
      <c r="J1164" s="4"/>
      <c r="P1164" s="38"/>
    </row>
    <row r="1165" spans="10:16" ht="12.75">
      <c r="J1165" s="4"/>
      <c r="P1165" s="38"/>
    </row>
    <row r="1166" spans="10:16" ht="12.75">
      <c r="J1166" s="4"/>
      <c r="P1166" s="38"/>
    </row>
    <row r="1167" spans="10:16" ht="12.75">
      <c r="J1167" s="4"/>
      <c r="P1167" s="38"/>
    </row>
    <row r="1168" spans="10:16" ht="12.75">
      <c r="J1168" s="4"/>
      <c r="P1168" s="38"/>
    </row>
    <row r="1169" spans="10:16" ht="12.75">
      <c r="J1169" s="4"/>
      <c r="P1169" s="38"/>
    </row>
    <row r="1170" spans="10:16" ht="12.75">
      <c r="J1170" s="4"/>
      <c r="P1170" s="38"/>
    </row>
    <row r="1171" spans="10:16" ht="12.75">
      <c r="J1171" s="4"/>
      <c r="P1171" s="38"/>
    </row>
    <row r="1172" spans="10:16" ht="12.75">
      <c r="J1172" s="4"/>
      <c r="P1172" s="38"/>
    </row>
    <row r="1173" spans="10:16" ht="12.75">
      <c r="J1173" s="4"/>
      <c r="P1173" s="38"/>
    </row>
    <row r="1174" spans="10:16" ht="12.75">
      <c r="J1174" s="4"/>
      <c r="P1174" s="38"/>
    </row>
    <row r="1175" spans="10:16" ht="12.75">
      <c r="J1175" s="4"/>
      <c r="P1175" s="38"/>
    </row>
    <row r="1176" spans="10:16" ht="12.75">
      <c r="J1176" s="4"/>
      <c r="P1176" s="38"/>
    </row>
    <row r="1177" spans="10:16" ht="12.75">
      <c r="J1177" s="4"/>
      <c r="P1177" s="38"/>
    </row>
    <row r="1178" spans="10:16" ht="12.75">
      <c r="J1178" s="4"/>
      <c r="P1178" s="38"/>
    </row>
    <row r="1179" spans="10:16" ht="12.75">
      <c r="J1179" s="4"/>
      <c r="P1179" s="38"/>
    </row>
    <row r="1180" spans="10:16" ht="12.75">
      <c r="J1180" s="4"/>
      <c r="P1180" s="38"/>
    </row>
    <row r="1181" spans="10:16" ht="12.75">
      <c r="J1181" s="4"/>
      <c r="P1181" s="38"/>
    </row>
    <row r="1182" spans="10:16" ht="12.75">
      <c r="J1182" s="4"/>
      <c r="P1182" s="38"/>
    </row>
    <row r="1183" spans="10:16" ht="12.75">
      <c r="J1183" s="4"/>
      <c r="P1183" s="38"/>
    </row>
    <row r="1184" spans="10:16" ht="12.75">
      <c r="J1184" s="4"/>
      <c r="P1184" s="38"/>
    </row>
    <row r="1185" spans="10:16" ht="12.75">
      <c r="J1185" s="4"/>
      <c r="P1185" s="38"/>
    </row>
    <row r="1186" spans="10:16" ht="12.75">
      <c r="J1186" s="4"/>
      <c r="P1186" s="38"/>
    </row>
    <row r="1187" spans="10:16" ht="12.75">
      <c r="J1187" s="4"/>
      <c r="P1187" s="38"/>
    </row>
    <row r="1188" spans="10:16" ht="12.75">
      <c r="J1188" s="4"/>
      <c r="P1188" s="38"/>
    </row>
    <row r="1189" spans="10:16" ht="12.75">
      <c r="J1189" s="4"/>
      <c r="P1189" s="38"/>
    </row>
    <row r="1190" spans="10:16" ht="12.75">
      <c r="J1190" s="4"/>
      <c r="P1190" s="38"/>
    </row>
    <row r="1191" spans="10:16" ht="12.75">
      <c r="J1191" s="4"/>
      <c r="P1191" s="38"/>
    </row>
    <row r="1192" spans="10:16" ht="12.75">
      <c r="J1192" s="4"/>
      <c r="P1192" s="38"/>
    </row>
    <row r="1193" spans="10:16" ht="12.75">
      <c r="J1193" s="4"/>
      <c r="P1193" s="38"/>
    </row>
    <row r="1194" spans="10:16" ht="12.75">
      <c r="J1194" s="4"/>
      <c r="P1194" s="38"/>
    </row>
    <row r="1195" spans="10:16" ht="12.75">
      <c r="J1195" s="4"/>
      <c r="P1195" s="38"/>
    </row>
    <row r="1196" spans="10:16" ht="12.75">
      <c r="J1196" s="4"/>
      <c r="P1196" s="38"/>
    </row>
    <row r="1197" spans="10:16" ht="12.75">
      <c r="J1197" s="4"/>
      <c r="P1197" s="38"/>
    </row>
    <row r="1198" spans="10:16" ht="12.75">
      <c r="J1198" s="4"/>
      <c r="P1198" s="38"/>
    </row>
    <row r="1199" spans="10:16" ht="12.75">
      <c r="J1199" s="4"/>
      <c r="P1199" s="38"/>
    </row>
    <row r="1200" spans="10:16" ht="12.75">
      <c r="J1200" s="4"/>
      <c r="P1200" s="38"/>
    </row>
    <row r="1201" spans="10:16" ht="12.75">
      <c r="J1201" s="4"/>
      <c r="P1201" s="38"/>
    </row>
    <row r="1202" spans="10:16" ht="12.75">
      <c r="J1202" s="4"/>
      <c r="P1202" s="38"/>
    </row>
    <row r="1203" spans="10:16" ht="12.75">
      <c r="J1203" s="4"/>
      <c r="P1203" s="38"/>
    </row>
    <row r="1204" spans="10:16" ht="12.75">
      <c r="J1204" s="4"/>
      <c r="P1204" s="38"/>
    </row>
    <row r="1205" spans="10:16" ht="12.75">
      <c r="J1205" s="4"/>
      <c r="P1205" s="38"/>
    </row>
    <row r="1206" spans="10:16" ht="12.75">
      <c r="J1206" s="4"/>
      <c r="P1206" s="38"/>
    </row>
    <row r="1207" spans="10:16" ht="12.75">
      <c r="J1207" s="4"/>
      <c r="P1207" s="38"/>
    </row>
    <row r="1208" spans="10:16" ht="12.75">
      <c r="J1208" s="4"/>
      <c r="P1208" s="38"/>
    </row>
    <row r="1209" spans="10:16" ht="12.75">
      <c r="J1209" s="4"/>
      <c r="P1209" s="38"/>
    </row>
    <row r="1210" spans="10:16" ht="12.75">
      <c r="J1210" s="4"/>
      <c r="P1210" s="38"/>
    </row>
    <row r="1211" spans="10:16" ht="12.75">
      <c r="J1211" s="4"/>
      <c r="P1211" s="38"/>
    </row>
    <row r="1212" spans="10:16" ht="12.75">
      <c r="J1212" s="4"/>
      <c r="P1212" s="38"/>
    </row>
    <row r="1213" spans="10:16" ht="12.75">
      <c r="J1213" s="4"/>
      <c r="P1213" s="38"/>
    </row>
    <row r="1214" spans="10:16" ht="12.75">
      <c r="J1214" s="4"/>
      <c r="P1214" s="38"/>
    </row>
    <row r="1215" spans="10:16" ht="12.75">
      <c r="J1215" s="4"/>
      <c r="P1215" s="38"/>
    </row>
    <row r="1216" spans="10:16" ht="12.75">
      <c r="J1216" s="4"/>
      <c r="P1216" s="38"/>
    </row>
    <row r="1217" spans="10:16" ht="12.75">
      <c r="J1217" s="4"/>
      <c r="P1217" s="38"/>
    </row>
    <row r="1218" spans="10:16" ht="12.75">
      <c r="J1218" s="4"/>
      <c r="P1218" s="38"/>
    </row>
    <row r="1219" spans="10:16" ht="12.75">
      <c r="J1219" s="4"/>
      <c r="P1219" s="38"/>
    </row>
    <row r="1220" spans="10:16" ht="12.75">
      <c r="J1220" s="4"/>
      <c r="P1220" s="38"/>
    </row>
    <row r="1221" spans="10:16" ht="12.75">
      <c r="J1221" s="4"/>
      <c r="P1221" s="38"/>
    </row>
    <row r="1222" spans="10:16" ht="12.75">
      <c r="J1222" s="4"/>
      <c r="P1222" s="38"/>
    </row>
    <row r="1223" spans="10:16" ht="12.75">
      <c r="J1223" s="4"/>
      <c r="P1223" s="38"/>
    </row>
    <row r="1224" spans="10:16" ht="12.75">
      <c r="J1224" s="4"/>
      <c r="P1224" s="38"/>
    </row>
    <row r="1225" spans="10:16" ht="12.75">
      <c r="J1225" s="4"/>
      <c r="P1225" s="38"/>
    </row>
    <row r="1226" spans="10:16" ht="12.75">
      <c r="J1226" s="4"/>
      <c r="P1226" s="38"/>
    </row>
    <row r="1227" spans="10:16" ht="12.75">
      <c r="J1227" s="4"/>
      <c r="P1227" s="38"/>
    </row>
    <row r="1228" spans="10:16" ht="12.75">
      <c r="J1228" s="4"/>
      <c r="P1228" s="38"/>
    </row>
    <row r="1229" spans="10:16" ht="12.75">
      <c r="J1229" s="4"/>
      <c r="P1229" s="38"/>
    </row>
    <row r="1230" spans="10:16" ht="12.75">
      <c r="J1230" s="4"/>
      <c r="P1230" s="38"/>
    </row>
    <row r="1231" spans="10:16" ht="12.75">
      <c r="J1231" s="4"/>
      <c r="P1231" s="38"/>
    </row>
    <row r="1232" spans="10:16" ht="12.75">
      <c r="J1232" s="4"/>
      <c r="P1232" s="38"/>
    </row>
    <row r="1233" spans="10:16" ht="12.75">
      <c r="J1233" s="4"/>
      <c r="P1233" s="38"/>
    </row>
    <row r="1234" spans="10:16" ht="12.75">
      <c r="J1234" s="4"/>
      <c r="P1234" s="38"/>
    </row>
    <row r="1235" spans="10:16" ht="12.75">
      <c r="J1235" s="4"/>
      <c r="P1235" s="38"/>
    </row>
    <row r="1236" spans="10:16" ht="12.75">
      <c r="J1236" s="4"/>
      <c r="P1236" s="38"/>
    </row>
    <row r="1237" spans="10:16" ht="12.75">
      <c r="J1237" s="4"/>
      <c r="P1237" s="38"/>
    </row>
    <row r="1238" spans="10:16" ht="12.75">
      <c r="J1238" s="4"/>
      <c r="P1238" s="38"/>
    </row>
    <row r="1239" spans="10:16" ht="12.75">
      <c r="J1239" s="4"/>
      <c r="P1239" s="38"/>
    </row>
    <row r="1240" spans="10:16" ht="12.75">
      <c r="J1240" s="4"/>
      <c r="P1240" s="38"/>
    </row>
    <row r="1241" spans="10:16" ht="12.75">
      <c r="J1241" s="4"/>
      <c r="P1241" s="38"/>
    </row>
    <row r="1242" spans="10:16" ht="12.75">
      <c r="J1242" s="4"/>
      <c r="P1242" s="38"/>
    </row>
    <row r="1243" spans="10:16" ht="12.75">
      <c r="J1243" s="4"/>
      <c r="P1243" s="38"/>
    </row>
    <row r="1244" spans="10:16" ht="12.75">
      <c r="J1244" s="4"/>
      <c r="P1244" s="38"/>
    </row>
    <row r="1245" spans="10:16" ht="12.75">
      <c r="J1245" s="4"/>
      <c r="P1245" s="38"/>
    </row>
    <row r="1246" spans="10:16" ht="12.75">
      <c r="J1246" s="4"/>
      <c r="P1246" s="38"/>
    </row>
    <row r="1247" spans="10:16" ht="12.75">
      <c r="J1247" s="4"/>
      <c r="P1247" s="38"/>
    </row>
    <row r="1248" spans="10:16" ht="12.75">
      <c r="J1248" s="4"/>
      <c r="P1248" s="38"/>
    </row>
    <row r="1249" spans="10:16" ht="12.75">
      <c r="J1249" s="4"/>
      <c r="P1249" s="38"/>
    </row>
    <row r="1250" spans="10:16" ht="12.75">
      <c r="J1250" s="4"/>
      <c r="P1250" s="38"/>
    </row>
    <row r="1251" spans="10:16" ht="12.75">
      <c r="J1251" s="4"/>
      <c r="P1251" s="38"/>
    </row>
    <row r="1252" spans="10:16" ht="12.75">
      <c r="J1252" s="4"/>
      <c r="P1252" s="38"/>
    </row>
    <row r="1253" spans="10:16" ht="12.75">
      <c r="J1253" s="4"/>
      <c r="P1253" s="38"/>
    </row>
    <row r="1254" spans="10:16" ht="12.75">
      <c r="J1254" s="4"/>
      <c r="P1254" s="38"/>
    </row>
    <row r="1255" spans="10:16" ht="12.75">
      <c r="J1255" s="4"/>
      <c r="P1255" s="38"/>
    </row>
    <row r="1256" spans="10:16" ht="12.75">
      <c r="J1256" s="4"/>
      <c r="P1256" s="38"/>
    </row>
    <row r="1257" spans="10:16" ht="12.75">
      <c r="J1257" s="4"/>
      <c r="P1257" s="38"/>
    </row>
    <row r="1258" spans="10:16" ht="12.75">
      <c r="J1258" s="4"/>
      <c r="P1258" s="38"/>
    </row>
    <row r="1259" spans="10:16" ht="12.75">
      <c r="J1259" s="4"/>
      <c r="P1259" s="38"/>
    </row>
    <row r="1260" spans="10:16" ht="12.75">
      <c r="J1260" s="4"/>
      <c r="P1260" s="38"/>
    </row>
    <row r="1261" spans="10:16" ht="12.75">
      <c r="J1261" s="4"/>
      <c r="P1261" s="38"/>
    </row>
    <row r="1262" spans="10:16" ht="12.75">
      <c r="J1262" s="4"/>
      <c r="P1262" s="38"/>
    </row>
    <row r="1263" spans="10:16" ht="12.75">
      <c r="J1263" s="4"/>
      <c r="P1263" s="38"/>
    </row>
    <row r="1264" spans="10:16" ht="12.75">
      <c r="J1264" s="4"/>
      <c r="P1264" s="38"/>
    </row>
    <row r="1265" spans="10:16" ht="12.75">
      <c r="J1265" s="4"/>
      <c r="P1265" s="38"/>
    </row>
    <row r="1266" spans="10:16" ht="12.75">
      <c r="J1266" s="4"/>
      <c r="P1266" s="38"/>
    </row>
    <row r="1267" spans="10:16" ht="12.75">
      <c r="J1267" s="4"/>
      <c r="P1267" s="38"/>
    </row>
    <row r="1268" spans="10:16" ht="12.75">
      <c r="J1268" s="4"/>
      <c r="P1268" s="38"/>
    </row>
    <row r="1269" spans="10:16" ht="12.75">
      <c r="J1269" s="4"/>
      <c r="P1269" s="38"/>
    </row>
    <row r="1270" spans="10:16" ht="12.75">
      <c r="J1270" s="4"/>
      <c r="P1270" s="38"/>
    </row>
    <row r="1271" spans="10:16" ht="12.75">
      <c r="J1271" s="4"/>
      <c r="P1271" s="38"/>
    </row>
    <row r="1272" spans="10:16" ht="12.75">
      <c r="J1272" s="4"/>
      <c r="P1272" s="38"/>
    </row>
    <row r="1273" spans="10:16" ht="12.75">
      <c r="J1273" s="4"/>
      <c r="P1273" s="38"/>
    </row>
    <row r="1274" spans="10:16" ht="12.75">
      <c r="J1274" s="4"/>
      <c r="P1274" s="38"/>
    </row>
    <row r="1275" spans="10:16" ht="12.75">
      <c r="J1275" s="4"/>
      <c r="P1275" s="38"/>
    </row>
    <row r="1276" spans="10:16" ht="12.75">
      <c r="J1276" s="4"/>
      <c r="P1276" s="38"/>
    </row>
    <row r="1277" spans="10:16" ht="12.75">
      <c r="J1277" s="4"/>
      <c r="P1277" s="38"/>
    </row>
    <row r="1278" spans="10:16" ht="12.75">
      <c r="J1278" s="4"/>
      <c r="P1278" s="38"/>
    </row>
    <row r="1279" spans="10:16" ht="12.75">
      <c r="J1279" s="4"/>
      <c r="P1279" s="38"/>
    </row>
    <row r="1280" spans="10:16" ht="12.75">
      <c r="J1280" s="4"/>
      <c r="P1280" s="38"/>
    </row>
    <row r="1281" spans="10:16" ht="12.75">
      <c r="J1281" s="4"/>
      <c r="P1281" s="38"/>
    </row>
    <row r="1282" spans="10:16" ht="12.75">
      <c r="J1282" s="4"/>
      <c r="P1282" s="38"/>
    </row>
    <row r="1283" spans="10:16" ht="12.75">
      <c r="J1283" s="4"/>
      <c r="P1283" s="38"/>
    </row>
    <row r="1284" spans="10:16" ht="12.75">
      <c r="J1284" s="4"/>
      <c r="P1284" s="38"/>
    </row>
    <row r="1285" spans="10:16" ht="12.75">
      <c r="J1285" s="4"/>
      <c r="P1285" s="38"/>
    </row>
    <row r="1286" spans="10:16" ht="12.75">
      <c r="J1286" s="4"/>
      <c r="P1286" s="38"/>
    </row>
    <row r="1287" spans="10:16" ht="12.75">
      <c r="J1287" s="4"/>
      <c r="P1287" s="38"/>
    </row>
    <row r="1288" spans="10:16" ht="12.75">
      <c r="J1288" s="4"/>
      <c r="P1288" s="38"/>
    </row>
    <row r="1289" spans="10:16" ht="12.75">
      <c r="J1289" s="4"/>
      <c r="P1289" s="38"/>
    </row>
    <row r="1290" spans="10:16" ht="12.75">
      <c r="J1290" s="4"/>
      <c r="P1290" s="38"/>
    </row>
    <row r="1291" spans="10:16" ht="12.75">
      <c r="J1291" s="4"/>
      <c r="P1291" s="38"/>
    </row>
    <row r="1292" spans="10:16" ht="12.75">
      <c r="J1292" s="4"/>
      <c r="P1292" s="38"/>
    </row>
    <row r="1293" spans="10:16" ht="12.75">
      <c r="J1293" s="4"/>
      <c r="P1293" s="38"/>
    </row>
    <row r="1294" spans="10:16" ht="12.75">
      <c r="J1294" s="4"/>
      <c r="P1294" s="38"/>
    </row>
    <row r="1295" spans="10:16" ht="12.75">
      <c r="J1295" s="4"/>
      <c r="P1295" s="38"/>
    </row>
    <row r="1296" spans="10:16" ht="12.75">
      <c r="J1296" s="4"/>
      <c r="P1296" s="38"/>
    </row>
    <row r="1297" spans="10:16" ht="12.75">
      <c r="J1297" s="4"/>
      <c r="P1297" s="38"/>
    </row>
    <row r="1298" spans="10:16" ht="12.75">
      <c r="J1298" s="4"/>
      <c r="P1298" s="38"/>
    </row>
    <row r="1299" spans="10:16" ht="12.75">
      <c r="J1299" s="4"/>
      <c r="P1299" s="38"/>
    </row>
    <row r="1300" spans="10:16" ht="12.75">
      <c r="J1300" s="4"/>
      <c r="P1300" s="38"/>
    </row>
    <row r="1301" spans="10:16" ht="12.75">
      <c r="J1301" s="4"/>
      <c r="P1301" s="38"/>
    </row>
    <row r="1302" spans="10:16" ht="12.75">
      <c r="J1302" s="4"/>
      <c r="P1302" s="38"/>
    </row>
    <row r="1303" spans="10:16" ht="12.75">
      <c r="J1303" s="4"/>
      <c r="P1303" s="38"/>
    </row>
    <row r="1304" spans="10:16" ht="12.75">
      <c r="J1304" s="4"/>
      <c r="P1304" s="38"/>
    </row>
    <row r="1305" spans="10:16" ht="12.75">
      <c r="J1305" s="4"/>
      <c r="P1305" s="38"/>
    </row>
    <row r="1306" spans="10:16" ht="12.75">
      <c r="J1306" s="4"/>
      <c r="P1306" s="38"/>
    </row>
    <row r="1307" spans="10:16" ht="12.75">
      <c r="J1307" s="4"/>
      <c r="P1307" s="38"/>
    </row>
    <row r="1308" spans="10:16" ht="12.75">
      <c r="J1308" s="4"/>
      <c r="P1308" s="38"/>
    </row>
    <row r="1309" spans="10:16" ht="12.75">
      <c r="J1309" s="4"/>
      <c r="P1309" s="38"/>
    </row>
    <row r="1310" spans="10:16" ht="12.75">
      <c r="J1310" s="4"/>
      <c r="P1310" s="38"/>
    </row>
    <row r="1311" spans="10:16" ht="12.75">
      <c r="J1311" s="4"/>
      <c r="P1311" s="38"/>
    </row>
    <row r="1312" spans="10:16" ht="12.75">
      <c r="J1312" s="4"/>
      <c r="P1312" s="38"/>
    </row>
    <row r="1313" spans="10:16" ht="12.75">
      <c r="J1313" s="4"/>
      <c r="P1313" s="38"/>
    </row>
    <row r="1314" spans="10:16" ht="12.75">
      <c r="J1314" s="4"/>
      <c r="P1314" s="38"/>
    </row>
    <row r="1315" spans="10:16" ht="12.75">
      <c r="J1315" s="4"/>
      <c r="P1315" s="38"/>
    </row>
    <row r="1316" spans="10:16" ht="12.75">
      <c r="J1316" s="4"/>
      <c r="P1316" s="38"/>
    </row>
    <row r="1317" spans="10:16" ht="12.75">
      <c r="J1317" s="4"/>
      <c r="P1317" s="38"/>
    </row>
    <row r="1318" spans="10:16" ht="12.75">
      <c r="J1318" s="4"/>
      <c r="P1318" s="38"/>
    </row>
    <row r="1319" spans="10:16" ht="12.75">
      <c r="J1319" s="4"/>
      <c r="P1319" s="38"/>
    </row>
    <row r="1320" spans="10:16" ht="12.75">
      <c r="J1320" s="4"/>
      <c r="P1320" s="38"/>
    </row>
    <row r="1321" spans="10:16" ht="12.75">
      <c r="J1321" s="4"/>
      <c r="P1321" s="38"/>
    </row>
    <row r="1322" spans="10:16" ht="12.75">
      <c r="J1322" s="4"/>
      <c r="P1322" s="38"/>
    </row>
    <row r="1323" spans="10:16" ht="12.75">
      <c r="J1323" s="4"/>
      <c r="P1323" s="38"/>
    </row>
    <row r="1324" spans="10:16" ht="12.75">
      <c r="J1324" s="4"/>
      <c r="P1324" s="38"/>
    </row>
    <row r="1325" spans="10:16" ht="12.75">
      <c r="J1325" s="4"/>
      <c r="P1325" s="38"/>
    </row>
    <row r="1326" spans="10:16" ht="12.75">
      <c r="J1326" s="4"/>
      <c r="P1326" s="38"/>
    </row>
    <row r="1327" spans="10:16" ht="12.75">
      <c r="J1327" s="4"/>
      <c r="P1327" s="38"/>
    </row>
    <row r="1328" spans="10:16" ht="12.75">
      <c r="J1328" s="4"/>
      <c r="P1328" s="38"/>
    </row>
    <row r="1329" spans="10:16" ht="12.75">
      <c r="J1329" s="4"/>
      <c r="P1329" s="38"/>
    </row>
    <row r="1330" spans="10:16" ht="12.75">
      <c r="J1330" s="4"/>
      <c r="P1330" s="38"/>
    </row>
    <row r="1331" spans="10:16" ht="12.75">
      <c r="J1331" s="4"/>
      <c r="P1331" s="38"/>
    </row>
    <row r="1332" spans="10:16" ht="12.75">
      <c r="J1332" s="4"/>
      <c r="P1332" s="38"/>
    </row>
    <row r="1333" spans="10:16" ht="12.75">
      <c r="J1333" s="4"/>
      <c r="P1333" s="38"/>
    </row>
    <row r="1334" spans="10:16" ht="12.75">
      <c r="J1334" s="4"/>
      <c r="P1334" s="38"/>
    </row>
    <row r="1335" spans="10:16" ht="12.75">
      <c r="J1335" s="4"/>
      <c r="P1335" s="38"/>
    </row>
    <row r="1336" spans="10:16" ht="12.75">
      <c r="J1336" s="4"/>
      <c r="P1336" s="38"/>
    </row>
    <row r="1337" spans="10:16" ht="12.75">
      <c r="J1337" s="4"/>
      <c r="P1337" s="38"/>
    </row>
    <row r="1338" spans="10:16" ht="12.75">
      <c r="J1338" s="4"/>
      <c r="P1338" s="38"/>
    </row>
    <row r="1339" spans="10:16" ht="12.75">
      <c r="J1339" s="4"/>
      <c r="P1339" s="38"/>
    </row>
    <row r="1340" spans="10:16" ht="12.75">
      <c r="J1340" s="4"/>
      <c r="P1340" s="38"/>
    </row>
    <row r="1341" spans="10:16" ht="12.75">
      <c r="J1341" s="4"/>
      <c r="P1341" s="38"/>
    </row>
    <row r="1342" spans="10:16" ht="12.75">
      <c r="J1342" s="4"/>
      <c r="P1342" s="38"/>
    </row>
    <row r="1343" spans="10:16" ht="12.75">
      <c r="J1343" s="4"/>
      <c r="P1343" s="38"/>
    </row>
    <row r="1344" spans="10:16" ht="12.75">
      <c r="J1344" s="4"/>
      <c r="P1344" s="38"/>
    </row>
    <row r="1345" spans="10:16" ht="12.75">
      <c r="J1345" s="4"/>
      <c r="P1345" s="38"/>
    </row>
    <row r="1346" spans="10:16" ht="12.75">
      <c r="J1346" s="4"/>
      <c r="P1346" s="38"/>
    </row>
    <row r="1347" spans="10:16" ht="12.75">
      <c r="J1347" s="4"/>
      <c r="P1347" s="38"/>
    </row>
    <row r="1348" spans="10:16" ht="12.75">
      <c r="J1348" s="4"/>
      <c r="P1348" s="38"/>
    </row>
    <row r="1349" spans="10:16" ht="12.75">
      <c r="J1349" s="4"/>
      <c r="P1349" s="38"/>
    </row>
    <row r="1350" spans="10:16" ht="12.75">
      <c r="J1350" s="4"/>
      <c r="P1350" s="38"/>
    </row>
    <row r="1351" spans="10:16" ht="12.75">
      <c r="J1351" s="4"/>
      <c r="P1351" s="38"/>
    </row>
    <row r="1352" spans="10:16" ht="12.75">
      <c r="J1352" s="4"/>
      <c r="P1352" s="38"/>
    </row>
    <row r="1353" spans="10:16" ht="12.75">
      <c r="J1353" s="4"/>
      <c r="P1353" s="38"/>
    </row>
    <row r="1354" spans="10:16" ht="12.75">
      <c r="J1354" s="4"/>
      <c r="P1354" s="38"/>
    </row>
    <row r="1355" spans="10:16" ht="12.75">
      <c r="J1355" s="4"/>
      <c r="P1355" s="38"/>
    </row>
    <row r="1356" spans="10:16" ht="12.75">
      <c r="J1356" s="4"/>
      <c r="P1356" s="38"/>
    </row>
    <row r="1357" spans="10:16" ht="12.75">
      <c r="J1357" s="4"/>
      <c r="P1357" s="38"/>
    </row>
    <row r="1358" spans="10:16" ht="12.75">
      <c r="J1358" s="4"/>
      <c r="P1358" s="38"/>
    </row>
    <row r="1359" spans="10:16" ht="12.75">
      <c r="J1359" s="4"/>
      <c r="P1359" s="38"/>
    </row>
    <row r="1360" spans="10:16" ht="12.75">
      <c r="J1360" s="4"/>
      <c r="P1360" s="38"/>
    </row>
    <row r="1361" spans="10:16" ht="12.75">
      <c r="J1361" s="4"/>
      <c r="P1361" s="38"/>
    </row>
    <row r="1362" spans="10:16" ht="12.75">
      <c r="J1362" s="4"/>
      <c r="P1362" s="38"/>
    </row>
    <row r="1363" spans="10:16" ht="12.75">
      <c r="J1363" s="4"/>
      <c r="P1363" s="38"/>
    </row>
    <row r="1364" spans="10:16" ht="12.75">
      <c r="J1364" s="4"/>
      <c r="P1364" s="38"/>
    </row>
    <row r="1365" spans="10:16" ht="12.75">
      <c r="J1365" s="4"/>
      <c r="P1365" s="38"/>
    </row>
    <row r="1366" spans="10:16" ht="12.75">
      <c r="J1366" s="4"/>
      <c r="P1366" s="38"/>
    </row>
    <row r="1367" spans="10:16" ht="12.75">
      <c r="J1367" s="4"/>
      <c r="P1367" s="38"/>
    </row>
    <row r="1368" spans="10:16" ht="12.75">
      <c r="J1368" s="4"/>
      <c r="P1368" s="38"/>
    </row>
    <row r="1369" spans="10:16" ht="12.75">
      <c r="J1369" s="4"/>
      <c r="P1369" s="38"/>
    </row>
    <row r="1370" spans="10:16" ht="12.75">
      <c r="J1370" s="4"/>
      <c r="P1370" s="38"/>
    </row>
    <row r="1371" spans="10:16" ht="12.75">
      <c r="J1371" s="4"/>
      <c r="P1371" s="38"/>
    </row>
    <row r="1372" spans="10:16" ht="12.75">
      <c r="J1372" s="4"/>
      <c r="P1372" s="38"/>
    </row>
    <row r="1373" spans="10:16" ht="12.75">
      <c r="J1373" s="4"/>
      <c r="P1373" s="38"/>
    </row>
    <row r="1374" spans="10:16" ht="12.75">
      <c r="J1374" s="4"/>
      <c r="P1374" s="38"/>
    </row>
    <row r="1375" spans="10:16" ht="12.75">
      <c r="J1375" s="4"/>
      <c r="P1375" s="38"/>
    </row>
    <row r="1376" spans="10:16" ht="12.75">
      <c r="J1376" s="4"/>
      <c r="P1376" s="38"/>
    </row>
    <row r="1377" spans="10:16" ht="12.75">
      <c r="J1377" s="4"/>
      <c r="P1377" s="38"/>
    </row>
    <row r="1378" spans="10:16" ht="12.75">
      <c r="J1378" s="4"/>
      <c r="P1378" s="38"/>
    </row>
    <row r="1379" spans="10:16" ht="12.75">
      <c r="J1379" s="4"/>
      <c r="P1379" s="38"/>
    </row>
    <row r="1380" spans="10:16" ht="12.75">
      <c r="J1380" s="4"/>
      <c r="P1380" s="38"/>
    </row>
    <row r="1381" spans="10:16" ht="12.75">
      <c r="J1381" s="4"/>
      <c r="P1381" s="38"/>
    </row>
    <row r="1382" spans="10:16" ht="12.75">
      <c r="J1382" s="4"/>
      <c r="P1382" s="38"/>
    </row>
    <row r="1383" spans="10:16" ht="12.75">
      <c r="J1383" s="4"/>
      <c r="P1383" s="38"/>
    </row>
    <row r="1384" spans="10:16" ht="12.75">
      <c r="J1384" s="4"/>
      <c r="P1384" s="38"/>
    </row>
    <row r="1385" spans="10:16" ht="12.75">
      <c r="J1385" s="4"/>
      <c r="P1385" s="38"/>
    </row>
    <row r="1386" spans="10:16" ht="12.75">
      <c r="J1386" s="4"/>
      <c r="P1386" s="38"/>
    </row>
    <row r="1387" spans="10:16" ht="12.75">
      <c r="J1387" s="4"/>
      <c r="P1387" s="38"/>
    </row>
    <row r="1388" spans="10:16" ht="12.75">
      <c r="J1388" s="4"/>
      <c r="P1388" s="38"/>
    </row>
    <row r="1389" spans="10:16" ht="12.75">
      <c r="J1389" s="4"/>
      <c r="P1389" s="38"/>
    </row>
    <row r="1390" spans="10:16" ht="12.75">
      <c r="J1390" s="4"/>
      <c r="P1390" s="38"/>
    </row>
    <row r="1391" spans="10:16" ht="12.75">
      <c r="J1391" s="4"/>
      <c r="P1391" s="38"/>
    </row>
    <row r="1392" spans="10:16" ht="12.75">
      <c r="J1392" s="4"/>
      <c r="P1392" s="38"/>
    </row>
    <row r="1393" spans="10:16" ht="12.75">
      <c r="J1393" s="4"/>
      <c r="P1393" s="38"/>
    </row>
    <row r="1394" spans="10:16" ht="12.75">
      <c r="J1394" s="4"/>
      <c r="P1394" s="38"/>
    </row>
    <row r="1395" spans="10:16" ht="12.75">
      <c r="J1395" s="4"/>
      <c r="P1395" s="38"/>
    </row>
    <row r="1396" spans="10:16" ht="12.75">
      <c r="J1396" s="4"/>
      <c r="P1396" s="38"/>
    </row>
    <row r="1397" spans="10:16" ht="12.75">
      <c r="J1397" s="4"/>
      <c r="P1397" s="38"/>
    </row>
    <row r="1398" spans="10:16" ht="12.75">
      <c r="J1398" s="4"/>
      <c r="P1398" s="38"/>
    </row>
    <row r="1399" spans="10:16" ht="12.75">
      <c r="J1399" s="4"/>
      <c r="P1399" s="38"/>
    </row>
    <row r="1400" spans="10:16" ht="12.75">
      <c r="J1400" s="4"/>
      <c r="P1400" s="38"/>
    </row>
    <row r="1401" spans="10:16" ht="12.75">
      <c r="J1401" s="4"/>
      <c r="P1401" s="38"/>
    </row>
    <row r="1402" spans="10:16" ht="12.75">
      <c r="J1402" s="4"/>
      <c r="P1402" s="38"/>
    </row>
    <row r="1403" spans="10:16" ht="12.75">
      <c r="J1403" s="4"/>
      <c r="P1403" s="38"/>
    </row>
    <row r="1404" spans="10:16" ht="12.75">
      <c r="J1404" s="4"/>
      <c r="P1404" s="38"/>
    </row>
    <row r="1405" spans="10:16" ht="12.75">
      <c r="J1405" s="4"/>
      <c r="P1405" s="38"/>
    </row>
    <row r="1406" spans="10:16" ht="12.75">
      <c r="J1406" s="4"/>
      <c r="P1406" s="38"/>
    </row>
    <row r="1407" spans="10:16" ht="12.75">
      <c r="J1407" s="4"/>
      <c r="P1407" s="38"/>
    </row>
    <row r="1408" spans="10:16" ht="12.75">
      <c r="J1408" s="4"/>
      <c r="P1408" s="38"/>
    </row>
    <row r="1409" spans="10:16" ht="12.75">
      <c r="J1409" s="4"/>
      <c r="P1409" s="38"/>
    </row>
    <row r="1410" spans="10:16" ht="12.75">
      <c r="J1410" s="4"/>
      <c r="P1410" s="38"/>
    </row>
    <row r="1411" spans="10:16" ht="12.75">
      <c r="J1411" s="4"/>
      <c r="P1411" s="38"/>
    </row>
    <row r="1412" spans="10:16" ht="12.75">
      <c r="J1412" s="4"/>
      <c r="P1412" s="38"/>
    </row>
    <row r="1413" spans="10:16" ht="12.75">
      <c r="J1413" s="4"/>
      <c r="P1413" s="38"/>
    </row>
    <row r="1414" spans="10:16" ht="12.75">
      <c r="J1414" s="4"/>
      <c r="P1414" s="38"/>
    </row>
    <row r="1415" spans="10:16" ht="12.75">
      <c r="J1415" s="4"/>
      <c r="P1415" s="38"/>
    </row>
    <row r="1416" spans="10:16" ht="12.75">
      <c r="J1416" s="4"/>
      <c r="P1416" s="38"/>
    </row>
    <row r="1417" spans="10:16" ht="12.75">
      <c r="J1417" s="4"/>
      <c r="P1417" s="38"/>
    </row>
    <row r="1418" spans="10:16" ht="12.75">
      <c r="J1418" s="4"/>
      <c r="P1418" s="38"/>
    </row>
    <row r="1419" spans="10:16" ht="12.75">
      <c r="J1419" s="4"/>
      <c r="P1419" s="38"/>
    </row>
    <row r="1420" spans="10:16" ht="12.75">
      <c r="J1420" s="4"/>
      <c r="P1420" s="38"/>
    </row>
    <row r="1421" spans="10:16" ht="12.75">
      <c r="J1421" s="4"/>
      <c r="P1421" s="38"/>
    </row>
    <row r="1422" spans="10:16" ht="12.75">
      <c r="J1422" s="4"/>
      <c r="P1422" s="38"/>
    </row>
    <row r="1423" spans="10:16" ht="12.75">
      <c r="J1423" s="4"/>
      <c r="P1423" s="38"/>
    </row>
    <row r="1424" spans="10:16" ht="12.75">
      <c r="J1424" s="4"/>
      <c r="P1424" s="38"/>
    </row>
    <row r="1425" spans="10:16" ht="12.75">
      <c r="J1425" s="4"/>
      <c r="P1425" s="38"/>
    </row>
    <row r="1426" spans="10:16" ht="12.75">
      <c r="J1426" s="4"/>
      <c r="P1426" s="38"/>
    </row>
    <row r="1427" spans="10:16" ht="12.75">
      <c r="J1427" s="4"/>
      <c r="P1427" s="38"/>
    </row>
    <row r="1428" spans="10:16" ht="12.75">
      <c r="J1428" s="4"/>
      <c r="P1428" s="38"/>
    </row>
    <row r="1429" spans="10:16" ht="12.75">
      <c r="J1429" s="4"/>
      <c r="P1429" s="38"/>
    </row>
    <row r="1430" spans="10:16" ht="12.75">
      <c r="J1430" s="4"/>
      <c r="P1430" s="38"/>
    </row>
    <row r="1431" spans="10:16" ht="12.75">
      <c r="J1431" s="4"/>
      <c r="P1431" s="38"/>
    </row>
    <row r="1432" spans="10:16" ht="12.75">
      <c r="J1432" s="4"/>
      <c r="P1432" s="38"/>
    </row>
    <row r="1433" spans="10:16" ht="12.75">
      <c r="J1433" s="4"/>
      <c r="P1433" s="38"/>
    </row>
    <row r="1434" spans="10:16" ht="12.75">
      <c r="J1434" s="4"/>
      <c r="P1434" s="38"/>
    </row>
    <row r="1435" spans="10:16" ht="12.75">
      <c r="J1435" s="4"/>
      <c r="P1435" s="38"/>
    </row>
    <row r="1436" spans="10:16" ht="12.75">
      <c r="J1436" s="4"/>
      <c r="P1436" s="38"/>
    </row>
    <row r="1437" spans="10:16" ht="12.75">
      <c r="J1437" s="4"/>
      <c r="P1437" s="38"/>
    </row>
    <row r="1438" spans="10:16" ht="12.75">
      <c r="J1438" s="4"/>
      <c r="P1438" s="38"/>
    </row>
    <row r="1439" spans="10:16" ht="12.75">
      <c r="J1439" s="4"/>
      <c r="P1439" s="38"/>
    </row>
    <row r="1440" spans="10:16" ht="12.75">
      <c r="J1440" s="4"/>
      <c r="P1440" s="38"/>
    </row>
    <row r="1441" spans="10:16" ht="12.75">
      <c r="J1441" s="4"/>
      <c r="P1441" s="38"/>
    </row>
    <row r="1442" spans="10:16" ht="12.75">
      <c r="J1442" s="4"/>
      <c r="P1442" s="38"/>
    </row>
    <row r="1443" spans="10:16" ht="12.75">
      <c r="J1443" s="4"/>
      <c r="P1443" s="38"/>
    </row>
    <row r="1444" spans="10:16" ht="12.75">
      <c r="J1444" s="4"/>
      <c r="P1444" s="38"/>
    </row>
    <row r="1445" spans="10:16" ht="12.75">
      <c r="J1445" s="4"/>
      <c r="P1445" s="38"/>
    </row>
    <row r="1446" spans="10:16" ht="12.75">
      <c r="J1446" s="4"/>
      <c r="P1446" s="38"/>
    </row>
    <row r="1447" spans="10:16" ht="12.75">
      <c r="J1447" s="4"/>
      <c r="P1447" s="38"/>
    </row>
    <row r="1448" spans="10:16" ht="12.75">
      <c r="J1448" s="4"/>
      <c r="P1448" s="38"/>
    </row>
    <row r="1449" spans="10:16" ht="12.75">
      <c r="J1449" s="4"/>
      <c r="P1449" s="38"/>
    </row>
    <row r="1450" spans="10:16" ht="12.75">
      <c r="J1450" s="4"/>
      <c r="P1450" s="38"/>
    </row>
    <row r="1451" spans="10:16" ht="12.75">
      <c r="J1451" s="4"/>
      <c r="P1451" s="38"/>
    </row>
    <row r="1452" spans="10:16" ht="12.75">
      <c r="J1452" s="4"/>
      <c r="P1452" s="38"/>
    </row>
    <row r="1453" spans="10:16" ht="12.75">
      <c r="J1453" s="4"/>
      <c r="P1453" s="38"/>
    </row>
    <row r="1454" spans="10:16" ht="12.75">
      <c r="J1454" s="4"/>
      <c r="P1454" s="38"/>
    </row>
    <row r="1455" spans="10:16" ht="12.75">
      <c r="J1455" s="4"/>
      <c r="P1455" s="38"/>
    </row>
    <row r="1456" spans="10:16" ht="12.75">
      <c r="J1456" s="4"/>
      <c r="P1456" s="38"/>
    </row>
    <row r="1457" spans="10:16" ht="12.75">
      <c r="J1457" s="4"/>
      <c r="P1457" s="38"/>
    </row>
    <row r="1458" spans="10:16" ht="12.75">
      <c r="J1458" s="4"/>
      <c r="P1458" s="38"/>
    </row>
    <row r="1459" spans="10:16" ht="12.75">
      <c r="J1459" s="4"/>
      <c r="P1459" s="38"/>
    </row>
    <row r="1460" spans="10:16" ht="12.75">
      <c r="J1460" s="4"/>
      <c r="P1460" s="38"/>
    </row>
    <row r="1461" spans="10:16" ht="12.75">
      <c r="J1461" s="4"/>
      <c r="P1461" s="38"/>
    </row>
    <row r="1462" spans="10:16" ht="12.75">
      <c r="J1462" s="4"/>
      <c r="P1462" s="38"/>
    </row>
    <row r="1463" spans="10:16" ht="12.75">
      <c r="J1463" s="4"/>
      <c r="P1463" s="38"/>
    </row>
    <row r="1464" spans="10:16" ht="12.75">
      <c r="J1464" s="4"/>
      <c r="P1464" s="38"/>
    </row>
    <row r="1465" spans="10:16" ht="12.75">
      <c r="J1465" s="4"/>
      <c r="P1465" s="38"/>
    </row>
    <row r="1466" spans="10:16" ht="12.75">
      <c r="J1466" s="4"/>
      <c r="P1466" s="38"/>
    </row>
    <row r="1467" spans="10:16" ht="12.75">
      <c r="J1467" s="4"/>
      <c r="P1467" s="38"/>
    </row>
    <row r="1468" spans="10:16" ht="12.75">
      <c r="J1468" s="4"/>
      <c r="P1468" s="38"/>
    </row>
    <row r="1469" spans="10:16" ht="12.75">
      <c r="J1469" s="4"/>
      <c r="P1469" s="38"/>
    </row>
    <row r="1470" spans="10:16" ht="12.75">
      <c r="J1470" s="4"/>
      <c r="P1470" s="38"/>
    </row>
    <row r="1471" spans="10:16" ht="12.75">
      <c r="J1471" s="4"/>
      <c r="P1471" s="38"/>
    </row>
    <row r="1472" spans="10:16" ht="12.75">
      <c r="J1472" s="4"/>
      <c r="P1472" s="38"/>
    </row>
    <row r="1473" spans="10:16" ht="12.75">
      <c r="J1473" s="4"/>
      <c r="P1473" s="38"/>
    </row>
    <row r="1474" spans="10:16" ht="12.75">
      <c r="J1474" s="4"/>
      <c r="P1474" s="38"/>
    </row>
    <row r="1475" spans="10:16" ht="12.75">
      <c r="J1475" s="4"/>
      <c r="P1475" s="38"/>
    </row>
    <row r="1476" spans="10:16" ht="12.75">
      <c r="J1476" s="4"/>
      <c r="P1476" s="38"/>
    </row>
    <row r="1477" spans="10:16" ht="12.75">
      <c r="J1477" s="4"/>
      <c r="P1477" s="38"/>
    </row>
    <row r="1478" spans="10:16" ht="12.75">
      <c r="J1478" s="4"/>
      <c r="P1478" s="38"/>
    </row>
    <row r="1479" spans="10:16" ht="12.75">
      <c r="J1479" s="4"/>
      <c r="P1479" s="38"/>
    </row>
    <row r="1480" spans="10:16" ht="12.75">
      <c r="J1480" s="4"/>
      <c r="P1480" s="38"/>
    </row>
    <row r="1481" spans="10:16" ht="12.75">
      <c r="J1481" s="4"/>
      <c r="P1481" s="38"/>
    </row>
    <row r="1482" spans="10:16" ht="12.75">
      <c r="J1482" s="4"/>
      <c r="P1482" s="38"/>
    </row>
    <row r="1483" spans="10:16" ht="12.75">
      <c r="J1483" s="4"/>
      <c r="P1483" s="38"/>
    </row>
    <row r="1484" spans="10:16" ht="12.75">
      <c r="J1484" s="4"/>
      <c r="P1484" s="38"/>
    </row>
    <row r="1485" spans="10:16" ht="12.75">
      <c r="J1485" s="4"/>
      <c r="P1485" s="38"/>
    </row>
    <row r="1486" spans="10:16" ht="12.75">
      <c r="J1486" s="4"/>
      <c r="P1486" s="38"/>
    </row>
    <row r="1487" spans="10:16" ht="12.75">
      <c r="J1487" s="4"/>
      <c r="P1487" s="38"/>
    </row>
    <row r="1488" spans="10:16" ht="12.75">
      <c r="J1488" s="4"/>
      <c r="P1488" s="38"/>
    </row>
    <row r="1489" spans="10:16" ht="12.75">
      <c r="J1489" s="4"/>
      <c r="P1489" s="38"/>
    </row>
    <row r="1490" spans="10:16" ht="12.75">
      <c r="J1490" s="4"/>
      <c r="P1490" s="38"/>
    </row>
    <row r="1491" spans="10:16" ht="12.75">
      <c r="J1491" s="4"/>
      <c r="P1491" s="38"/>
    </row>
    <row r="1492" spans="10:16" ht="12.75">
      <c r="J1492" s="4"/>
      <c r="P1492" s="38"/>
    </row>
    <row r="1493" spans="10:16" ht="12.75">
      <c r="J1493" s="4"/>
      <c r="P1493" s="38"/>
    </row>
    <row r="1494" spans="10:16" ht="12.75">
      <c r="J1494" s="4"/>
      <c r="P1494" s="38"/>
    </row>
    <row r="1495" spans="10:16" ht="12.75">
      <c r="J1495" s="4"/>
      <c r="P1495" s="38"/>
    </row>
    <row r="1496" spans="10:16" ht="12.75">
      <c r="J1496" s="4"/>
      <c r="P1496" s="38"/>
    </row>
    <row r="1497" spans="10:16" ht="12.75">
      <c r="J1497" s="4"/>
      <c r="P1497" s="38"/>
    </row>
    <row r="1498" spans="10:16" ht="12.75">
      <c r="J1498" s="4"/>
      <c r="P1498" s="38"/>
    </row>
    <row r="1499" spans="10:16" ht="12.75">
      <c r="J1499" s="4"/>
      <c r="P1499" s="38"/>
    </row>
    <row r="1500" spans="10:16" ht="12.75">
      <c r="J1500" s="4"/>
      <c r="P1500" s="38"/>
    </row>
    <row r="1501" spans="10:16" ht="12.75">
      <c r="J1501" s="4"/>
      <c r="P1501" s="38"/>
    </row>
    <row r="1502" spans="10:16" ht="12.75">
      <c r="J1502" s="4"/>
      <c r="P1502" s="38"/>
    </row>
    <row r="1503" spans="10:16" ht="12.75">
      <c r="J1503" s="4"/>
      <c r="P1503" s="38"/>
    </row>
    <row r="1504" spans="10:16" ht="12.75">
      <c r="J1504" s="4"/>
      <c r="P1504" s="38"/>
    </row>
    <row r="1505" spans="10:16" ht="12.75">
      <c r="J1505" s="4"/>
      <c r="P1505" s="38"/>
    </row>
    <row r="1506" spans="10:16" ht="12.75">
      <c r="J1506" s="4"/>
      <c r="P1506" s="38"/>
    </row>
    <row r="1507" spans="10:16" ht="12.75">
      <c r="J1507" s="4"/>
      <c r="P1507" s="38"/>
    </row>
    <row r="1508" spans="10:16" ht="12.75">
      <c r="J1508" s="4"/>
      <c r="P1508" s="38"/>
    </row>
    <row r="1509" spans="10:16" ht="12.75">
      <c r="J1509" s="4"/>
      <c r="P1509" s="38"/>
    </row>
    <row r="1510" spans="10:16" ht="12.75">
      <c r="J1510" s="4"/>
      <c r="P1510" s="38"/>
    </row>
    <row r="1511" spans="10:16" ht="12.75">
      <c r="J1511" s="4"/>
      <c r="P1511" s="38"/>
    </row>
    <row r="1512" spans="10:16" ht="12.75">
      <c r="J1512" s="4"/>
      <c r="P1512" s="38"/>
    </row>
    <row r="1513" spans="10:16" ht="12.75">
      <c r="J1513" s="4"/>
      <c r="P1513" s="38"/>
    </row>
    <row r="1514" spans="10:16" ht="12.75">
      <c r="J1514" s="4"/>
      <c r="P1514" s="38"/>
    </row>
    <row r="1515" spans="10:16" ht="12.75">
      <c r="J1515" s="4"/>
      <c r="P1515" s="38"/>
    </row>
    <row r="1516" spans="10:16" ht="12.75">
      <c r="J1516" s="4"/>
      <c r="P1516" s="38"/>
    </row>
    <row r="1517" spans="10:16" ht="12.75">
      <c r="J1517" s="4"/>
      <c r="P1517" s="38"/>
    </row>
    <row r="1518" spans="10:16" ht="12.75">
      <c r="J1518" s="4"/>
      <c r="P1518" s="38"/>
    </row>
    <row r="1519" spans="10:16" ht="12.75">
      <c r="J1519" s="4"/>
      <c r="P1519" s="38"/>
    </row>
    <row r="1520" spans="10:16" ht="12.75">
      <c r="J1520" s="4"/>
      <c r="P1520" s="38"/>
    </row>
    <row r="1521" spans="10:16" ht="12.75">
      <c r="J1521" s="4"/>
      <c r="P1521" s="38"/>
    </row>
    <row r="1522" spans="10:16" ht="12.75">
      <c r="J1522" s="4"/>
      <c r="P1522" s="38"/>
    </row>
    <row r="1523" spans="10:16" ht="12.75">
      <c r="J1523" s="4"/>
      <c r="P1523" s="38"/>
    </row>
    <row r="1524" spans="10:16" ht="12.75">
      <c r="J1524" s="4"/>
      <c r="P1524" s="38"/>
    </row>
    <row r="1525" spans="10:16" ht="12.75">
      <c r="J1525" s="4"/>
      <c r="P1525" s="38"/>
    </row>
    <row r="1526" spans="10:16" ht="12.75">
      <c r="J1526" s="4"/>
      <c r="P1526" s="38"/>
    </row>
    <row r="1527" spans="10:16" ht="12.75">
      <c r="J1527" s="4"/>
      <c r="P1527" s="38"/>
    </row>
    <row r="1528" spans="10:16" ht="12.75">
      <c r="J1528" s="4"/>
      <c r="P1528" s="38"/>
    </row>
    <row r="1529" spans="10:16" ht="12.75">
      <c r="J1529" s="4"/>
      <c r="P1529" s="38"/>
    </row>
    <row r="1530" spans="10:16" ht="12.75">
      <c r="J1530" s="4"/>
      <c r="P1530" s="38"/>
    </row>
    <row r="1531" spans="10:16" ht="12.75">
      <c r="J1531" s="4"/>
      <c r="P1531" s="38"/>
    </row>
    <row r="1532" spans="10:16" ht="12.75">
      <c r="J1532" s="4"/>
      <c r="P1532" s="38"/>
    </row>
    <row r="1533" spans="10:16" ht="12.75">
      <c r="J1533" s="4"/>
      <c r="P1533" s="38"/>
    </row>
    <row r="1534" spans="10:16" ht="12.75">
      <c r="J1534" s="4"/>
      <c r="P1534" s="38"/>
    </row>
    <row r="1535" spans="10:16" ht="12.75">
      <c r="J1535" s="4"/>
      <c r="P1535" s="38"/>
    </row>
    <row r="1536" spans="10:16" ht="12.75">
      <c r="J1536" s="4"/>
      <c r="P1536" s="38"/>
    </row>
    <row r="1537" spans="10:16" ht="12.75">
      <c r="J1537" s="4"/>
      <c r="P1537" s="38"/>
    </row>
    <row r="1538" spans="10:16" ht="12.75">
      <c r="J1538" s="4"/>
      <c r="P1538" s="38"/>
    </row>
    <row r="1539" spans="10:16" ht="12.75">
      <c r="J1539" s="4"/>
      <c r="P1539" s="38"/>
    </row>
    <row r="1540" spans="10:16" ht="12.75">
      <c r="J1540" s="4"/>
      <c r="P1540" s="38"/>
    </row>
    <row r="1541" spans="10:16" ht="12.75">
      <c r="J1541" s="4"/>
      <c r="P1541" s="38"/>
    </row>
    <row r="1542" spans="10:16" ht="12.75">
      <c r="J1542" s="4"/>
      <c r="P1542" s="38"/>
    </row>
    <row r="1543" spans="10:16" ht="12.75">
      <c r="J1543" s="4"/>
      <c r="P1543" s="38"/>
    </row>
    <row r="1544" spans="10:16" ht="12.75">
      <c r="J1544" s="4"/>
      <c r="P1544" s="38"/>
    </row>
    <row r="1545" spans="10:16" ht="12.75">
      <c r="J1545" s="4"/>
      <c r="P1545" s="38"/>
    </row>
    <row r="1546" spans="10:16" ht="12.75">
      <c r="J1546" s="4"/>
      <c r="P1546" s="38"/>
    </row>
    <row r="1547" spans="10:16" ht="12.75">
      <c r="J1547" s="4"/>
      <c r="P1547" s="38"/>
    </row>
    <row r="1548" spans="10:16" ht="12.75">
      <c r="J1548" s="4"/>
      <c r="P1548" s="38"/>
    </row>
    <row r="1549" spans="10:16" ht="12.75">
      <c r="J1549" s="4"/>
      <c r="P1549" s="38"/>
    </row>
    <row r="1550" spans="10:16" ht="12.75">
      <c r="J1550" s="4"/>
      <c r="P1550" s="38"/>
    </row>
    <row r="1551" spans="10:16" ht="12.75">
      <c r="J1551" s="4"/>
      <c r="P1551" s="38"/>
    </row>
    <row r="1552" spans="10:16" ht="12.75">
      <c r="J1552" s="4"/>
      <c r="P1552" s="38"/>
    </row>
    <row r="1553" spans="10:16" ht="12.75">
      <c r="J1553" s="4"/>
      <c r="P1553" s="38"/>
    </row>
    <row r="1554" spans="10:16" ht="12.75">
      <c r="J1554" s="4"/>
      <c r="P1554" s="38"/>
    </row>
    <row r="1555" spans="10:16" ht="12.75">
      <c r="J1555" s="4"/>
      <c r="P1555" s="38"/>
    </row>
    <row r="1556" spans="10:16" ht="12.75">
      <c r="J1556" s="4"/>
      <c r="P1556" s="38"/>
    </row>
    <row r="1557" spans="10:16" ht="12.75">
      <c r="J1557" s="4"/>
      <c r="P1557" s="38"/>
    </row>
    <row r="1558" spans="10:16" ht="12.75">
      <c r="J1558" s="4"/>
      <c r="P1558" s="38"/>
    </row>
    <row r="1559" spans="10:16" ht="12.75">
      <c r="J1559" s="4"/>
      <c r="P1559" s="38"/>
    </row>
    <row r="1560" spans="10:16" ht="12.75">
      <c r="J1560" s="4"/>
      <c r="P1560" s="38"/>
    </row>
    <row r="1561" spans="10:16" ht="12.75">
      <c r="J1561" s="4"/>
      <c r="P1561" s="38"/>
    </row>
    <row r="1562" spans="10:16" ht="12.75">
      <c r="J1562" s="4"/>
      <c r="P1562" s="38"/>
    </row>
    <row r="1563" spans="10:16" ht="12.75">
      <c r="J1563" s="4"/>
      <c r="P1563" s="38"/>
    </row>
    <row r="1564" spans="10:16" ht="12.75">
      <c r="J1564" s="4"/>
      <c r="P1564" s="38"/>
    </row>
    <row r="1565" spans="10:16" ht="12.75">
      <c r="J1565" s="4"/>
      <c r="P1565" s="38"/>
    </row>
    <row r="1566" spans="10:16" ht="12.75">
      <c r="J1566" s="4"/>
      <c r="P1566" s="38"/>
    </row>
    <row r="1567" spans="10:16" ht="12.75">
      <c r="J1567" s="4"/>
      <c r="P1567" s="38"/>
    </row>
    <row r="1568" spans="10:16" ht="12.75">
      <c r="J1568" s="4"/>
      <c r="P1568" s="38"/>
    </row>
    <row r="1569" spans="10:16" ht="12.75">
      <c r="J1569" s="4"/>
      <c r="P1569" s="38"/>
    </row>
    <row r="1570" spans="10:16" ht="12.75">
      <c r="J1570" s="4"/>
      <c r="P1570" s="38"/>
    </row>
    <row r="1571" spans="10:16" ht="12.75">
      <c r="J1571" s="4"/>
      <c r="P1571" s="38"/>
    </row>
    <row r="1572" spans="10:16" ht="12.75">
      <c r="J1572" s="4"/>
      <c r="P1572" s="38"/>
    </row>
    <row r="1573" spans="10:16" ht="12.75">
      <c r="J1573" s="4"/>
      <c r="P1573" s="38"/>
    </row>
    <row r="1574" spans="10:16" ht="12.75">
      <c r="J1574" s="4"/>
      <c r="P1574" s="38"/>
    </row>
    <row r="1575" spans="10:16" ht="12.75">
      <c r="J1575" s="4"/>
      <c r="P1575" s="38"/>
    </row>
    <row r="1576" spans="10:16" ht="12.75">
      <c r="J1576" s="4"/>
      <c r="P1576" s="38"/>
    </row>
    <row r="1577" spans="10:16" ht="12.75">
      <c r="J1577" s="4"/>
      <c r="P1577" s="38"/>
    </row>
    <row r="1578" spans="10:16" ht="12.75">
      <c r="J1578" s="4"/>
      <c r="P1578" s="38"/>
    </row>
    <row r="1579" spans="10:16" ht="12.75">
      <c r="J1579" s="4"/>
      <c r="P1579" s="38"/>
    </row>
    <row r="1580" spans="10:16" ht="12.75">
      <c r="J1580" s="4"/>
      <c r="P1580" s="38"/>
    </row>
    <row r="1581" spans="10:16" ht="12.75">
      <c r="J1581" s="4"/>
      <c r="P1581" s="38"/>
    </row>
    <row r="1582" spans="10:16" ht="12.75">
      <c r="J1582" s="4"/>
      <c r="P1582" s="38"/>
    </row>
    <row r="1583" spans="10:16" ht="12.75">
      <c r="J1583" s="4"/>
      <c r="P1583" s="38"/>
    </row>
    <row r="1584" spans="10:16" ht="12.75">
      <c r="J1584" s="4"/>
      <c r="P1584" s="38"/>
    </row>
    <row r="1585" spans="10:16" ht="12.75">
      <c r="J1585" s="4"/>
      <c r="P1585" s="38"/>
    </row>
    <row r="1586" spans="10:16" ht="12.75">
      <c r="J1586" s="4"/>
      <c r="P1586" s="38"/>
    </row>
    <row r="1587" spans="10:16" ht="12.75">
      <c r="J1587" s="4"/>
      <c r="P1587" s="38"/>
    </row>
    <row r="1588" spans="10:16" ht="12.75">
      <c r="J1588" s="4"/>
      <c r="P1588" s="38"/>
    </row>
    <row r="1589" spans="10:16" ht="12.75">
      <c r="J1589" s="4"/>
      <c r="P1589" s="38"/>
    </row>
    <row r="1590" spans="10:16" ht="12.75">
      <c r="J1590" s="4"/>
      <c r="P1590" s="38"/>
    </row>
    <row r="1591" spans="10:16" ht="12.75">
      <c r="J1591" s="4"/>
      <c r="P1591" s="38"/>
    </row>
    <row r="1592" spans="10:16" ht="12.75">
      <c r="J1592" s="4"/>
      <c r="P1592" s="38"/>
    </row>
    <row r="1593" spans="10:16" ht="12.75">
      <c r="J1593" s="4"/>
      <c r="P1593" s="38"/>
    </row>
    <row r="1594" spans="10:16" ht="12.75">
      <c r="J1594" s="4"/>
      <c r="P1594" s="38"/>
    </row>
    <row r="1595" spans="10:16" ht="12.75">
      <c r="J1595" s="4"/>
      <c r="P1595" s="38"/>
    </row>
    <row r="1596" spans="10:16" ht="12.75">
      <c r="J1596" s="4"/>
      <c r="P1596" s="38"/>
    </row>
    <row r="1597" spans="10:16" ht="12.75">
      <c r="J1597" s="4"/>
      <c r="P1597" s="38"/>
    </row>
    <row r="1598" spans="10:16" ht="12.75">
      <c r="J1598" s="4"/>
      <c r="P1598" s="38"/>
    </row>
    <row r="1599" spans="10:16" ht="12.75">
      <c r="J1599" s="4"/>
      <c r="P1599" s="38"/>
    </row>
    <row r="1600" spans="10:16" ht="12.75">
      <c r="J1600" s="4"/>
      <c r="P1600" s="38"/>
    </row>
    <row r="1601" spans="10:16" ht="12.75">
      <c r="J1601" s="4"/>
      <c r="P1601" s="38"/>
    </row>
    <row r="1602" spans="10:16" ht="12.75">
      <c r="J1602" s="4"/>
      <c r="P1602" s="38"/>
    </row>
    <row r="1603" spans="10:16" ht="12.75">
      <c r="J1603" s="4"/>
      <c r="P1603" s="38"/>
    </row>
    <row r="1604" spans="10:16" ht="12.75">
      <c r="J1604" s="4"/>
      <c r="P1604" s="38"/>
    </row>
    <row r="1605" spans="10:16" ht="12.75">
      <c r="J1605" s="4"/>
      <c r="P1605" s="38"/>
    </row>
    <row r="1606" spans="10:16" ht="12.75">
      <c r="J1606" s="4"/>
      <c r="P1606" s="38"/>
    </row>
    <row r="1607" spans="10:16" ht="12.75">
      <c r="J1607" s="4"/>
      <c r="P1607" s="38"/>
    </row>
    <row r="1608" spans="10:16" ht="12.75">
      <c r="J1608" s="4"/>
      <c r="P1608" s="38"/>
    </row>
    <row r="1609" spans="10:16" ht="12.75">
      <c r="J1609" s="4"/>
      <c r="P1609" s="38"/>
    </row>
    <row r="1610" spans="10:16" ht="12.75">
      <c r="J1610" s="4"/>
      <c r="P1610" s="38"/>
    </row>
    <row r="1611" spans="10:16" ht="12.75">
      <c r="J1611" s="4"/>
      <c r="P1611" s="38"/>
    </row>
    <row r="1612" spans="10:16" ht="12.75">
      <c r="J1612" s="4"/>
      <c r="P1612" s="38"/>
    </row>
    <row r="1613" spans="10:16" ht="12.75">
      <c r="J1613" s="4"/>
      <c r="P1613" s="38"/>
    </row>
    <row r="1614" spans="10:16" ht="12.75">
      <c r="J1614" s="4"/>
      <c r="P1614" s="38"/>
    </row>
    <row r="1615" spans="10:16" ht="12.75">
      <c r="J1615" s="4"/>
      <c r="P1615" s="38"/>
    </row>
    <row r="1616" spans="10:16" ht="12.75">
      <c r="J1616" s="4"/>
      <c r="P1616" s="38"/>
    </row>
    <row r="1617" spans="10:16" ht="12.75">
      <c r="J1617" s="4"/>
      <c r="P1617" s="38"/>
    </row>
    <row r="1618" spans="10:16" ht="12.75">
      <c r="J1618" s="4"/>
      <c r="P1618" s="38"/>
    </row>
    <row r="1619" spans="10:16" ht="12.75">
      <c r="J1619" s="4"/>
      <c r="P1619" s="38"/>
    </row>
    <row r="1620" spans="10:16" ht="12.75">
      <c r="J1620" s="4"/>
      <c r="P1620" s="38"/>
    </row>
    <row r="1621" spans="10:16" ht="12.75">
      <c r="J1621" s="4"/>
      <c r="P1621" s="38"/>
    </row>
    <row r="1622" spans="10:16" ht="12.75">
      <c r="J1622" s="4"/>
      <c r="P1622" s="38"/>
    </row>
    <row r="1623" spans="10:16" ht="12.75">
      <c r="J1623" s="4"/>
      <c r="P1623" s="38"/>
    </row>
    <row r="1624" spans="10:16" ht="12.75">
      <c r="J1624" s="4"/>
      <c r="P1624" s="38"/>
    </row>
    <row r="1625" spans="10:16" ht="12.75">
      <c r="J1625" s="4"/>
      <c r="P1625" s="38"/>
    </row>
    <row r="1626" spans="10:16" ht="12.75">
      <c r="J1626" s="4"/>
      <c r="P1626" s="38"/>
    </row>
    <row r="1627" spans="10:16" ht="12.75">
      <c r="J1627" s="4"/>
      <c r="P1627" s="38"/>
    </row>
    <row r="1628" spans="10:16" ht="12.75">
      <c r="J1628" s="4"/>
      <c r="P1628" s="38"/>
    </row>
    <row r="1629" spans="10:16" ht="12.75">
      <c r="J1629" s="4"/>
      <c r="P1629" s="38"/>
    </row>
    <row r="1630" spans="10:16" ht="12.75">
      <c r="J1630" s="4"/>
      <c r="P1630" s="38"/>
    </row>
    <row r="1631" spans="10:16" ht="12.75">
      <c r="J1631" s="4"/>
      <c r="P1631" s="38"/>
    </row>
    <row r="1632" spans="10:16" ht="12.75">
      <c r="J1632" s="4"/>
      <c r="P1632" s="38"/>
    </row>
    <row r="1633" spans="10:16" ht="12.75">
      <c r="J1633" s="4"/>
      <c r="P1633" s="38"/>
    </row>
    <row r="1634" spans="10:16" ht="12.75">
      <c r="J1634" s="4"/>
      <c r="P1634" s="38"/>
    </row>
    <row r="1635" spans="10:16" ht="12.75">
      <c r="J1635" s="4"/>
      <c r="P1635" s="38"/>
    </row>
    <row r="1636" spans="10:16" ht="12.75">
      <c r="J1636" s="4"/>
      <c r="P1636" s="38"/>
    </row>
    <row r="1637" spans="10:16" ht="12.75">
      <c r="J1637" s="4"/>
      <c r="P1637" s="38"/>
    </row>
    <row r="1638" spans="10:16" ht="12.75">
      <c r="J1638" s="4"/>
      <c r="P1638" s="38"/>
    </row>
    <row r="1639" spans="10:16" ht="12.75">
      <c r="J1639" s="4"/>
      <c r="P1639" s="38"/>
    </row>
    <row r="1640" spans="10:16" ht="12.75">
      <c r="J1640" s="4"/>
      <c r="P1640" s="38"/>
    </row>
    <row r="1641" spans="10:16" ht="12.75">
      <c r="J1641" s="4"/>
      <c r="P1641" s="38"/>
    </row>
    <row r="1642" spans="10:16" ht="12.75">
      <c r="J1642" s="4"/>
      <c r="P1642" s="38"/>
    </row>
    <row r="1643" spans="10:16" ht="12.75">
      <c r="J1643" s="4"/>
      <c r="P1643" s="38"/>
    </row>
    <row r="1644" spans="10:16" ht="12.75">
      <c r="J1644" s="4"/>
      <c r="P1644" s="38"/>
    </row>
    <row r="1645" spans="10:16" ht="12.75">
      <c r="J1645" s="4"/>
      <c r="P1645" s="38"/>
    </row>
    <row r="1646" spans="10:16" ht="12.75">
      <c r="J1646" s="4"/>
      <c r="P1646" s="38"/>
    </row>
    <row r="1647" spans="10:16" ht="12.75">
      <c r="J1647" s="4"/>
      <c r="P1647" s="38"/>
    </row>
    <row r="1648" spans="10:16" ht="12.75">
      <c r="J1648" s="4"/>
      <c r="P1648" s="38"/>
    </row>
    <row r="1649" spans="10:16" ht="12.75">
      <c r="J1649" s="4"/>
      <c r="P1649" s="38"/>
    </row>
    <row r="1650" spans="10:16" ht="12.75">
      <c r="J1650" s="4"/>
      <c r="P1650" s="38"/>
    </row>
    <row r="1651" spans="10:16" ht="12.75">
      <c r="J1651" s="4"/>
      <c r="P1651" s="38"/>
    </row>
    <row r="1652" spans="10:16" ht="12.75">
      <c r="J1652" s="4"/>
      <c r="P1652" s="38"/>
    </row>
    <row r="1653" spans="10:16" ht="12.75">
      <c r="J1653" s="4"/>
      <c r="P1653" s="38"/>
    </row>
    <row r="1654" spans="10:16" ht="12.75">
      <c r="J1654" s="4"/>
      <c r="P1654" s="38"/>
    </row>
    <row r="1655" spans="10:16" ht="12.75">
      <c r="J1655" s="4"/>
      <c r="P1655" s="38"/>
    </row>
    <row r="1656" spans="10:16" ht="12.75">
      <c r="J1656" s="4"/>
      <c r="P1656" s="38"/>
    </row>
    <row r="1657" spans="10:16" ht="12.75">
      <c r="J1657" s="4"/>
      <c r="P1657" s="38"/>
    </row>
    <row r="1658" spans="10:16" ht="12.75">
      <c r="J1658" s="4"/>
      <c r="P1658" s="38"/>
    </row>
    <row r="1659" spans="10:16" ht="12.75">
      <c r="J1659" s="4"/>
      <c r="P1659" s="38"/>
    </row>
    <row r="1660" spans="10:16" ht="12.75">
      <c r="J1660" s="4"/>
      <c r="P1660" s="38"/>
    </row>
    <row r="1661" spans="10:16" ht="12.75">
      <c r="J1661" s="4"/>
      <c r="P1661" s="38"/>
    </row>
    <row r="1662" spans="10:16" ht="12.75">
      <c r="J1662" s="4"/>
      <c r="P1662" s="38"/>
    </row>
    <row r="1663" spans="10:16" ht="12.75">
      <c r="J1663" s="4"/>
      <c r="P1663" s="38"/>
    </row>
    <row r="1664" spans="10:16" ht="12.75">
      <c r="J1664" s="4"/>
      <c r="P1664" s="38"/>
    </row>
    <row r="1665" spans="10:16" ht="12.75">
      <c r="J1665" s="4"/>
      <c r="P1665" s="38"/>
    </row>
    <row r="1666" spans="10:16" ht="12.75">
      <c r="J1666" s="4"/>
      <c r="P1666" s="38"/>
    </row>
    <row r="1667" spans="10:16" ht="12.75">
      <c r="J1667" s="4"/>
      <c r="P1667" s="38"/>
    </row>
    <row r="1668" spans="10:16" ht="12.75">
      <c r="J1668" s="4"/>
      <c r="P1668" s="38"/>
    </row>
    <row r="1669" spans="10:16" ht="12.75">
      <c r="J1669" s="4"/>
      <c r="P1669" s="38"/>
    </row>
    <row r="1670" spans="10:16" ht="12.75">
      <c r="J1670" s="4"/>
      <c r="P1670" s="38"/>
    </row>
    <row r="1671" spans="10:16" ht="12.75">
      <c r="J1671" s="4"/>
      <c r="P1671" s="38"/>
    </row>
    <row r="1672" spans="10:16" ht="12.75">
      <c r="J1672" s="4"/>
      <c r="P1672" s="38"/>
    </row>
    <row r="1673" spans="10:16" ht="12.75">
      <c r="J1673" s="4"/>
      <c r="P1673" s="38"/>
    </row>
    <row r="1674" spans="10:16" ht="12.75">
      <c r="J1674" s="4"/>
      <c r="P1674" s="38"/>
    </row>
    <row r="1675" spans="10:16" ht="12.75">
      <c r="J1675" s="4"/>
      <c r="P1675" s="38"/>
    </row>
    <row r="1676" spans="10:16" ht="12.75">
      <c r="J1676" s="4"/>
      <c r="P1676" s="38"/>
    </row>
    <row r="1677" spans="10:16" ht="12.75">
      <c r="J1677" s="4"/>
      <c r="P1677" s="38"/>
    </row>
    <row r="1678" spans="10:16" ht="12.75">
      <c r="J1678" s="4"/>
      <c r="P1678" s="38"/>
    </row>
    <row r="1679" spans="10:16" ht="12.75">
      <c r="J1679" s="4"/>
      <c r="P1679" s="38"/>
    </row>
    <row r="1680" spans="10:16" ht="12.75">
      <c r="J1680" s="4"/>
      <c r="P1680" s="38"/>
    </row>
    <row r="1681" spans="10:16" ht="12.75">
      <c r="J1681" s="4"/>
      <c r="P1681" s="38"/>
    </row>
    <row r="1682" spans="10:16" ht="12.75">
      <c r="J1682" s="4"/>
      <c r="P1682" s="38"/>
    </row>
    <row r="1683" spans="10:16" ht="12.75">
      <c r="J1683" s="4"/>
      <c r="P1683" s="38"/>
    </row>
    <row r="1684" spans="10:16" ht="12.75">
      <c r="J1684" s="4"/>
      <c r="P1684" s="38"/>
    </row>
    <row r="1685" spans="10:16" ht="12.75">
      <c r="J1685" s="4"/>
      <c r="P1685" s="38"/>
    </row>
    <row r="1686" spans="10:16" ht="12.75">
      <c r="J1686" s="4"/>
      <c r="P1686" s="38"/>
    </row>
    <row r="1687" spans="10:16" ht="12.75">
      <c r="J1687" s="4"/>
      <c r="P1687" s="38"/>
    </row>
    <row r="1688" spans="10:16" ht="12.75">
      <c r="J1688" s="4"/>
      <c r="P1688" s="38"/>
    </row>
    <row r="1689" spans="10:16" ht="12.75">
      <c r="J1689" s="4"/>
      <c r="P1689" s="38"/>
    </row>
    <row r="1690" spans="10:16" ht="12.75">
      <c r="J1690" s="4"/>
      <c r="P1690" s="38"/>
    </row>
    <row r="1691" spans="10:16" ht="12.75">
      <c r="J1691" s="4"/>
      <c r="P1691" s="38"/>
    </row>
    <row r="1692" spans="10:16" ht="12.75">
      <c r="J1692" s="4"/>
      <c r="P1692" s="38"/>
    </row>
    <row r="1693" spans="10:16" ht="12.75">
      <c r="J1693" s="4"/>
      <c r="P1693" s="38"/>
    </row>
    <row r="1694" spans="10:16" ht="12.75">
      <c r="J1694" s="4"/>
      <c r="P1694" s="38"/>
    </row>
    <row r="1695" spans="10:16" ht="12.75">
      <c r="J1695" s="4"/>
      <c r="P1695" s="38"/>
    </row>
    <row r="1696" spans="10:16" ht="12.75">
      <c r="J1696" s="4"/>
      <c r="P1696" s="38"/>
    </row>
    <row r="1697" spans="10:16" ht="12.75">
      <c r="J1697" s="4"/>
      <c r="P1697" s="38"/>
    </row>
    <row r="1698" spans="10:16" ht="12.75">
      <c r="J1698" s="4"/>
      <c r="P1698" s="38"/>
    </row>
    <row r="1699" spans="10:16" ht="12.75">
      <c r="J1699" s="4"/>
      <c r="P1699" s="38"/>
    </row>
    <row r="1700" spans="10:16" ht="12.75">
      <c r="J1700" s="4"/>
      <c r="P1700" s="38"/>
    </row>
    <row r="1701" spans="10:16" ht="12.75">
      <c r="J1701" s="4"/>
      <c r="P1701" s="38"/>
    </row>
    <row r="1702" spans="10:16" ht="12.75">
      <c r="J1702" s="4"/>
      <c r="P1702" s="38"/>
    </row>
    <row r="1703" spans="10:16" ht="12.75">
      <c r="J1703" s="4"/>
      <c r="P1703" s="38"/>
    </row>
    <row r="1704" spans="10:16" ht="12.75">
      <c r="J1704" s="4"/>
      <c r="P1704" s="38"/>
    </row>
    <row r="1705" spans="10:16" ht="12.75">
      <c r="J1705" s="4"/>
      <c r="P1705" s="38"/>
    </row>
    <row r="1706" spans="10:16" ht="12.75">
      <c r="J1706" s="4"/>
      <c r="P1706" s="38"/>
    </row>
    <row r="1707" spans="10:16" ht="12.75">
      <c r="J1707" s="4"/>
      <c r="P1707" s="38"/>
    </row>
    <row r="1708" spans="10:16" ht="12.75">
      <c r="J1708" s="4"/>
      <c r="P1708" s="38"/>
    </row>
    <row r="1709" spans="10:16" ht="12.75">
      <c r="J1709" s="4"/>
      <c r="P1709" s="38"/>
    </row>
    <row r="1710" spans="10:16" ht="12.75">
      <c r="J1710" s="4"/>
      <c r="P1710" s="38"/>
    </row>
    <row r="1711" spans="10:16" ht="12.75">
      <c r="J1711" s="4"/>
      <c r="P1711" s="38"/>
    </row>
    <row r="1712" spans="10:16" ht="12.75">
      <c r="J1712" s="4"/>
      <c r="P1712" s="38"/>
    </row>
    <row r="1713" spans="10:16" ht="12.75">
      <c r="J1713" s="4"/>
      <c r="P1713" s="38"/>
    </row>
    <row r="1714" spans="10:16" ht="12.75">
      <c r="J1714" s="4"/>
      <c r="P1714" s="38"/>
    </row>
    <row r="1715" spans="10:16" ht="12.75">
      <c r="J1715" s="4"/>
      <c r="P1715" s="38"/>
    </row>
    <row r="1716" spans="10:16" ht="12.75">
      <c r="J1716" s="4"/>
      <c r="P1716" s="38"/>
    </row>
    <row r="1717" spans="10:16" ht="12.75">
      <c r="J1717" s="4"/>
      <c r="P1717" s="38"/>
    </row>
    <row r="1718" spans="10:16" ht="12.75">
      <c r="J1718" s="4"/>
      <c r="P1718" s="38"/>
    </row>
    <row r="1719" spans="10:16" ht="12.75">
      <c r="J1719" s="4"/>
      <c r="P1719" s="38"/>
    </row>
    <row r="1720" spans="10:16" ht="12.75">
      <c r="J1720" s="4"/>
      <c r="P1720" s="38"/>
    </row>
    <row r="1721" spans="10:16" ht="12.75">
      <c r="J1721" s="4"/>
      <c r="P1721" s="38"/>
    </row>
    <row r="1722" spans="10:16" ht="12.75">
      <c r="J1722" s="4"/>
      <c r="P1722" s="38"/>
    </row>
    <row r="1723" spans="10:16" ht="12.75">
      <c r="J1723" s="4"/>
      <c r="P1723" s="38"/>
    </row>
    <row r="1724" spans="10:16" ht="12.75">
      <c r="J1724" s="4"/>
      <c r="P1724" s="38"/>
    </row>
    <row r="1725" spans="10:16" ht="12.75">
      <c r="J1725" s="4"/>
      <c r="P1725" s="38"/>
    </row>
    <row r="1726" spans="10:16" ht="12.75">
      <c r="J1726" s="4"/>
      <c r="P1726" s="38"/>
    </row>
    <row r="1727" spans="10:16" ht="12.75">
      <c r="J1727" s="4"/>
      <c r="P1727" s="38"/>
    </row>
    <row r="1728" spans="10:16" ht="12.75">
      <c r="J1728" s="4"/>
      <c r="P1728" s="38"/>
    </row>
    <row r="1729" spans="10:16" ht="12.75">
      <c r="J1729" s="4"/>
      <c r="P1729" s="38"/>
    </row>
    <row r="1730" spans="10:16" ht="12.75">
      <c r="J1730" s="4"/>
      <c r="P1730" s="38"/>
    </row>
    <row r="1731" spans="10:16" ht="12.75">
      <c r="J1731" s="4"/>
      <c r="P1731" s="38"/>
    </row>
    <row r="1732" spans="10:16" ht="12.75">
      <c r="J1732" s="4"/>
      <c r="P1732" s="38"/>
    </row>
    <row r="1733" spans="10:16" ht="12.75">
      <c r="J1733" s="4"/>
      <c r="P1733" s="38"/>
    </row>
    <row r="1734" spans="10:16" ht="12.75">
      <c r="J1734" s="4"/>
      <c r="P1734" s="38"/>
    </row>
    <row r="1735" spans="10:16" ht="12.75">
      <c r="J1735" s="4"/>
      <c r="P1735" s="38"/>
    </row>
    <row r="1736" spans="10:16" ht="12.75">
      <c r="J1736" s="4"/>
      <c r="P1736" s="38"/>
    </row>
    <row r="1737" spans="10:16" ht="12.75">
      <c r="J1737" s="4"/>
      <c r="P1737" s="38"/>
    </row>
    <row r="1738" spans="10:16" ht="12.75">
      <c r="J1738" s="4"/>
      <c r="P1738" s="38"/>
    </row>
    <row r="1739" spans="10:16" ht="12.75">
      <c r="J1739" s="4"/>
      <c r="P1739" s="38"/>
    </row>
    <row r="1740" spans="10:16" ht="12.75">
      <c r="J1740" s="4"/>
      <c r="P1740" s="38"/>
    </row>
    <row r="1741" spans="10:16" ht="12.75">
      <c r="J1741" s="4"/>
      <c r="P1741" s="38"/>
    </row>
    <row r="1742" spans="10:16" ht="12.75">
      <c r="J1742" s="4"/>
      <c r="P1742" s="38"/>
    </row>
    <row r="1743" spans="10:16" ht="12.75">
      <c r="J1743" s="4"/>
      <c r="P1743" s="38"/>
    </row>
    <row r="1744" spans="10:16" ht="12.75">
      <c r="J1744" s="4"/>
      <c r="P1744" s="38"/>
    </row>
    <row r="1745" spans="10:16" ht="12.75">
      <c r="J1745" s="4"/>
      <c r="P1745" s="38"/>
    </row>
    <row r="1746" spans="10:16" ht="12.75">
      <c r="J1746" s="4"/>
      <c r="P1746" s="38"/>
    </row>
    <row r="1747" spans="10:16" ht="12.75">
      <c r="J1747" s="4"/>
      <c r="P1747" s="38"/>
    </row>
    <row r="1748" spans="10:16" ht="12.75">
      <c r="J1748" s="4"/>
      <c r="P1748" s="38"/>
    </row>
    <row r="1749" spans="10:16" ht="12.75">
      <c r="J1749" s="4"/>
      <c r="P1749" s="38"/>
    </row>
    <row r="1750" spans="10:16" ht="12.75">
      <c r="J1750" s="4"/>
      <c r="P1750" s="38"/>
    </row>
    <row r="1751" spans="10:16" ht="12.75">
      <c r="J1751" s="4"/>
      <c r="P1751" s="38"/>
    </row>
    <row r="1752" spans="10:16" ht="12.75">
      <c r="J1752" s="4"/>
      <c r="P1752" s="38"/>
    </row>
    <row r="1753" spans="10:16" ht="12.75">
      <c r="J1753" s="4"/>
      <c r="P1753" s="38"/>
    </row>
    <row r="1754" spans="10:16" ht="12.75">
      <c r="J1754" s="4"/>
      <c r="P1754" s="38"/>
    </row>
    <row r="1755" spans="10:16" ht="12.75">
      <c r="J1755" s="4"/>
      <c r="P1755" s="38"/>
    </row>
    <row r="1756" spans="10:16" ht="12.75">
      <c r="J1756" s="4"/>
      <c r="P1756" s="38"/>
    </row>
    <row r="1757" spans="10:16" ht="12.75">
      <c r="J1757" s="4"/>
      <c r="P1757" s="38"/>
    </row>
    <row r="1758" spans="10:16" ht="12.75">
      <c r="J1758" s="4"/>
      <c r="P1758" s="38"/>
    </row>
    <row r="1759" spans="10:16" ht="12.75">
      <c r="J1759" s="4"/>
      <c r="P1759" s="38"/>
    </row>
    <row r="1760" spans="10:16" ht="12.75">
      <c r="J1760" s="4"/>
      <c r="P1760" s="38"/>
    </row>
    <row r="1761" spans="10:16" ht="12.75">
      <c r="J1761" s="4"/>
      <c r="P1761" s="38"/>
    </row>
    <row r="1762" spans="10:16" ht="12.75">
      <c r="J1762" s="4"/>
      <c r="P1762" s="38"/>
    </row>
    <row r="1763" spans="10:16" ht="12.75">
      <c r="J1763" s="4"/>
      <c r="P1763" s="38"/>
    </row>
    <row r="1764" spans="10:16" ht="12.75">
      <c r="J1764" s="4"/>
      <c r="P1764" s="38"/>
    </row>
    <row r="1765" spans="10:16" ht="12.75">
      <c r="J1765" s="4"/>
      <c r="P1765" s="38"/>
    </row>
    <row r="1766" spans="10:16" ht="12.75">
      <c r="J1766" s="4"/>
      <c r="P1766" s="38"/>
    </row>
    <row r="1767" spans="10:16" ht="12.75">
      <c r="J1767" s="4"/>
      <c r="P1767" s="38"/>
    </row>
    <row r="1768" spans="10:16" ht="12.75">
      <c r="J1768" s="4"/>
      <c r="P1768" s="38"/>
    </row>
    <row r="1769" spans="10:16" ht="12.75">
      <c r="J1769" s="4"/>
      <c r="P1769" s="38"/>
    </row>
    <row r="1770" spans="10:16" ht="12.75">
      <c r="J1770" s="4"/>
      <c r="P1770" s="38"/>
    </row>
    <row r="1771" spans="10:16" ht="12.75">
      <c r="J1771" s="4"/>
      <c r="P1771" s="38"/>
    </row>
    <row r="1772" spans="10:16" ht="12.75">
      <c r="J1772" s="4"/>
      <c r="P1772" s="38"/>
    </row>
    <row r="1773" spans="10:16" ht="12.75">
      <c r="J1773" s="4"/>
      <c r="P1773" s="38"/>
    </row>
    <row r="1774" spans="10:16" ht="12.75">
      <c r="J1774" s="4"/>
      <c r="P1774" s="38"/>
    </row>
    <row r="1775" spans="10:16" ht="12.75">
      <c r="J1775" s="4"/>
      <c r="P1775" s="38"/>
    </row>
    <row r="1776" spans="10:16" ht="12.75">
      <c r="J1776" s="4"/>
      <c r="P1776" s="38"/>
    </row>
    <row r="1777" spans="10:16" ht="12.75">
      <c r="J1777" s="4"/>
      <c r="P1777" s="38"/>
    </row>
    <row r="1778" spans="10:16" ht="12.75">
      <c r="J1778" s="4"/>
      <c r="P1778" s="38"/>
    </row>
    <row r="1779" spans="10:16" ht="12.75">
      <c r="J1779" s="4"/>
      <c r="P1779" s="38"/>
    </row>
    <row r="1780" spans="10:16" ht="12.75">
      <c r="J1780" s="4"/>
      <c r="P1780" s="38"/>
    </row>
    <row r="1781" spans="10:16" ht="12.75">
      <c r="J1781" s="4"/>
      <c r="P1781" s="38"/>
    </row>
    <row r="1782" spans="10:16" ht="12.75">
      <c r="J1782" s="4"/>
      <c r="P1782" s="38"/>
    </row>
    <row r="1783" spans="10:16" ht="12.75">
      <c r="J1783" s="4"/>
      <c r="P1783" s="38"/>
    </row>
    <row r="1784" spans="10:16" ht="12.75">
      <c r="J1784" s="4"/>
      <c r="P1784" s="38"/>
    </row>
    <row r="1785" spans="10:16" ht="12.75">
      <c r="J1785" s="4"/>
      <c r="P1785" s="38"/>
    </row>
    <row r="1786" spans="10:16" ht="12.75">
      <c r="J1786" s="4"/>
      <c r="P1786" s="38"/>
    </row>
    <row r="1787" spans="10:16" ht="12.75">
      <c r="J1787" s="4"/>
      <c r="P1787" s="38"/>
    </row>
    <row r="1788" spans="10:16" ht="12.75">
      <c r="J1788" s="4"/>
      <c r="P1788" s="38"/>
    </row>
    <row r="1789" spans="10:16" ht="12.75">
      <c r="J1789" s="4"/>
      <c r="P1789" s="38"/>
    </row>
    <row r="1790" spans="10:16" ht="12.75">
      <c r="J1790" s="4"/>
      <c r="P1790" s="38"/>
    </row>
    <row r="1791" spans="10:16" ht="12.75">
      <c r="J1791" s="4"/>
      <c r="P1791" s="38"/>
    </row>
    <row r="1792" spans="10:16" ht="12.75">
      <c r="J1792" s="4"/>
      <c r="P1792" s="38"/>
    </row>
    <row r="1793" spans="10:16" ht="12.75">
      <c r="J1793" s="4"/>
      <c r="P1793" s="38"/>
    </row>
    <row r="1794" spans="10:16" ht="12.75">
      <c r="J1794" s="4"/>
      <c r="P1794" s="38"/>
    </row>
    <row r="1795" spans="10:16" ht="12.75">
      <c r="J1795" s="4"/>
      <c r="P1795" s="38"/>
    </row>
    <row r="1796" spans="10:16" ht="12.75">
      <c r="J1796" s="4"/>
      <c r="P1796" s="38"/>
    </row>
    <row r="1797" spans="10:16" ht="12.75">
      <c r="J1797" s="4"/>
      <c r="P1797" s="38"/>
    </row>
    <row r="1798" spans="10:16" ht="12.75">
      <c r="J1798" s="4"/>
      <c r="P1798" s="38"/>
    </row>
    <row r="1799" spans="10:16" ht="12.75">
      <c r="J1799" s="4"/>
      <c r="P1799" s="38"/>
    </row>
    <row r="1800" spans="10:16" ht="12.75">
      <c r="J1800" s="4"/>
      <c r="P1800" s="38"/>
    </row>
    <row r="1801" spans="10:16" ht="12.75">
      <c r="J1801" s="4"/>
      <c r="P1801" s="38"/>
    </row>
    <row r="1802" spans="10:16" ht="12.75">
      <c r="J1802" s="4"/>
      <c r="P1802" s="38"/>
    </row>
    <row r="1803" spans="10:16" ht="12.75">
      <c r="J1803" s="4"/>
      <c r="P1803" s="38"/>
    </row>
    <row r="1804" spans="10:16" ht="12.75">
      <c r="J1804" s="4"/>
      <c r="P1804" s="38"/>
    </row>
    <row r="1805" spans="10:16" ht="12.75">
      <c r="J1805" s="4"/>
      <c r="P1805" s="38"/>
    </row>
    <row r="1806" spans="10:16" ht="12.75">
      <c r="J1806" s="4"/>
      <c r="P1806" s="38"/>
    </row>
    <row r="1807" spans="10:16" ht="12.75">
      <c r="J1807" s="4"/>
      <c r="P1807" s="38"/>
    </row>
    <row r="1808" spans="10:16" ht="12.75">
      <c r="J1808" s="4"/>
      <c r="P1808" s="38"/>
    </row>
    <row r="1809" spans="10:16" ht="12.75">
      <c r="J1809" s="4"/>
      <c r="P1809" s="38"/>
    </row>
    <row r="1810" spans="10:16" ht="12.75">
      <c r="J1810" s="4"/>
      <c r="P1810" s="38"/>
    </row>
    <row r="1811" spans="10:16" ht="12.75">
      <c r="J1811" s="4"/>
      <c r="P1811" s="38"/>
    </row>
    <row r="1812" spans="10:16" ht="12.75">
      <c r="J1812" s="4"/>
      <c r="P1812" s="38"/>
    </row>
    <row r="1813" spans="10:16" ht="12.75">
      <c r="J1813" s="4"/>
      <c r="P1813" s="38"/>
    </row>
    <row r="1814" spans="10:16" ht="12.75">
      <c r="J1814" s="4"/>
      <c r="P1814" s="38"/>
    </row>
    <row r="1815" spans="10:16" ht="12.75">
      <c r="J1815" s="4"/>
      <c r="P1815" s="38"/>
    </row>
    <row r="1816" spans="10:16" ht="12.75">
      <c r="J1816" s="4"/>
      <c r="P1816" s="38"/>
    </row>
    <row r="1817" spans="10:16" ht="12.75">
      <c r="J1817" s="4"/>
      <c r="P1817" s="38"/>
    </row>
    <row r="1818" spans="10:16" ht="12.75">
      <c r="J1818" s="4"/>
      <c r="P1818" s="38"/>
    </row>
    <row r="1819" spans="10:16" ht="12.75">
      <c r="J1819" s="4"/>
      <c r="P1819" s="38"/>
    </row>
    <row r="1820" spans="10:16" ht="12.75">
      <c r="J1820" s="4"/>
      <c r="P1820" s="38"/>
    </row>
    <row r="1821" spans="10:16" ht="12.75">
      <c r="J1821" s="4"/>
      <c r="P1821" s="38"/>
    </row>
    <row r="1822" spans="10:16" ht="12.75">
      <c r="J1822" s="4"/>
      <c r="P1822" s="38"/>
    </row>
    <row r="1823" spans="10:16" ht="12.75">
      <c r="J1823" s="4"/>
      <c r="P1823" s="38"/>
    </row>
    <row r="1824" spans="10:16" ht="12.75">
      <c r="J1824" s="4"/>
      <c r="P1824" s="38"/>
    </row>
    <row r="1825" spans="10:16" ht="12.75">
      <c r="J1825" s="4"/>
      <c r="P1825" s="38"/>
    </row>
    <row r="1826" spans="10:16" ht="12.75">
      <c r="J1826" s="4"/>
      <c r="P1826" s="38"/>
    </row>
    <row r="1827" spans="10:16" ht="12.75">
      <c r="J1827" s="4"/>
      <c r="P1827" s="38"/>
    </row>
    <row r="1828" spans="10:16" ht="12.75">
      <c r="J1828" s="4"/>
      <c r="P1828" s="38"/>
    </row>
    <row r="1829" spans="10:16" ht="12.75">
      <c r="J1829" s="4"/>
      <c r="P1829" s="38"/>
    </row>
    <row r="1830" spans="10:16" ht="12.75">
      <c r="J1830" s="4"/>
      <c r="P1830" s="38"/>
    </row>
    <row r="1831" spans="10:16" ht="12.75">
      <c r="J1831" s="4"/>
      <c r="P1831" s="38"/>
    </row>
    <row r="1832" spans="10:16" ht="12.75">
      <c r="J1832" s="4"/>
      <c r="P1832" s="38"/>
    </row>
    <row r="1833" spans="10:16" ht="12.75">
      <c r="J1833" s="4"/>
      <c r="P1833" s="38"/>
    </row>
    <row r="1834" spans="10:16" ht="12.75">
      <c r="J1834" s="4"/>
      <c r="P1834" s="38"/>
    </row>
    <row r="1835" spans="10:16" ht="12.75">
      <c r="J1835" s="4"/>
      <c r="P1835" s="38"/>
    </row>
    <row r="1836" spans="10:16" ht="12.75">
      <c r="J1836" s="4"/>
      <c r="P1836" s="38"/>
    </row>
    <row r="1837" spans="10:16" ht="12.75">
      <c r="J1837" s="4"/>
      <c r="P1837" s="38"/>
    </row>
    <row r="1838" spans="10:16" ht="12.75">
      <c r="J1838" s="4"/>
      <c r="P1838" s="38"/>
    </row>
    <row r="1839" spans="10:16" ht="12.75">
      <c r="J1839" s="4"/>
      <c r="P1839" s="38"/>
    </row>
    <row r="1840" spans="10:16" ht="12.75">
      <c r="J1840" s="4"/>
      <c r="P1840" s="38"/>
    </row>
    <row r="1841" spans="10:16" ht="12.75">
      <c r="J1841" s="4"/>
      <c r="P1841" s="38"/>
    </row>
    <row r="1842" spans="10:16" ht="12.75">
      <c r="J1842" s="4"/>
      <c r="P1842" s="38"/>
    </row>
    <row r="1843" spans="10:16" ht="12.75">
      <c r="J1843" s="4"/>
      <c r="P1843" s="38"/>
    </row>
    <row r="1844" spans="10:16" ht="12.75">
      <c r="J1844" s="4"/>
      <c r="P1844" s="38"/>
    </row>
    <row r="1845" spans="10:16" ht="12.75">
      <c r="J1845" s="4"/>
      <c r="P1845" s="38"/>
    </row>
    <row r="1846" spans="10:16" ht="12.75">
      <c r="J1846" s="4"/>
      <c r="P1846" s="38"/>
    </row>
    <row r="1847" spans="10:16" ht="12.75">
      <c r="J1847" s="4"/>
      <c r="P1847" s="38"/>
    </row>
    <row r="1848" spans="10:16" ht="12.75">
      <c r="J1848" s="4"/>
      <c r="P1848" s="38"/>
    </row>
    <row r="1849" spans="10:16" ht="12.75">
      <c r="J1849" s="4"/>
      <c r="P1849" s="38"/>
    </row>
    <row r="1850" spans="10:16" ht="12.75">
      <c r="J1850" s="4"/>
      <c r="P1850" s="38"/>
    </row>
    <row r="1851" spans="10:16" ht="12.75">
      <c r="J1851" s="4"/>
      <c r="P1851" s="38"/>
    </row>
    <row r="1852" spans="10:16" ht="12.75">
      <c r="J1852" s="4"/>
      <c r="P1852" s="38"/>
    </row>
    <row r="1853" spans="10:16" ht="12.75">
      <c r="J1853" s="4"/>
      <c r="P1853" s="38"/>
    </row>
    <row r="1854" spans="10:16" ht="12.75">
      <c r="J1854" s="4"/>
      <c r="P1854" s="38"/>
    </row>
    <row r="1855" spans="10:16" ht="12.75">
      <c r="J1855" s="4"/>
      <c r="P1855" s="38"/>
    </row>
    <row r="1856" spans="10:16" ht="12.75">
      <c r="J1856" s="4"/>
      <c r="P1856" s="38"/>
    </row>
    <row r="1857" spans="10:16" ht="12.75">
      <c r="J1857" s="4"/>
      <c r="P1857" s="38"/>
    </row>
    <row r="1858" spans="10:16" ht="12.75">
      <c r="J1858" s="4"/>
      <c r="P1858" s="38"/>
    </row>
    <row r="1859" spans="10:16" ht="12.75">
      <c r="J1859" s="4"/>
      <c r="P1859" s="38"/>
    </row>
    <row r="1860" spans="10:16" ht="12.75">
      <c r="J1860" s="4"/>
      <c r="P1860" s="38"/>
    </row>
    <row r="1861" spans="10:16" ht="12.75">
      <c r="J1861" s="4"/>
      <c r="P1861" s="38"/>
    </row>
    <row r="1862" spans="10:16" ht="12.75">
      <c r="J1862" s="4"/>
      <c r="P1862" s="38"/>
    </row>
    <row r="1863" spans="10:16" ht="12.75">
      <c r="J1863" s="4"/>
      <c r="P1863" s="38"/>
    </row>
    <row r="1864" spans="10:16" ht="12.75">
      <c r="J1864" s="4"/>
      <c r="P1864" s="38"/>
    </row>
    <row r="1865" spans="10:16" ht="12.75">
      <c r="J1865" s="4"/>
      <c r="P1865" s="38"/>
    </row>
    <row r="1866" spans="10:16" ht="12.75">
      <c r="J1866" s="4"/>
      <c r="P1866" s="38"/>
    </row>
    <row r="1867" spans="10:16" ht="12.75">
      <c r="J1867" s="4"/>
      <c r="P1867" s="38"/>
    </row>
    <row r="1868" spans="10:16" ht="12.75">
      <c r="J1868" s="4"/>
      <c r="P1868" s="38"/>
    </row>
    <row r="1869" spans="10:16" ht="12.75">
      <c r="J1869" s="4"/>
      <c r="P1869" s="38"/>
    </row>
    <row r="1870" spans="10:16" ht="12.75">
      <c r="J1870" s="4"/>
      <c r="P1870" s="38"/>
    </row>
    <row r="1871" spans="10:16" ht="12.75">
      <c r="J1871" s="4"/>
      <c r="P1871" s="38"/>
    </row>
    <row r="1872" spans="10:16" ht="12.75">
      <c r="J1872" s="4"/>
      <c r="P1872" s="38"/>
    </row>
    <row r="1873" spans="10:16" ht="12.75">
      <c r="J1873" s="4"/>
      <c r="P1873" s="38"/>
    </row>
    <row r="1874" spans="10:16" ht="12.75">
      <c r="J1874" s="4"/>
      <c r="P1874" s="38"/>
    </row>
    <row r="1875" spans="10:16" ht="12.75">
      <c r="J1875" s="4"/>
      <c r="P1875" s="38"/>
    </row>
    <row r="1876" spans="10:16" ht="12.75">
      <c r="J1876" s="4"/>
      <c r="P1876" s="38"/>
    </row>
    <row r="1877" spans="10:16" ht="12.75">
      <c r="J1877" s="4"/>
      <c r="P1877" s="38"/>
    </row>
    <row r="1878" spans="10:16" ht="12.75">
      <c r="J1878" s="4"/>
      <c r="P1878" s="38"/>
    </row>
    <row r="1879" spans="10:16" ht="12.75">
      <c r="J1879" s="4"/>
      <c r="P1879" s="38"/>
    </row>
    <row r="1880" spans="10:16" ht="12.75">
      <c r="J1880" s="4"/>
      <c r="P1880" s="38"/>
    </row>
    <row r="1881" spans="10:16" ht="12.75">
      <c r="J1881" s="4"/>
      <c r="P1881" s="38"/>
    </row>
    <row r="1882" spans="10:16" ht="12.75">
      <c r="J1882" s="4"/>
      <c r="P1882" s="38"/>
    </row>
    <row r="1883" spans="10:16" ht="12.75">
      <c r="J1883" s="4"/>
      <c r="P1883" s="38"/>
    </row>
    <row r="1884" spans="10:16" ht="12.75">
      <c r="J1884" s="4"/>
      <c r="P1884" s="38"/>
    </row>
    <row r="1885" spans="10:16" ht="12.75">
      <c r="J1885" s="4"/>
      <c r="P1885" s="38"/>
    </row>
    <row r="1886" spans="10:16" ht="12.75">
      <c r="J1886" s="4"/>
      <c r="P1886" s="38"/>
    </row>
    <row r="1887" spans="10:16" ht="12.75">
      <c r="J1887" s="4"/>
      <c r="P1887" s="38"/>
    </row>
    <row r="1888" spans="10:16" ht="12.75">
      <c r="J1888" s="4"/>
      <c r="P1888" s="38"/>
    </row>
    <row r="1889" spans="10:16" ht="12.75">
      <c r="J1889" s="4"/>
      <c r="P1889" s="38"/>
    </row>
    <row r="1890" spans="10:16" ht="12.75">
      <c r="J1890" s="4"/>
      <c r="P1890" s="38"/>
    </row>
    <row r="1891" spans="10:16" ht="12.75">
      <c r="J1891" s="4"/>
      <c r="P1891" s="38"/>
    </row>
    <row r="1892" spans="10:16" ht="12.75">
      <c r="J1892" s="4"/>
      <c r="P1892" s="38"/>
    </row>
    <row r="1893" spans="10:16" ht="12.75">
      <c r="J1893" s="4"/>
      <c r="P1893" s="38"/>
    </row>
    <row r="1894" spans="10:16" ht="12.75">
      <c r="J1894" s="4"/>
      <c r="P1894" s="38"/>
    </row>
    <row r="1895" spans="10:16" ht="12.75">
      <c r="J1895" s="4"/>
      <c r="P1895" s="38"/>
    </row>
    <row r="1896" spans="10:16" ht="12.75">
      <c r="J1896" s="4"/>
      <c r="P1896" s="38"/>
    </row>
    <row r="1897" spans="10:16" ht="12.75">
      <c r="J1897" s="4"/>
      <c r="P1897" s="38"/>
    </row>
    <row r="1898" spans="10:16" ht="12.75">
      <c r="J1898" s="4"/>
      <c r="P1898" s="38"/>
    </row>
    <row r="1899" spans="10:16" ht="12.75">
      <c r="J1899" s="4"/>
      <c r="P1899" s="38"/>
    </row>
    <row r="1900" spans="10:16" ht="12.75">
      <c r="J1900" s="4"/>
      <c r="P1900" s="38"/>
    </row>
    <row r="1901" spans="10:16" ht="12.75">
      <c r="J1901" s="4"/>
      <c r="P1901" s="38"/>
    </row>
    <row r="1902" spans="10:16" ht="12.75">
      <c r="J1902" s="4"/>
      <c r="P1902" s="38"/>
    </row>
    <row r="1903" spans="10:16" ht="12.75">
      <c r="J1903" s="4"/>
      <c r="P1903" s="38"/>
    </row>
    <row r="1904" spans="10:16" ht="12.75">
      <c r="J1904" s="4"/>
      <c r="P1904" s="38"/>
    </row>
    <row r="1905" spans="10:16" ht="12.75">
      <c r="J1905" s="4"/>
      <c r="P1905" s="38"/>
    </row>
    <row r="1906" spans="10:16" ht="12.75">
      <c r="J1906" s="4"/>
      <c r="P1906" s="38"/>
    </row>
    <row r="1907" spans="10:16" ht="12.75">
      <c r="J1907" s="4"/>
      <c r="P1907" s="38"/>
    </row>
    <row r="1908" spans="10:16" ht="12.75">
      <c r="J1908" s="4"/>
      <c r="P1908" s="38"/>
    </row>
    <row r="1909" spans="10:16" ht="12.75">
      <c r="J1909" s="4"/>
      <c r="P1909" s="38"/>
    </row>
    <row r="1910" spans="10:16" ht="12.75">
      <c r="J1910" s="4"/>
      <c r="P1910" s="38"/>
    </row>
    <row r="1911" spans="10:16" ht="12.75">
      <c r="J1911" s="4"/>
      <c r="P1911" s="38"/>
    </row>
    <row r="1912" spans="10:16" ht="12.75">
      <c r="J1912" s="4"/>
      <c r="P1912" s="38"/>
    </row>
    <row r="1913" spans="10:16" ht="12.75">
      <c r="J1913" s="4"/>
      <c r="P1913" s="38"/>
    </row>
    <row r="1914" spans="10:16" ht="12.75">
      <c r="J1914" s="4"/>
      <c r="P1914" s="38"/>
    </row>
    <row r="1915" spans="10:16" ht="12.75">
      <c r="J1915" s="4"/>
      <c r="P1915" s="38"/>
    </row>
    <row r="1916" spans="10:16" ht="12.75">
      <c r="J1916" s="4"/>
      <c r="P1916" s="38"/>
    </row>
    <row r="1917" spans="10:16" ht="12.75">
      <c r="J1917" s="4"/>
      <c r="P1917" s="38"/>
    </row>
    <row r="1918" spans="10:16" ht="12.75">
      <c r="J1918" s="4"/>
      <c r="P1918" s="38"/>
    </row>
    <row r="1919" spans="10:16" ht="12.75">
      <c r="J1919" s="4"/>
      <c r="P1919" s="38"/>
    </row>
    <row r="1920" spans="10:16" ht="12.75">
      <c r="J1920" s="4"/>
      <c r="P1920" s="38"/>
    </row>
    <row r="1921" spans="10:16" ht="12.75">
      <c r="J1921" s="4"/>
      <c r="P1921" s="38"/>
    </row>
    <row r="1922" spans="10:16" ht="12.75">
      <c r="J1922" s="4"/>
      <c r="P1922" s="38"/>
    </row>
    <row r="1923" spans="10:16" ht="12.75">
      <c r="J1923" s="4"/>
      <c r="P1923" s="38"/>
    </row>
    <row r="1924" spans="10:16" ht="12.75">
      <c r="J1924" s="4"/>
      <c r="P1924" s="38"/>
    </row>
    <row r="1925" spans="10:16" ht="12.75">
      <c r="J1925" s="4"/>
      <c r="P1925" s="38"/>
    </row>
    <row r="1926" spans="10:16" ht="12.75">
      <c r="J1926" s="4"/>
      <c r="P1926" s="38"/>
    </row>
    <row r="1927" spans="10:16" ht="12.75">
      <c r="J1927" s="4"/>
      <c r="P1927" s="38"/>
    </row>
    <row r="1928" spans="10:16" ht="12.75">
      <c r="J1928" s="4"/>
      <c r="P1928" s="38"/>
    </row>
    <row r="1929" spans="10:16" ht="12.75">
      <c r="J1929" s="4"/>
      <c r="P1929" s="38"/>
    </row>
    <row r="1930" spans="10:16" ht="12.75">
      <c r="J1930" s="4"/>
      <c r="P1930" s="38"/>
    </row>
    <row r="1931" spans="10:16" ht="12.75">
      <c r="J1931" s="4"/>
      <c r="P1931" s="38"/>
    </row>
    <row r="1932" spans="10:16" ht="12.75">
      <c r="J1932" s="4"/>
      <c r="P1932" s="38"/>
    </row>
    <row r="1933" spans="10:16" ht="12.75">
      <c r="J1933" s="4"/>
      <c r="P1933" s="38"/>
    </row>
    <row r="1934" spans="10:16" ht="12.75">
      <c r="J1934" s="4"/>
      <c r="P1934" s="38"/>
    </row>
    <row r="1935" spans="10:16" ht="12.75">
      <c r="J1935" s="4"/>
      <c r="P1935" s="38"/>
    </row>
    <row r="1936" spans="10:16" ht="12.75">
      <c r="J1936" s="4"/>
      <c r="P1936" s="38"/>
    </row>
    <row r="1937" spans="10:16" ht="12.75">
      <c r="J1937" s="4"/>
      <c r="P1937" s="38"/>
    </row>
    <row r="1938" spans="10:16" ht="12.75">
      <c r="J1938" s="4"/>
      <c r="P1938" s="38"/>
    </row>
    <row r="1939" spans="10:16" ht="12.75">
      <c r="J1939" s="4"/>
      <c r="P1939" s="38"/>
    </row>
    <row r="1940" spans="10:16" ht="12.75">
      <c r="J1940" s="4"/>
      <c r="P1940" s="38"/>
    </row>
    <row r="1941" spans="10:16" ht="12.75">
      <c r="J1941" s="4"/>
      <c r="P1941" s="38"/>
    </row>
    <row r="1942" spans="10:16" ht="12.75">
      <c r="J1942" s="4"/>
      <c r="P1942" s="38"/>
    </row>
    <row r="1943" spans="10:16" ht="12.75">
      <c r="J1943" s="4"/>
      <c r="P1943" s="38"/>
    </row>
    <row r="1944" spans="10:16" ht="12.75">
      <c r="J1944" s="4"/>
      <c r="P1944" s="38"/>
    </row>
    <row r="1945" spans="10:16" ht="12.75">
      <c r="J1945" s="4"/>
      <c r="P1945" s="38"/>
    </row>
    <row r="1946" spans="10:16" ht="12.75">
      <c r="J1946" s="4"/>
      <c r="P1946" s="38"/>
    </row>
    <row r="1947" spans="10:16" ht="12.75">
      <c r="J1947" s="4"/>
      <c r="P1947" s="38"/>
    </row>
    <row r="1948" spans="10:16" ht="12.75">
      <c r="J1948" s="4"/>
      <c r="P1948" s="38"/>
    </row>
    <row r="1949" spans="10:16" ht="12.75">
      <c r="J1949" s="4"/>
      <c r="P1949" s="38"/>
    </row>
    <row r="1950" spans="10:16" ht="12.75">
      <c r="J1950" s="4"/>
      <c r="P1950" s="38"/>
    </row>
    <row r="1951" spans="10:16" ht="12.75">
      <c r="J1951" s="4"/>
      <c r="P1951" s="38"/>
    </row>
    <row r="1952" spans="10:16" ht="12.75">
      <c r="J1952" s="4"/>
      <c r="P1952" s="38"/>
    </row>
    <row r="1953" spans="10:16" ht="12.75">
      <c r="J1953" s="4"/>
      <c r="P1953" s="38"/>
    </row>
    <row r="1954" spans="10:16" ht="12.75">
      <c r="J1954" s="4"/>
      <c r="P1954" s="38"/>
    </row>
    <row r="1955" spans="10:16" ht="12.75">
      <c r="J1955" s="4"/>
      <c r="P1955" s="38"/>
    </row>
    <row r="1956" spans="10:16" ht="12.75">
      <c r="J1956" s="4"/>
      <c r="P1956" s="38"/>
    </row>
    <row r="1957" spans="10:16" ht="12.75">
      <c r="J1957" s="4"/>
      <c r="P1957" s="38"/>
    </row>
    <row r="1958" spans="10:16" ht="12.75">
      <c r="J1958" s="4"/>
      <c r="P1958" s="38"/>
    </row>
    <row r="1959" spans="10:16" ht="12.75">
      <c r="J1959" s="4"/>
      <c r="P1959" s="38"/>
    </row>
    <row r="1960" spans="10:16" ht="12.75">
      <c r="J1960" s="4"/>
      <c r="P1960" s="38"/>
    </row>
    <row r="1961" spans="10:16" ht="12.75">
      <c r="J1961" s="4"/>
      <c r="P1961" s="38"/>
    </row>
    <row r="1962" spans="10:16" ht="12.75">
      <c r="J1962" s="4"/>
      <c r="P1962" s="38"/>
    </row>
    <row r="1963" spans="10:16" ht="12.75">
      <c r="J1963" s="4"/>
      <c r="P1963" s="38"/>
    </row>
    <row r="1964" spans="10:16" ht="12.75">
      <c r="J1964" s="4"/>
      <c r="P1964" s="38"/>
    </row>
    <row r="1965" spans="10:16" ht="12.75">
      <c r="J1965" s="4"/>
      <c r="P1965" s="38"/>
    </row>
    <row r="1966" spans="10:16" ht="12.75">
      <c r="J1966" s="4"/>
      <c r="P1966" s="38"/>
    </row>
    <row r="1967" spans="10:16" ht="12.75">
      <c r="J1967" s="4"/>
      <c r="P1967" s="38"/>
    </row>
    <row r="1968" spans="10:16" ht="12.75">
      <c r="J1968" s="4"/>
      <c r="P1968" s="38"/>
    </row>
    <row r="1969" spans="10:16" ht="12.75">
      <c r="J1969" s="4"/>
      <c r="P1969" s="38"/>
    </row>
    <row r="1970" spans="10:16" ht="12.75">
      <c r="J1970" s="4"/>
      <c r="P1970" s="38"/>
    </row>
    <row r="1971" spans="10:16" ht="12.75">
      <c r="J1971" s="4"/>
      <c r="P1971" s="38"/>
    </row>
    <row r="1972" spans="10:16" ht="12.75">
      <c r="J1972" s="4"/>
      <c r="P1972" s="38"/>
    </row>
    <row r="1973" spans="10:16" ht="12.75">
      <c r="J1973" s="4"/>
      <c r="P1973" s="38"/>
    </row>
    <row r="1974" spans="10:16" ht="12.75">
      <c r="J1974" s="4"/>
      <c r="P1974" s="38"/>
    </row>
    <row r="1975" spans="10:16" ht="12.75">
      <c r="J1975" s="4"/>
      <c r="P1975" s="38"/>
    </row>
    <row r="1976" spans="10:16" ht="12.75">
      <c r="J1976" s="4"/>
      <c r="P1976" s="38"/>
    </row>
    <row r="1977" spans="10:16" ht="12.75">
      <c r="J1977" s="4"/>
      <c r="P1977" s="38"/>
    </row>
    <row r="1978" spans="10:16" ht="12.75">
      <c r="J1978" s="4"/>
      <c r="P1978" s="38"/>
    </row>
    <row r="1979" spans="10:16" ht="12.75">
      <c r="J1979" s="4"/>
      <c r="P1979" s="38"/>
    </row>
    <row r="1980" spans="10:16" ht="12.75">
      <c r="J1980" s="4"/>
      <c r="P1980" s="38"/>
    </row>
    <row r="1981" spans="10:16" ht="12.75">
      <c r="J1981" s="4"/>
      <c r="P1981" s="38"/>
    </row>
    <row r="1982" spans="10:16" ht="12.75">
      <c r="J1982" s="4"/>
      <c r="P1982" s="38"/>
    </row>
    <row r="1983" spans="10:16" ht="12.75">
      <c r="J1983" s="4"/>
      <c r="P1983" s="38"/>
    </row>
    <row r="1984" spans="10:16" ht="12.75">
      <c r="J1984" s="4"/>
      <c r="P1984" s="38"/>
    </row>
    <row r="1985" spans="10:16" ht="12.75">
      <c r="J1985" s="4"/>
      <c r="P1985" s="38"/>
    </row>
    <row r="1986" spans="10:16" ht="12.75">
      <c r="J1986" s="4"/>
      <c r="P1986" s="38"/>
    </row>
    <row r="1987" spans="10:16" ht="12.75">
      <c r="J1987" s="4"/>
      <c r="P1987" s="38"/>
    </row>
    <row r="1988" spans="10:16" ht="12.75">
      <c r="J1988" s="4"/>
      <c r="P1988" s="38"/>
    </row>
    <row r="1989" spans="10:16" ht="12.75">
      <c r="J1989" s="4"/>
      <c r="P1989" s="38"/>
    </row>
    <row r="1990" spans="10:16" ht="12.75">
      <c r="J1990" s="4"/>
      <c r="P1990" s="38"/>
    </row>
    <row r="1991" spans="10:16" ht="12.75">
      <c r="J1991" s="4"/>
      <c r="P1991" s="38"/>
    </row>
    <row r="1992" spans="10:16" ht="12.75">
      <c r="J1992" s="4"/>
      <c r="P1992" s="38"/>
    </row>
    <row r="1993" spans="10:16" ht="12.75">
      <c r="J1993" s="4"/>
      <c r="P1993" s="38"/>
    </row>
    <row r="1994" spans="10:16" ht="12.75">
      <c r="J1994" s="4"/>
      <c r="P1994" s="38"/>
    </row>
    <row r="1995" spans="10:16" ht="12.75">
      <c r="J1995" s="4"/>
      <c r="P1995" s="38"/>
    </row>
    <row r="1996" spans="10:16" ht="12.75">
      <c r="J1996" s="4"/>
      <c r="P1996" s="38"/>
    </row>
    <row r="1997" spans="10:16" ht="12.75">
      <c r="J1997" s="4"/>
      <c r="P1997" s="38"/>
    </row>
    <row r="1998" spans="10:16" ht="12.75">
      <c r="J1998" s="4"/>
      <c r="P1998" s="38"/>
    </row>
    <row r="1999" spans="10:16" ht="12.75">
      <c r="J1999" s="4"/>
      <c r="P1999" s="38"/>
    </row>
    <row r="2000" spans="10:16" ht="12.75">
      <c r="J2000" s="4"/>
      <c r="P2000" s="38"/>
    </row>
    <row r="2001" spans="10:16" ht="12.75">
      <c r="J2001" s="4"/>
      <c r="P2001" s="38"/>
    </row>
    <row r="2002" spans="10:16" ht="12.75">
      <c r="J2002" s="4"/>
      <c r="P2002" s="38"/>
    </row>
    <row r="2003" spans="10:16" ht="12.75">
      <c r="J2003" s="4"/>
      <c r="P2003" s="38"/>
    </row>
    <row r="2004" spans="10:16" ht="12.75">
      <c r="J2004" s="4"/>
      <c r="P2004" s="38"/>
    </row>
    <row r="2005" spans="10:16" ht="12.75">
      <c r="J2005" s="4"/>
      <c r="P2005" s="38"/>
    </row>
    <row r="2006" spans="10:16" ht="12.75">
      <c r="J2006" s="4"/>
      <c r="P2006" s="38"/>
    </row>
    <row r="2007" spans="10:16" ht="12.75">
      <c r="J2007" s="4"/>
      <c r="P2007" s="38"/>
    </row>
    <row r="2008" spans="10:16" ht="12.75">
      <c r="J2008" s="4"/>
      <c r="P2008" s="38"/>
    </row>
    <row r="2009" spans="10:16" ht="12.75">
      <c r="J2009" s="4"/>
      <c r="P2009" s="38"/>
    </row>
    <row r="2010" spans="10:16" ht="12.75">
      <c r="J2010" s="4"/>
      <c r="P2010" s="38"/>
    </row>
    <row r="2011" spans="10:16" ht="12.75">
      <c r="J2011" s="4"/>
      <c r="P2011" s="38"/>
    </row>
    <row r="2012" spans="10:16" ht="12.75">
      <c r="J2012" s="4"/>
      <c r="P2012" s="38"/>
    </row>
    <row r="2013" spans="10:16" ht="12.75">
      <c r="J2013" s="4"/>
      <c r="P2013" s="38"/>
    </row>
    <row r="2014" spans="10:16" ht="12.75">
      <c r="J2014" s="4"/>
      <c r="P2014" s="38"/>
    </row>
    <row r="2015" spans="10:16" ht="12.75">
      <c r="J2015" s="4"/>
      <c r="P2015" s="38"/>
    </row>
    <row r="2016" spans="10:16" ht="12.75">
      <c r="J2016" s="4"/>
      <c r="P2016" s="38"/>
    </row>
    <row r="2017" spans="10:16" ht="12.75">
      <c r="J2017" s="4"/>
      <c r="P2017" s="38"/>
    </row>
    <row r="2018" spans="10:16" ht="12.75">
      <c r="J2018" s="4"/>
      <c r="P2018" s="38"/>
    </row>
    <row r="2019" spans="10:16" ht="12.75">
      <c r="J2019" s="4"/>
      <c r="P2019" s="38"/>
    </row>
    <row r="2020" spans="10:16" ht="12.75">
      <c r="J2020" s="4"/>
      <c r="P2020" s="38"/>
    </row>
    <row r="2021" spans="10:16" ht="12.75">
      <c r="J2021" s="4"/>
      <c r="P2021" s="38"/>
    </row>
    <row r="2022" spans="10:16" ht="12.75">
      <c r="J2022" s="4"/>
      <c r="P2022" s="38"/>
    </row>
    <row r="2023" spans="10:16" ht="12.75">
      <c r="J2023" s="4"/>
      <c r="P2023" s="38"/>
    </row>
    <row r="2024" spans="10:16" ht="12.75">
      <c r="J2024" s="4"/>
      <c r="P2024" s="38"/>
    </row>
    <row r="2025" spans="10:16" ht="12.75">
      <c r="J2025" s="4"/>
      <c r="P2025" s="38"/>
    </row>
    <row r="2026" spans="10:16" ht="12.75">
      <c r="J2026" s="4"/>
      <c r="P2026" s="38"/>
    </row>
    <row r="2027" spans="10:16" ht="12.75">
      <c r="J2027" s="4"/>
      <c r="P2027" s="38"/>
    </row>
    <row r="2028" spans="10:16" ht="12.75">
      <c r="J2028" s="4"/>
      <c r="P2028" s="38"/>
    </row>
    <row r="2029" spans="10:16" ht="12.75">
      <c r="J2029" s="4"/>
      <c r="P2029" s="38"/>
    </row>
    <row r="2030" spans="10:16" ht="12.75">
      <c r="J2030" s="4"/>
      <c r="P2030" s="38"/>
    </row>
    <row r="2031" spans="10:16" ht="12.75">
      <c r="J2031" s="4"/>
      <c r="P2031" s="38"/>
    </row>
    <row r="2032" spans="10:16" ht="12.75">
      <c r="J2032" s="4"/>
      <c r="P2032" s="38"/>
    </row>
    <row r="2033" spans="10:16" ht="12.75">
      <c r="J2033" s="4"/>
      <c r="P2033" s="38"/>
    </row>
    <row r="2034" spans="10:16" ht="12.75">
      <c r="J2034" s="4"/>
      <c r="P2034" s="38"/>
    </row>
    <row r="2035" spans="10:16" ht="12.75">
      <c r="J2035" s="4"/>
      <c r="P2035" s="38"/>
    </row>
    <row r="2036" spans="10:16" ht="12.75">
      <c r="J2036" s="4"/>
      <c r="P2036" s="38"/>
    </row>
    <row r="2037" spans="10:16" ht="12.75">
      <c r="J2037" s="4"/>
      <c r="P2037" s="38"/>
    </row>
    <row r="2038" spans="10:16" ht="12.75">
      <c r="J2038" s="4"/>
      <c r="P2038" s="38"/>
    </row>
    <row r="2039" spans="10:16" ht="12.75">
      <c r="J2039" s="4"/>
      <c r="P2039" s="38"/>
    </row>
    <row r="2040" spans="10:16" ht="12.75">
      <c r="J2040" s="4"/>
      <c r="P2040" s="38"/>
    </row>
    <row r="2041" spans="10:16" ht="12.75">
      <c r="J2041" s="4"/>
      <c r="P2041" s="38"/>
    </row>
    <row r="2042" spans="10:16" ht="12.75">
      <c r="J2042" s="4"/>
      <c r="P2042" s="38"/>
    </row>
    <row r="2043" spans="10:16" ht="12.75">
      <c r="J2043" s="4"/>
      <c r="P2043" s="38"/>
    </row>
    <row r="2044" spans="10:16" ht="12.75">
      <c r="J2044" s="4"/>
      <c r="P2044" s="38"/>
    </row>
    <row r="2045" spans="10:16" ht="12.75">
      <c r="J2045" s="4"/>
      <c r="P2045" s="38"/>
    </row>
    <row r="2046" spans="10:16" ht="12.75">
      <c r="J2046" s="4"/>
      <c r="P2046" s="38"/>
    </row>
    <row r="2047" spans="10:16" ht="12.75">
      <c r="J2047" s="4"/>
      <c r="P2047" s="38"/>
    </row>
    <row r="2048" spans="10:16" ht="12.75">
      <c r="J2048" s="4"/>
      <c r="P2048" s="38"/>
    </row>
    <row r="2049" spans="10:16" ht="12.75">
      <c r="J2049" s="4"/>
      <c r="P2049" s="38"/>
    </row>
    <row r="2050" spans="10:16" ht="12.75">
      <c r="J2050" s="4"/>
      <c r="P2050" s="38"/>
    </row>
    <row r="2051" spans="10:16" ht="12.75">
      <c r="J2051" s="4"/>
      <c r="P2051" s="38"/>
    </row>
    <row r="2052" spans="10:16" ht="12.75">
      <c r="J2052" s="4"/>
      <c r="P2052" s="38"/>
    </row>
    <row r="2053" spans="10:16" ht="12.75">
      <c r="J2053" s="4"/>
      <c r="P2053" s="38"/>
    </row>
    <row r="2054" spans="10:16" ht="12.75">
      <c r="J2054" s="4"/>
      <c r="P2054" s="38"/>
    </row>
    <row r="2055" spans="10:16" ht="12.75">
      <c r="J2055" s="4"/>
      <c r="P2055" s="38"/>
    </row>
    <row r="2056" spans="10:16" ht="12.75">
      <c r="J2056" s="4"/>
      <c r="P2056" s="38"/>
    </row>
    <row r="2057" spans="10:16" ht="12.75">
      <c r="J2057" s="4"/>
      <c r="P2057" s="38"/>
    </row>
    <row r="2058" spans="10:16" ht="12.75">
      <c r="J2058" s="4"/>
      <c r="P2058" s="38"/>
    </row>
    <row r="2059" spans="10:16" ht="12.75">
      <c r="J2059" s="4"/>
      <c r="P2059" s="38"/>
    </row>
    <row r="2060" spans="10:16" ht="12.75">
      <c r="J2060" s="4"/>
      <c r="P2060" s="38"/>
    </row>
    <row r="2061" spans="10:16" ht="12.75">
      <c r="J2061" s="4"/>
      <c r="P2061" s="38"/>
    </row>
    <row r="2062" spans="10:16" ht="12.75">
      <c r="J2062" s="4"/>
      <c r="P2062" s="38"/>
    </row>
    <row r="2063" spans="10:16" ht="12.75">
      <c r="J2063" s="4"/>
      <c r="P2063" s="38"/>
    </row>
    <row r="2064" spans="10:16" ht="12.75">
      <c r="J2064" s="4"/>
      <c r="P2064" s="38"/>
    </row>
    <row r="2065" spans="10:16" ht="12.75">
      <c r="J2065" s="4"/>
      <c r="P2065" s="38"/>
    </row>
    <row r="2066" spans="10:16" ht="12.75">
      <c r="J2066" s="4"/>
      <c r="P2066" s="38"/>
    </row>
    <row r="2067" spans="10:16" ht="12.75">
      <c r="J2067" s="4"/>
      <c r="P2067" s="38"/>
    </row>
    <row r="2068" spans="10:16" ht="12.75">
      <c r="J2068" s="4"/>
      <c r="P2068" s="38"/>
    </row>
    <row r="2069" spans="10:16" ht="12.75">
      <c r="J2069" s="4"/>
      <c r="P2069" s="38"/>
    </row>
    <row r="2070" spans="10:16" ht="12.75">
      <c r="J2070" s="4"/>
      <c r="P2070" s="38"/>
    </row>
    <row r="2071" spans="10:16" ht="12.75">
      <c r="J2071" s="4"/>
      <c r="P2071" s="38"/>
    </row>
    <row r="2072" spans="10:16" ht="12.75">
      <c r="J2072" s="4"/>
      <c r="P2072" s="38"/>
    </row>
    <row r="2073" spans="10:16" ht="12.75">
      <c r="J2073" s="4"/>
      <c r="P2073" s="38"/>
    </row>
    <row r="2074" spans="10:16" ht="12.75">
      <c r="J2074" s="4"/>
      <c r="P2074" s="38"/>
    </row>
    <row r="2075" spans="10:16" ht="12.75">
      <c r="J2075" s="4"/>
      <c r="P2075" s="38"/>
    </row>
    <row r="2076" spans="10:16" ht="12.75">
      <c r="J2076" s="4"/>
      <c r="P2076" s="38"/>
    </row>
    <row r="2077" spans="10:16" ht="12.75">
      <c r="J2077" s="4"/>
      <c r="P2077" s="38"/>
    </row>
    <row r="2078" spans="10:16" ht="12.75">
      <c r="J2078" s="4"/>
      <c r="P2078" s="38"/>
    </row>
    <row r="2079" spans="10:16" ht="12.75">
      <c r="J2079" s="4"/>
      <c r="P2079" s="38"/>
    </row>
    <row r="2080" spans="10:16" ht="12.75">
      <c r="J2080" s="4"/>
      <c r="P2080" s="38"/>
    </row>
    <row r="2081" spans="10:16" ht="12.75">
      <c r="J2081" s="4"/>
      <c r="P2081" s="38"/>
    </row>
    <row r="2082" spans="10:16" ht="12.75">
      <c r="J2082" s="4"/>
      <c r="P2082" s="38"/>
    </row>
    <row r="2083" spans="10:16" ht="12.75">
      <c r="J2083" s="4"/>
      <c r="P2083" s="38"/>
    </row>
    <row r="2084" spans="10:16" ht="12.75">
      <c r="J2084" s="4"/>
      <c r="P2084" s="38"/>
    </row>
    <row r="2085" spans="10:16" ht="12.75">
      <c r="J2085" s="4"/>
      <c r="P2085" s="38"/>
    </row>
    <row r="2086" spans="10:16" ht="12.75">
      <c r="J2086" s="4"/>
      <c r="P2086" s="38"/>
    </row>
    <row r="2087" spans="10:16" ht="12.75">
      <c r="J2087" s="4"/>
      <c r="P2087" s="38"/>
    </row>
    <row r="2088" spans="10:16" ht="12.75">
      <c r="J2088" s="4"/>
      <c r="P2088" s="38"/>
    </row>
    <row r="2089" spans="10:16" ht="12.75">
      <c r="J2089" s="4"/>
      <c r="P2089" s="38"/>
    </row>
    <row r="2090" spans="10:16" ht="12.75">
      <c r="J2090" s="4"/>
      <c r="P2090" s="38"/>
    </row>
    <row r="2091" spans="10:16" ht="12.75">
      <c r="J2091" s="4"/>
      <c r="P2091" s="38"/>
    </row>
    <row r="2092" spans="10:16" ht="12.75">
      <c r="J2092" s="4"/>
      <c r="P2092" s="38"/>
    </row>
    <row r="2093" spans="10:16" ht="12.75">
      <c r="J2093" s="4"/>
      <c r="P2093" s="38"/>
    </row>
    <row r="2094" spans="10:16" ht="12.75">
      <c r="J2094" s="4"/>
      <c r="P2094" s="38"/>
    </row>
    <row r="2095" spans="10:16" ht="12.75">
      <c r="J2095" s="4"/>
      <c r="P2095" s="38"/>
    </row>
    <row r="2096" spans="10:16" ht="12.75">
      <c r="J2096" s="4"/>
      <c r="P2096" s="38"/>
    </row>
    <row r="2097" spans="10:16" ht="12.75">
      <c r="J2097" s="4"/>
      <c r="P2097" s="38"/>
    </row>
    <row r="2098" spans="10:16" ht="12.75">
      <c r="J2098" s="4"/>
      <c r="P2098" s="38"/>
    </row>
    <row r="2099" spans="10:16" ht="12.75">
      <c r="J2099" s="4"/>
      <c r="P2099" s="38"/>
    </row>
    <row r="2100" spans="10:16" ht="12.75">
      <c r="J2100" s="4"/>
      <c r="P2100" s="38"/>
    </row>
    <row r="2101" spans="10:16" ht="12.75">
      <c r="J2101" s="4"/>
      <c r="P2101" s="38"/>
    </row>
    <row r="2102" spans="10:16" ht="12.75">
      <c r="J2102" s="4"/>
      <c r="P2102" s="38"/>
    </row>
    <row r="2103" spans="10:16" ht="12.75">
      <c r="J2103" s="4"/>
      <c r="P2103" s="38"/>
    </row>
    <row r="2104" spans="10:16" ht="12.75">
      <c r="J2104" s="4"/>
      <c r="P2104" s="38"/>
    </row>
    <row r="2105" spans="10:16" ht="12.75">
      <c r="J2105" s="4"/>
      <c r="P2105" s="38"/>
    </row>
    <row r="2106" spans="10:16" ht="12.75">
      <c r="J2106" s="4"/>
      <c r="P2106" s="38"/>
    </row>
    <row r="2107" spans="10:16" ht="12.75">
      <c r="J2107" s="4"/>
      <c r="P2107" s="38"/>
    </row>
    <row r="2108" spans="10:16" ht="12.75">
      <c r="J2108" s="4"/>
      <c r="P2108" s="38"/>
    </row>
    <row r="2109" spans="10:16" ht="12.75">
      <c r="J2109" s="4"/>
      <c r="P2109" s="38"/>
    </row>
    <row r="2110" spans="10:16" ht="12.75">
      <c r="J2110" s="4"/>
      <c r="P2110" s="38"/>
    </row>
    <row r="2111" spans="10:16" ht="12.75">
      <c r="J2111" s="4"/>
      <c r="P2111" s="38"/>
    </row>
    <row r="2112" spans="10:16" ht="12.75">
      <c r="J2112" s="4"/>
      <c r="P2112" s="38"/>
    </row>
    <row r="2113" spans="10:16" ht="12.75">
      <c r="J2113" s="4"/>
      <c r="P2113" s="38"/>
    </row>
    <row r="2114" spans="10:16" ht="12.75">
      <c r="J2114" s="4"/>
      <c r="P2114" s="38"/>
    </row>
    <row r="2115" spans="10:16" ht="12.75">
      <c r="J2115" s="4"/>
      <c r="P2115" s="38"/>
    </row>
    <row r="2116" spans="10:16" ht="12.75">
      <c r="J2116" s="4"/>
      <c r="P2116" s="38"/>
    </row>
    <row r="2117" spans="10:16" ht="12.75">
      <c r="J2117" s="4"/>
      <c r="P2117" s="38"/>
    </row>
    <row r="2118" spans="10:16" ht="12.75">
      <c r="J2118" s="4"/>
      <c r="P2118" s="38"/>
    </row>
    <row r="2119" spans="10:16" ht="12.75">
      <c r="J2119" s="4"/>
      <c r="P2119" s="38"/>
    </row>
    <row r="2120" spans="10:16" ht="12.75">
      <c r="J2120" s="4"/>
      <c r="P2120" s="38"/>
    </row>
    <row r="2121" spans="10:16" ht="12.75">
      <c r="J2121" s="4"/>
      <c r="P2121" s="38"/>
    </row>
    <row r="2122" spans="10:16" ht="12.75">
      <c r="J2122" s="4"/>
      <c r="P2122" s="38"/>
    </row>
    <row r="2123" spans="10:16" ht="12.75">
      <c r="J2123" s="4"/>
      <c r="P2123" s="38"/>
    </row>
    <row r="2124" spans="10:16" ht="12.75">
      <c r="J2124" s="4"/>
      <c r="P2124" s="38"/>
    </row>
    <row r="2125" spans="10:16" ht="12.75">
      <c r="J2125" s="4"/>
      <c r="P2125" s="38"/>
    </row>
    <row r="2126" spans="10:16" ht="12.75">
      <c r="J2126" s="4"/>
      <c r="P2126" s="38"/>
    </row>
    <row r="2127" spans="10:16" ht="12.75">
      <c r="J2127" s="4"/>
      <c r="P2127" s="38"/>
    </row>
    <row r="2128" spans="10:16" ht="12.75">
      <c r="J2128" s="4"/>
      <c r="P2128" s="38"/>
    </row>
    <row r="2129" spans="10:16" ht="12.75">
      <c r="J2129" s="4"/>
      <c r="P2129" s="38"/>
    </row>
    <row r="2130" spans="10:16" ht="12.75">
      <c r="J2130" s="4"/>
      <c r="P2130" s="38"/>
    </row>
    <row r="2131" spans="10:16" ht="12.75">
      <c r="J2131" s="4"/>
      <c r="P2131" s="38"/>
    </row>
    <row r="2132" spans="10:16" ht="12.75">
      <c r="J2132" s="4"/>
      <c r="P2132" s="38"/>
    </row>
    <row r="2133" spans="10:16" ht="12.75">
      <c r="J2133" s="4"/>
      <c r="P2133" s="38"/>
    </row>
    <row r="2134" spans="10:16" ht="12.75">
      <c r="J2134" s="4"/>
      <c r="P2134" s="38"/>
    </row>
    <row r="2135" spans="10:16" ht="12.75">
      <c r="J2135" s="4"/>
      <c r="P2135" s="38"/>
    </row>
    <row r="2136" spans="10:16" ht="12.75">
      <c r="J2136" s="4"/>
      <c r="P2136" s="38"/>
    </row>
    <row r="2137" spans="10:16" ht="12.75">
      <c r="J2137" s="4"/>
      <c r="P2137" s="38"/>
    </row>
    <row r="2138" spans="10:16" ht="12.75">
      <c r="J2138" s="4"/>
      <c r="P2138" s="38"/>
    </row>
    <row r="2139" spans="10:16" ht="12.75">
      <c r="J2139" s="4"/>
      <c r="P2139" s="38"/>
    </row>
    <row r="2140" spans="10:16" ht="12.75">
      <c r="J2140" s="4"/>
      <c r="P2140" s="38"/>
    </row>
    <row r="2141" spans="10:16" ht="12.75">
      <c r="J2141" s="4"/>
      <c r="P2141" s="38"/>
    </row>
    <row r="2142" spans="10:16" ht="12.75">
      <c r="J2142" s="4"/>
      <c r="P2142" s="38"/>
    </row>
    <row r="2143" spans="10:16" ht="12.75">
      <c r="J2143" s="4"/>
      <c r="P2143" s="38"/>
    </row>
    <row r="2144" spans="10:16" ht="12.75">
      <c r="J2144" s="4"/>
      <c r="P2144" s="38"/>
    </row>
    <row r="2145" spans="10:16" ht="12.75">
      <c r="J2145" s="4"/>
      <c r="P2145" s="38"/>
    </row>
    <row r="2146" spans="10:16" ht="12.75">
      <c r="J2146" s="4"/>
      <c r="P2146" s="38"/>
    </row>
    <row r="2147" spans="10:16" ht="12.75">
      <c r="J2147" s="4"/>
      <c r="P2147" s="38"/>
    </row>
    <row r="2148" spans="10:16" ht="12.75">
      <c r="J2148" s="4"/>
      <c r="P2148" s="38"/>
    </row>
    <row r="2149" spans="10:16" ht="12.75">
      <c r="J2149" s="4"/>
      <c r="P2149" s="38"/>
    </row>
    <row r="2150" spans="10:16" ht="12.75">
      <c r="J2150" s="4"/>
      <c r="P2150" s="38"/>
    </row>
    <row r="2151" spans="10:16" ht="12.75">
      <c r="J2151" s="4"/>
      <c r="P2151" s="38"/>
    </row>
    <row r="2152" spans="10:16" ht="12.75">
      <c r="J2152" s="4"/>
      <c r="P2152" s="38"/>
    </row>
    <row r="2153" spans="10:16" ht="12.75">
      <c r="J2153" s="4"/>
      <c r="P2153" s="38"/>
    </row>
    <row r="2154" spans="10:16" ht="12.75">
      <c r="J2154" s="4"/>
      <c r="P2154" s="38"/>
    </row>
    <row r="2155" spans="10:16" ht="12.75">
      <c r="J2155" s="4"/>
      <c r="P2155" s="38"/>
    </row>
    <row r="2156" spans="10:16" ht="12.75">
      <c r="J2156" s="4"/>
      <c r="P2156" s="38"/>
    </row>
    <row r="2157" spans="10:16" ht="12.75">
      <c r="J2157" s="4"/>
      <c r="P2157" s="38"/>
    </row>
    <row r="2158" spans="10:16" ht="12.75">
      <c r="J2158" s="4"/>
      <c r="P2158" s="38"/>
    </row>
    <row r="2159" spans="10:16" ht="12.75">
      <c r="J2159" s="4"/>
      <c r="P2159" s="38"/>
    </row>
    <row r="2160" spans="10:16" ht="12.75">
      <c r="J2160" s="4"/>
      <c r="P2160" s="38"/>
    </row>
    <row r="2161" spans="10:16" ht="12.75">
      <c r="J2161" s="4"/>
      <c r="P2161" s="38"/>
    </row>
    <row r="2162" spans="10:16" ht="12.75">
      <c r="J2162" s="4"/>
      <c r="P2162" s="38"/>
    </row>
    <row r="2163" spans="10:16" ht="12.75">
      <c r="J2163" s="4"/>
      <c r="P2163" s="38"/>
    </row>
    <row r="2164" spans="10:16" ht="12.75">
      <c r="J2164" s="4"/>
      <c r="P2164" s="38"/>
    </row>
    <row r="2165" spans="10:16" ht="12.75">
      <c r="J2165" s="4"/>
      <c r="P2165" s="38"/>
    </row>
    <row r="2166" spans="10:16" ht="12.75">
      <c r="J2166" s="4"/>
      <c r="P2166" s="38"/>
    </row>
    <row r="2167" spans="10:16" ht="12.75">
      <c r="J2167" s="4"/>
      <c r="P2167" s="38"/>
    </row>
    <row r="2168" spans="10:16" ht="12.75">
      <c r="J2168" s="4"/>
      <c r="P2168" s="38"/>
    </row>
    <row r="2169" spans="10:16" ht="12.75">
      <c r="J2169" s="4"/>
      <c r="P2169" s="38"/>
    </row>
    <row r="2170" spans="10:16" ht="12.75">
      <c r="J2170" s="4"/>
      <c r="P2170" s="38"/>
    </row>
    <row r="2171" spans="10:16" ht="12.75">
      <c r="J2171" s="4"/>
      <c r="P2171" s="38"/>
    </row>
    <row r="2172" spans="10:16" ht="12.75">
      <c r="J2172" s="4"/>
      <c r="P2172" s="38"/>
    </row>
    <row r="2173" spans="10:16" ht="12.75">
      <c r="J2173" s="4"/>
      <c r="P2173" s="38"/>
    </row>
    <row r="2174" spans="10:16" ht="12.75">
      <c r="J2174" s="4"/>
      <c r="P2174" s="38"/>
    </row>
    <row r="2175" spans="10:16" ht="12.75">
      <c r="J2175" s="4"/>
      <c r="P2175" s="38"/>
    </row>
    <row r="2176" spans="10:16" ht="12.75">
      <c r="J2176" s="4"/>
      <c r="P2176" s="38"/>
    </row>
    <row r="2177" spans="10:16" ht="12.75">
      <c r="J2177" s="4"/>
      <c r="P2177" s="38"/>
    </row>
    <row r="2178" spans="10:16" ht="12.75">
      <c r="J2178" s="4"/>
      <c r="P2178" s="38"/>
    </row>
    <row r="2179" spans="10:16" ht="12.75">
      <c r="J2179" s="4"/>
      <c r="P2179" s="38"/>
    </row>
    <row r="2180" spans="10:16" ht="12.75">
      <c r="J2180" s="4"/>
      <c r="P2180" s="38"/>
    </row>
    <row r="2181" spans="10:16" ht="12.75">
      <c r="J2181" s="4"/>
      <c r="P2181" s="38"/>
    </row>
    <row r="2182" spans="10:16" ht="12.75">
      <c r="J2182" s="4"/>
      <c r="P2182" s="38"/>
    </row>
    <row r="2183" spans="10:16" ht="12.75">
      <c r="J2183" s="4"/>
      <c r="P2183" s="38"/>
    </row>
    <row r="2184" spans="10:16" ht="12.75">
      <c r="J2184" s="4"/>
      <c r="P2184" s="38"/>
    </row>
    <row r="2185" spans="10:16" ht="12.75">
      <c r="J2185" s="4"/>
      <c r="P2185" s="38"/>
    </row>
    <row r="2186" spans="10:16" ht="12.75">
      <c r="J2186" s="4"/>
      <c r="P2186" s="38"/>
    </row>
    <row r="2187" spans="10:16" ht="12.75">
      <c r="J2187" s="4"/>
      <c r="P2187" s="38"/>
    </row>
    <row r="2188" spans="10:16" ht="12.75">
      <c r="J2188" s="4"/>
      <c r="P2188" s="38"/>
    </row>
    <row r="2189" spans="10:16" ht="12.75">
      <c r="J2189" s="4"/>
      <c r="P2189" s="38"/>
    </row>
    <row r="2190" spans="10:16" ht="12.75">
      <c r="J2190" s="4"/>
      <c r="P2190" s="38"/>
    </row>
    <row r="2191" spans="10:16" ht="12.75">
      <c r="J2191" s="4"/>
      <c r="P2191" s="38"/>
    </row>
    <row r="2192" spans="10:16" ht="12.75">
      <c r="J2192" s="4"/>
      <c r="P2192" s="38"/>
    </row>
    <row r="2193" spans="10:16" ht="12.75">
      <c r="J2193" s="4"/>
      <c r="P2193" s="38"/>
    </row>
    <row r="2194" spans="10:16" ht="12.75">
      <c r="J2194" s="4"/>
      <c r="P2194" s="38"/>
    </row>
    <row r="2195" spans="10:16" ht="12.75">
      <c r="J2195" s="4"/>
      <c r="P2195" s="38"/>
    </row>
    <row r="2196" spans="10:16" ht="12.75">
      <c r="J2196" s="4"/>
      <c r="P2196" s="38"/>
    </row>
    <row r="2197" spans="10:16" ht="12.75">
      <c r="J2197" s="4"/>
      <c r="P2197" s="38"/>
    </row>
    <row r="2198" spans="10:16" ht="12.75">
      <c r="J2198" s="4"/>
      <c r="P2198" s="38"/>
    </row>
    <row r="2199" spans="10:16" ht="12.75">
      <c r="J2199" s="4"/>
      <c r="P2199" s="38"/>
    </row>
    <row r="2200" spans="10:16" ht="12.75">
      <c r="J2200" s="4"/>
      <c r="P2200" s="38"/>
    </row>
    <row r="2201" spans="10:16" ht="12.75">
      <c r="J2201" s="4"/>
      <c r="P2201" s="38"/>
    </row>
    <row r="2202" spans="10:16" ht="12.75">
      <c r="J2202" s="4"/>
      <c r="P2202" s="38"/>
    </row>
    <row r="2203" spans="10:16" ht="12.75">
      <c r="J2203" s="4"/>
      <c r="P2203" s="38"/>
    </row>
    <row r="2204" spans="10:16" ht="12.75">
      <c r="J2204" s="4"/>
      <c r="P2204" s="38"/>
    </row>
    <row r="2205" spans="10:16" ht="12.75">
      <c r="J2205" s="4"/>
      <c r="P2205" s="38"/>
    </row>
    <row r="2206" spans="10:16" ht="12.75">
      <c r="J2206" s="4"/>
      <c r="P2206" s="38"/>
    </row>
    <row r="2207" spans="10:16" ht="12.75">
      <c r="J2207" s="4"/>
      <c r="P2207" s="38"/>
    </row>
    <row r="2208" spans="10:16" ht="12.75">
      <c r="J2208" s="4"/>
      <c r="P2208" s="38"/>
    </row>
    <row r="2209" spans="10:16" ht="12.75">
      <c r="J2209" s="4"/>
      <c r="P2209" s="38"/>
    </row>
    <row r="2210" spans="10:16" ht="12.75">
      <c r="J2210" s="4"/>
      <c r="P2210" s="38"/>
    </row>
    <row r="2211" spans="10:16" ht="12.75">
      <c r="J2211" s="4"/>
      <c r="P2211" s="38"/>
    </row>
    <row r="2212" spans="10:16" ht="12.75">
      <c r="J2212" s="4"/>
      <c r="P2212" s="38"/>
    </row>
    <row r="2213" spans="10:16" ht="12.75">
      <c r="J2213" s="4"/>
      <c r="P2213" s="38"/>
    </row>
    <row r="2214" spans="10:16" ht="12.75">
      <c r="J2214" s="4"/>
      <c r="P2214" s="38"/>
    </row>
    <row r="2215" spans="10:16" ht="12.75">
      <c r="J2215" s="4"/>
      <c r="P2215" s="38"/>
    </row>
    <row r="2216" spans="10:16" ht="12.75">
      <c r="J2216" s="4"/>
      <c r="P2216" s="38"/>
    </row>
    <row r="2217" spans="10:16" ht="12.75">
      <c r="J2217" s="4"/>
      <c r="P2217" s="38"/>
    </row>
    <row r="2218" spans="10:16" ht="12.75">
      <c r="J2218" s="4"/>
      <c r="P2218" s="38"/>
    </row>
    <row r="2219" spans="10:16" ht="12.75">
      <c r="J2219" s="4"/>
      <c r="P2219" s="38"/>
    </row>
    <row r="2220" spans="10:16" ht="12.75">
      <c r="J2220" s="4"/>
      <c r="P2220" s="38"/>
    </row>
    <row r="2221" spans="10:16" ht="12.75">
      <c r="J2221" s="4"/>
      <c r="P2221" s="38"/>
    </row>
    <row r="2222" spans="10:16" ht="12.75">
      <c r="J2222" s="4"/>
      <c r="P2222" s="38"/>
    </row>
    <row r="2223" spans="10:16" ht="12.75">
      <c r="J2223" s="4"/>
      <c r="P2223" s="38"/>
    </row>
    <row r="2224" spans="10:16" ht="12.75">
      <c r="J2224" s="4"/>
      <c r="P2224" s="38"/>
    </row>
    <row r="2225" spans="10:16" ht="12.75">
      <c r="J2225" s="4"/>
      <c r="P2225" s="38"/>
    </row>
    <row r="2226" spans="10:16" ht="12.75">
      <c r="J2226" s="4"/>
      <c r="P2226" s="38"/>
    </row>
    <row r="2227" spans="10:16" ht="12.75">
      <c r="J2227" s="4"/>
      <c r="P2227" s="38"/>
    </row>
    <row r="2228" spans="10:16" ht="12.75">
      <c r="J2228" s="4"/>
      <c r="P2228" s="38"/>
    </row>
    <row r="2229" spans="10:16" ht="12.75">
      <c r="J2229" s="4"/>
      <c r="P2229" s="38"/>
    </row>
    <row r="2230" spans="10:16" ht="12.75">
      <c r="J2230" s="4"/>
      <c r="P2230" s="38"/>
    </row>
    <row r="2231" spans="10:16" ht="12.75">
      <c r="J2231" s="4"/>
      <c r="P2231" s="38"/>
    </row>
    <row r="2232" spans="10:16" ht="12.75">
      <c r="J2232" s="4"/>
      <c r="P2232" s="38"/>
    </row>
    <row r="2233" spans="10:16" ht="12.75">
      <c r="J2233" s="4"/>
      <c r="P2233" s="38"/>
    </row>
    <row r="2234" spans="10:16" ht="12.75">
      <c r="J2234" s="4"/>
      <c r="P2234" s="38"/>
    </row>
    <row r="2235" spans="10:16" ht="12.75">
      <c r="J2235" s="4"/>
      <c r="P2235" s="38"/>
    </row>
    <row r="2236" spans="10:16" ht="12.75">
      <c r="J2236" s="4"/>
      <c r="P2236" s="38"/>
    </row>
    <row r="2237" spans="10:16" ht="12.75">
      <c r="J2237" s="4"/>
      <c r="P2237" s="38"/>
    </row>
    <row r="2238" spans="10:16" ht="12.75">
      <c r="J2238" s="4"/>
      <c r="P2238" s="38"/>
    </row>
    <row r="2239" spans="10:16" ht="12.75">
      <c r="J2239" s="4"/>
      <c r="P2239" s="38"/>
    </row>
    <row r="2240" spans="10:16" ht="12.75">
      <c r="J2240" s="4"/>
      <c r="P2240" s="38"/>
    </row>
    <row r="2241" spans="10:16" ht="12.75">
      <c r="J2241" s="4"/>
      <c r="P2241" s="38"/>
    </row>
    <row r="2242" spans="10:16" ht="12.75">
      <c r="J2242" s="4"/>
      <c r="P2242" s="38"/>
    </row>
    <row r="2243" spans="10:16" ht="12.75">
      <c r="J2243" s="4"/>
      <c r="P2243" s="38"/>
    </row>
    <row r="2244" spans="10:16" ht="12.75">
      <c r="J2244" s="4"/>
      <c r="P2244" s="38"/>
    </row>
    <row r="2245" spans="10:16" ht="12.75">
      <c r="J2245" s="4"/>
      <c r="P2245" s="38"/>
    </row>
    <row r="2246" spans="10:16" ht="12.75">
      <c r="J2246" s="4"/>
      <c r="P2246" s="38"/>
    </row>
    <row r="2247" spans="10:16" ht="12.75">
      <c r="J2247" s="4"/>
      <c r="P2247" s="38"/>
    </row>
    <row r="2248" spans="10:16" ht="12.75">
      <c r="J2248" s="4"/>
      <c r="P2248" s="38"/>
    </row>
    <row r="2249" spans="10:16" ht="12.75">
      <c r="J2249" s="4"/>
      <c r="P2249" s="38"/>
    </row>
    <row r="2250" spans="10:16" ht="12.75">
      <c r="J2250" s="4"/>
      <c r="P2250" s="38"/>
    </row>
    <row r="2251" spans="10:16" ht="12.75">
      <c r="J2251" s="4"/>
      <c r="P2251" s="38"/>
    </row>
    <row r="2252" spans="10:16" ht="12.75">
      <c r="J2252" s="4"/>
      <c r="P2252" s="38"/>
    </row>
    <row r="2253" spans="10:16" ht="12.75">
      <c r="J2253" s="4"/>
      <c r="P2253" s="38"/>
    </row>
    <row r="2254" spans="10:16" ht="12.75">
      <c r="J2254" s="4"/>
      <c r="P2254" s="38"/>
    </row>
    <row r="2255" spans="10:16" ht="12.75">
      <c r="J2255" s="4"/>
      <c r="P2255" s="38"/>
    </row>
    <row r="2256" spans="10:16" ht="12.75">
      <c r="J2256" s="4"/>
      <c r="P2256" s="38"/>
    </row>
    <row r="2257" spans="10:16" ht="12.75">
      <c r="J2257" s="4"/>
      <c r="P2257" s="38"/>
    </row>
    <row r="2258" spans="10:16" ht="12.75">
      <c r="J2258" s="4"/>
      <c r="P2258" s="38"/>
    </row>
    <row r="2259" spans="10:16" ht="12.75">
      <c r="J2259" s="4"/>
      <c r="P2259" s="38"/>
    </row>
    <row r="2260" spans="10:16" ht="12.75">
      <c r="J2260" s="4"/>
      <c r="P2260" s="38"/>
    </row>
    <row r="2261" spans="10:16" ht="12.75">
      <c r="J2261" s="4"/>
      <c r="P2261" s="38"/>
    </row>
    <row r="2262" spans="10:16" ht="12.75">
      <c r="J2262" s="4"/>
      <c r="P2262" s="38"/>
    </row>
    <row r="2263" spans="10:16" ht="12.75">
      <c r="J2263" s="4"/>
      <c r="P2263" s="38"/>
    </row>
    <row r="2264" spans="10:16" ht="12.75">
      <c r="J2264" s="4"/>
      <c r="P2264" s="38"/>
    </row>
    <row r="2265" spans="10:16" ht="12.75">
      <c r="J2265" s="4"/>
      <c r="P2265" s="38"/>
    </row>
    <row r="2266" spans="10:16" ht="12.75">
      <c r="J2266" s="4"/>
      <c r="P2266" s="38"/>
    </row>
    <row r="2267" spans="10:16" ht="12.75">
      <c r="J2267" s="4"/>
      <c r="P2267" s="38"/>
    </row>
    <row r="2268" spans="10:16" ht="12.75">
      <c r="J2268" s="4"/>
      <c r="P2268" s="38"/>
    </row>
    <row r="2269" spans="10:16" ht="12.75">
      <c r="J2269" s="4"/>
      <c r="P2269" s="38"/>
    </row>
    <row r="2270" spans="10:16" ht="12.75">
      <c r="J2270" s="4"/>
      <c r="P2270" s="38"/>
    </row>
    <row r="2271" spans="10:16" ht="12.75">
      <c r="J2271" s="4"/>
      <c r="P2271" s="38"/>
    </row>
    <row r="2272" spans="10:16" ht="12.75">
      <c r="J2272" s="4"/>
      <c r="P2272" s="38"/>
    </row>
    <row r="2273" spans="10:16" ht="12.75">
      <c r="J2273" s="4"/>
      <c r="P2273" s="38"/>
    </row>
    <row r="2274" spans="10:16" ht="12.75">
      <c r="J2274" s="4"/>
      <c r="P2274" s="38"/>
    </row>
    <row r="2275" spans="10:16" ht="12.75">
      <c r="J2275" s="4"/>
      <c r="P2275" s="38"/>
    </row>
    <row r="2276" spans="10:16" ht="12.75">
      <c r="J2276" s="4"/>
      <c r="P2276" s="38"/>
    </row>
    <row r="2277" spans="10:16" ht="12.75">
      <c r="J2277" s="4"/>
      <c r="P2277" s="38"/>
    </row>
    <row r="2278" spans="10:16" ht="12.75">
      <c r="J2278" s="4"/>
      <c r="P2278" s="38"/>
    </row>
    <row r="2279" spans="10:16" ht="12.75">
      <c r="J2279" s="4"/>
      <c r="P2279" s="38"/>
    </row>
    <row r="2280" spans="10:16" ht="12.75">
      <c r="J2280" s="4"/>
      <c r="P2280" s="38"/>
    </row>
    <row r="2281" spans="10:16" ht="12.75">
      <c r="J2281" s="4"/>
      <c r="P2281" s="38"/>
    </row>
    <row r="2282" spans="10:16" ht="12.75">
      <c r="J2282" s="4"/>
      <c r="P2282" s="38"/>
    </row>
    <row r="2283" spans="10:16" ht="12.75">
      <c r="J2283" s="4"/>
      <c r="P2283" s="38"/>
    </row>
    <row r="2284" spans="10:16" ht="12.75">
      <c r="J2284" s="4"/>
      <c r="P2284" s="38"/>
    </row>
    <row r="2285" spans="10:16" ht="12.75">
      <c r="J2285" s="4"/>
      <c r="P2285" s="38"/>
    </row>
    <row r="2286" spans="10:16" ht="12.75">
      <c r="J2286" s="4"/>
      <c r="P2286" s="38"/>
    </row>
    <row r="2287" spans="10:16" ht="12.75">
      <c r="J2287" s="4"/>
      <c r="P2287" s="38"/>
    </row>
    <row r="2288" spans="10:16" ht="12.75">
      <c r="J2288" s="4"/>
      <c r="P2288" s="38"/>
    </row>
    <row r="2289" spans="10:16" ht="12.75">
      <c r="J2289" s="4"/>
      <c r="P2289" s="38"/>
    </row>
    <row r="2290" spans="10:16" ht="12.75">
      <c r="J2290" s="4"/>
      <c r="P2290" s="38"/>
    </row>
    <row r="2291" spans="10:16" ht="12.75">
      <c r="J2291" s="4"/>
      <c r="P2291" s="38"/>
    </row>
    <row r="2292" spans="10:16" ht="12.75">
      <c r="J2292" s="4"/>
      <c r="P2292" s="38"/>
    </row>
    <row r="2293" spans="10:16" ht="12.75">
      <c r="J2293" s="4"/>
      <c r="P2293" s="38"/>
    </row>
    <row r="2294" spans="10:16" ht="12.75">
      <c r="J2294" s="4"/>
      <c r="P2294" s="38"/>
    </row>
    <row r="2295" spans="10:16" ht="12.75">
      <c r="J2295" s="4"/>
      <c r="P2295" s="38"/>
    </row>
    <row r="2296" spans="10:16" ht="12.75">
      <c r="J2296" s="4"/>
      <c r="P2296" s="38"/>
    </row>
    <row r="2297" spans="10:16" ht="12.75">
      <c r="J2297" s="4"/>
      <c r="P2297" s="38"/>
    </row>
    <row r="2298" spans="10:16" ht="12.75">
      <c r="J2298" s="4"/>
      <c r="P2298" s="38"/>
    </row>
    <row r="2299" spans="10:16" ht="12.75">
      <c r="J2299" s="4"/>
      <c r="P2299" s="38"/>
    </row>
    <row r="2300" spans="10:16" ht="12.75">
      <c r="J2300" s="4"/>
      <c r="P2300" s="38"/>
    </row>
    <row r="2301" spans="10:16" ht="12.75">
      <c r="J2301" s="4"/>
      <c r="P2301" s="38"/>
    </row>
    <row r="2302" spans="10:16" ht="12.75">
      <c r="J2302" s="4"/>
      <c r="P2302" s="38"/>
    </row>
    <row r="2303" spans="10:16" ht="12.75">
      <c r="J2303" s="4"/>
      <c r="P2303" s="38"/>
    </row>
    <row r="2304" spans="10:16" ht="12.75">
      <c r="J2304" s="4"/>
      <c r="P2304" s="38"/>
    </row>
    <row r="2305" spans="10:16" ht="12.75">
      <c r="J2305" s="4"/>
      <c r="P2305" s="38"/>
    </row>
    <row r="2306" spans="10:16" ht="12.75">
      <c r="J2306" s="4"/>
      <c r="P2306" s="38"/>
    </row>
    <row r="2307" spans="10:16" ht="12.75">
      <c r="J2307" s="4"/>
      <c r="P2307" s="38"/>
    </row>
    <row r="2308" spans="10:16" ht="12.75">
      <c r="J2308" s="4"/>
      <c r="P2308" s="38"/>
    </row>
    <row r="2309" spans="10:16" ht="12.75">
      <c r="J2309" s="4"/>
      <c r="P2309" s="38"/>
    </row>
    <row r="2310" spans="10:16" ht="12.75">
      <c r="J2310" s="4"/>
      <c r="P2310" s="38"/>
    </row>
    <row r="2311" spans="10:16" ht="12.75">
      <c r="J2311" s="4"/>
      <c r="P2311" s="38"/>
    </row>
    <row r="2312" spans="10:16" ht="12.75">
      <c r="J2312" s="4"/>
      <c r="P2312" s="38"/>
    </row>
    <row r="2313" spans="10:16" ht="12.75">
      <c r="J2313" s="4"/>
      <c r="P2313" s="38"/>
    </row>
    <row r="2314" spans="10:16" ht="12.75">
      <c r="J2314" s="4"/>
      <c r="P2314" s="38"/>
    </row>
    <row r="2315" spans="10:16" ht="12.75">
      <c r="J2315" s="4"/>
      <c r="P2315" s="38"/>
    </row>
    <row r="2316" spans="10:16" ht="12.75">
      <c r="J2316" s="4"/>
      <c r="P2316" s="38"/>
    </row>
    <row r="2317" spans="10:16" ht="12.75">
      <c r="J2317" s="4"/>
      <c r="P2317" s="38"/>
    </row>
    <row r="2318" spans="10:16" ht="12.75">
      <c r="J2318" s="4"/>
      <c r="P2318" s="38"/>
    </row>
    <row r="2319" spans="10:16" ht="12.75">
      <c r="J2319" s="4"/>
      <c r="P2319" s="38"/>
    </row>
    <row r="2320" spans="10:16" ht="12.75">
      <c r="J2320" s="4"/>
      <c r="P2320" s="38"/>
    </row>
    <row r="2321" spans="10:16" ht="12.75">
      <c r="J2321" s="4"/>
      <c r="P2321" s="38"/>
    </row>
    <row r="2322" spans="10:16" ht="12.75">
      <c r="J2322" s="4"/>
      <c r="P2322" s="38"/>
    </row>
    <row r="2323" spans="10:16" ht="12.75">
      <c r="J2323" s="4"/>
      <c r="P2323" s="38"/>
    </row>
    <row r="2324" spans="10:16" ht="12.75">
      <c r="J2324" s="4"/>
      <c r="P2324" s="38"/>
    </row>
    <row r="2325" spans="10:16" ht="12.75">
      <c r="J2325" s="4"/>
      <c r="P2325" s="38"/>
    </row>
    <row r="2326" spans="10:16" ht="12.75">
      <c r="J2326" s="4"/>
      <c r="P2326" s="38"/>
    </row>
    <row r="2327" spans="10:16" ht="12.75">
      <c r="J2327" s="4"/>
      <c r="P2327" s="38"/>
    </row>
    <row r="2328" spans="10:16" ht="12.75">
      <c r="J2328" s="4"/>
      <c r="P2328" s="38"/>
    </row>
    <row r="2329" spans="10:16" ht="12.75">
      <c r="J2329" s="4"/>
      <c r="P2329" s="38"/>
    </row>
    <row r="2330" spans="10:16" ht="12.75">
      <c r="J2330" s="4"/>
      <c r="P2330" s="38"/>
    </row>
    <row r="2331" spans="10:16" ht="12.75">
      <c r="J2331" s="4"/>
      <c r="P2331" s="38"/>
    </row>
    <row r="2332" spans="10:16" ht="12.75">
      <c r="J2332" s="4"/>
      <c r="P2332" s="38"/>
    </row>
    <row r="2333" spans="10:16" ht="12.75">
      <c r="J2333" s="4"/>
      <c r="P2333" s="38"/>
    </row>
    <row r="2334" spans="10:16" ht="12.75">
      <c r="J2334" s="4"/>
      <c r="P2334" s="38"/>
    </row>
    <row r="2335" spans="10:16" ht="12.75">
      <c r="J2335" s="4"/>
      <c r="P2335" s="38"/>
    </row>
    <row r="2336" spans="10:16" ht="12.75">
      <c r="J2336" s="4"/>
      <c r="P2336" s="38"/>
    </row>
    <row r="2337" spans="10:16" ht="12.75">
      <c r="J2337" s="4"/>
      <c r="P2337" s="38"/>
    </row>
    <row r="2338" spans="10:16" ht="12.75">
      <c r="J2338" s="4"/>
      <c r="P2338" s="38"/>
    </row>
    <row r="2339" spans="10:16" ht="12.75">
      <c r="J2339" s="4"/>
      <c r="P2339" s="38"/>
    </row>
    <row r="2340" spans="10:16" ht="12.75">
      <c r="J2340" s="4"/>
      <c r="P2340" s="38"/>
    </row>
    <row r="2341" spans="10:16" ht="12.75">
      <c r="J2341" s="4"/>
      <c r="P2341" s="38"/>
    </row>
    <row r="2342" spans="10:16" ht="12.75">
      <c r="J2342" s="4"/>
      <c r="P2342" s="38"/>
    </row>
    <row r="2343" spans="10:16" ht="12.75">
      <c r="J2343" s="4"/>
      <c r="P2343" s="38"/>
    </row>
    <row r="2344" spans="10:16" ht="12.75">
      <c r="J2344" s="4"/>
      <c r="P2344" s="38"/>
    </row>
    <row r="2345" spans="10:16" ht="12.75">
      <c r="J2345" s="4"/>
      <c r="P2345" s="38"/>
    </row>
    <row r="2346" spans="10:16" ht="12.75">
      <c r="J2346" s="4"/>
      <c r="P2346" s="38"/>
    </row>
    <row r="2347" spans="10:16" ht="12.75">
      <c r="J2347" s="4"/>
      <c r="P2347" s="38"/>
    </row>
    <row r="2348" spans="10:16" ht="12.75">
      <c r="J2348" s="4"/>
      <c r="P2348" s="38"/>
    </row>
    <row r="2349" spans="10:16" ht="12.75">
      <c r="J2349" s="4"/>
      <c r="P2349" s="38"/>
    </row>
    <row r="2350" spans="10:16" ht="12.75">
      <c r="J2350" s="4"/>
      <c r="P2350" s="38"/>
    </row>
    <row r="2351" spans="10:16" ht="12.75">
      <c r="J2351" s="4"/>
      <c r="P2351" s="38"/>
    </row>
    <row r="2352" spans="10:16" ht="12.75">
      <c r="J2352" s="4"/>
      <c r="P2352" s="38"/>
    </row>
    <row r="2353" spans="10:16" ht="12.75">
      <c r="J2353" s="4"/>
      <c r="P2353" s="38"/>
    </row>
    <row r="2354" spans="10:16" ht="12.75">
      <c r="J2354" s="4"/>
      <c r="P2354" s="38"/>
    </row>
    <row r="2355" spans="10:16" ht="12.75">
      <c r="J2355" s="4"/>
      <c r="P2355" s="38"/>
    </row>
    <row r="2356" spans="10:16" ht="12.75">
      <c r="J2356" s="4"/>
      <c r="P2356" s="38"/>
    </row>
    <row r="2357" spans="10:16" ht="12.75">
      <c r="J2357" s="4"/>
      <c r="P2357" s="38"/>
    </row>
    <row r="2358" spans="10:16" ht="12.75">
      <c r="J2358" s="4"/>
      <c r="P2358" s="38"/>
    </row>
    <row r="2359" spans="10:16" ht="12.75">
      <c r="J2359" s="4"/>
      <c r="P2359" s="38"/>
    </row>
    <row r="2360" spans="10:16" ht="12.75">
      <c r="J2360" s="4"/>
      <c r="P2360" s="38"/>
    </row>
    <row r="2361" spans="10:16" ht="12.75">
      <c r="J2361" s="4"/>
      <c r="P2361" s="38"/>
    </row>
    <row r="2362" spans="10:16" ht="12.75">
      <c r="J2362" s="4"/>
      <c r="P2362" s="38"/>
    </row>
    <row r="2363" spans="10:16" ht="12.75">
      <c r="J2363" s="4"/>
      <c r="P2363" s="38"/>
    </row>
    <row r="2364" spans="10:16" ht="12.75">
      <c r="J2364" s="4"/>
      <c r="P2364" s="38"/>
    </row>
    <row r="2365" spans="10:16" ht="12.75">
      <c r="J2365" s="4"/>
      <c r="P2365" s="38"/>
    </row>
    <row r="2366" spans="10:16" ht="12.75">
      <c r="J2366" s="4"/>
      <c r="P2366" s="38"/>
    </row>
    <row r="2367" spans="10:16" ht="12.75">
      <c r="J2367" s="4"/>
      <c r="P2367" s="38"/>
    </row>
    <row r="2368" spans="10:16" ht="12.75">
      <c r="J2368" s="4"/>
      <c r="P2368" s="38"/>
    </row>
    <row r="2369" spans="10:16" ht="12.75">
      <c r="J2369" s="4"/>
      <c r="P2369" s="38"/>
    </row>
    <row r="2370" spans="10:16" ht="12.75">
      <c r="J2370" s="4"/>
      <c r="P2370" s="38"/>
    </row>
    <row r="2371" spans="10:16" ht="12.75">
      <c r="J2371" s="4"/>
      <c r="P2371" s="38"/>
    </row>
    <row r="2372" spans="10:16" ht="12.75">
      <c r="J2372" s="4"/>
      <c r="P2372" s="38"/>
    </row>
    <row r="2373" spans="10:16" ht="12.75">
      <c r="J2373" s="4"/>
      <c r="P2373" s="38"/>
    </row>
    <row r="2374" spans="10:16" ht="12.75">
      <c r="J2374" s="4"/>
      <c r="P2374" s="38"/>
    </row>
    <row r="2375" spans="10:16" ht="12.75">
      <c r="J2375" s="4"/>
      <c r="P2375" s="38"/>
    </row>
    <row r="2376" spans="10:16" ht="12.75">
      <c r="J2376" s="4"/>
      <c r="P2376" s="38"/>
    </row>
    <row r="2377" spans="10:16" ht="12.75">
      <c r="J2377" s="4"/>
      <c r="P2377" s="38"/>
    </row>
    <row r="2378" spans="10:16" ht="12.75">
      <c r="J2378" s="4"/>
      <c r="P2378" s="38"/>
    </row>
    <row r="2379" spans="10:16" ht="12.75">
      <c r="J2379" s="4"/>
      <c r="P2379" s="38"/>
    </row>
    <row r="2380" spans="10:16" ht="12.75">
      <c r="J2380" s="4"/>
      <c r="P2380" s="38"/>
    </row>
    <row r="2381" spans="10:16" ht="12.75">
      <c r="J2381" s="4"/>
      <c r="P2381" s="38"/>
    </row>
    <row r="2382" spans="10:16" ht="12.75">
      <c r="J2382" s="4"/>
      <c r="P2382" s="38"/>
    </row>
    <row r="2383" spans="10:16" ht="12.75">
      <c r="J2383" s="4"/>
      <c r="P2383" s="38"/>
    </row>
    <row r="2384" spans="10:16" ht="12.75">
      <c r="J2384" s="4"/>
      <c r="P2384" s="38"/>
    </row>
    <row r="2385" spans="10:16" ht="12.75">
      <c r="J2385" s="4"/>
      <c r="P2385" s="38"/>
    </row>
    <row r="2386" spans="10:16" ht="12.75">
      <c r="J2386" s="4"/>
      <c r="P2386" s="38"/>
    </row>
    <row r="2387" spans="10:16" ht="12.75">
      <c r="J2387" s="4"/>
      <c r="P2387" s="38"/>
    </row>
    <row r="2388" spans="10:16" ht="12.75">
      <c r="J2388" s="4"/>
      <c r="P2388" s="38"/>
    </row>
    <row r="2389" spans="10:16" ht="12.75">
      <c r="J2389" s="4"/>
      <c r="P2389" s="38"/>
    </row>
    <row r="2390" spans="10:16" ht="12.75">
      <c r="J2390" s="4"/>
      <c r="P2390" s="38"/>
    </row>
    <row r="2391" spans="10:16" ht="12.75">
      <c r="J2391" s="4"/>
      <c r="P2391" s="38"/>
    </row>
    <row r="2392" spans="10:16" ht="12.75">
      <c r="J2392" s="4"/>
      <c r="P2392" s="38"/>
    </row>
    <row r="2393" spans="10:16" ht="12.75">
      <c r="J2393" s="4"/>
      <c r="P2393" s="38"/>
    </row>
    <row r="2394" spans="10:16" ht="12.75">
      <c r="J2394" s="4"/>
      <c r="P2394" s="38"/>
    </row>
    <row r="2395" spans="10:16" ht="12.75">
      <c r="J2395" s="4"/>
      <c r="P2395" s="38"/>
    </row>
    <row r="2396" spans="10:16" ht="12.75">
      <c r="J2396" s="4"/>
      <c r="P2396" s="38"/>
    </row>
    <row r="2397" spans="10:16" ht="12.75">
      <c r="J2397" s="4"/>
      <c r="P2397" s="38"/>
    </row>
    <row r="2398" spans="10:16" ht="12.75">
      <c r="J2398" s="4"/>
      <c r="P2398" s="38"/>
    </row>
    <row r="2399" spans="10:16" ht="12.75">
      <c r="J2399" s="4"/>
      <c r="P2399" s="38"/>
    </row>
    <row r="2400" spans="10:16" ht="12.75">
      <c r="J2400" s="4"/>
      <c r="P2400" s="38"/>
    </row>
    <row r="2401" spans="10:16" ht="12.75">
      <c r="J2401" s="4"/>
      <c r="P2401" s="38"/>
    </row>
    <row r="2402" spans="10:16" ht="12.75">
      <c r="J2402" s="4"/>
      <c r="P2402" s="38"/>
    </row>
    <row r="2403" spans="10:16" ht="12.75">
      <c r="J2403" s="4"/>
      <c r="P2403" s="38"/>
    </row>
    <row r="2404" spans="10:16" ht="12.75">
      <c r="J2404" s="4"/>
      <c r="P2404" s="38"/>
    </row>
    <row r="2405" spans="10:16" ht="12.75">
      <c r="J2405" s="4"/>
      <c r="P2405" s="38"/>
    </row>
    <row r="2406" spans="10:16" ht="12.75">
      <c r="J2406" s="4"/>
      <c r="P2406" s="38"/>
    </row>
    <row r="2407" spans="10:16" ht="12.75">
      <c r="J2407" s="4"/>
      <c r="P2407" s="38"/>
    </row>
    <row r="2408" spans="10:16" ht="12.75">
      <c r="J2408" s="4"/>
      <c r="P2408" s="38"/>
    </row>
    <row r="2409" spans="10:16" ht="12.75">
      <c r="J2409" s="4"/>
      <c r="P2409" s="38"/>
    </row>
    <row r="2410" spans="10:16" ht="12.75">
      <c r="J2410" s="4"/>
      <c r="P2410" s="38"/>
    </row>
    <row r="2411" spans="10:16" ht="12.75">
      <c r="J2411" s="4"/>
      <c r="P2411" s="38"/>
    </row>
    <row r="2412" spans="10:16" ht="12.75">
      <c r="J2412" s="4"/>
      <c r="P2412" s="38"/>
    </row>
    <row r="2413" spans="10:16" ht="12.75">
      <c r="J2413" s="4"/>
      <c r="P2413" s="38"/>
    </row>
    <row r="2414" spans="10:16" ht="12.75">
      <c r="J2414" s="4"/>
      <c r="P2414" s="38"/>
    </row>
    <row r="2415" spans="10:16" ht="12.75">
      <c r="J2415" s="4"/>
      <c r="P2415" s="38"/>
    </row>
    <row r="2416" spans="10:16" ht="12.75">
      <c r="J2416" s="4"/>
      <c r="P2416" s="38"/>
    </row>
    <row r="2417" spans="10:16" ht="12.75">
      <c r="J2417" s="4"/>
      <c r="P2417" s="38"/>
    </row>
    <row r="2418" spans="10:16" ht="12.75">
      <c r="J2418" s="4"/>
      <c r="P2418" s="38"/>
    </row>
    <row r="2419" spans="10:16" ht="12.75">
      <c r="J2419" s="4"/>
      <c r="P2419" s="38"/>
    </row>
    <row r="2420" spans="10:16" ht="12.75">
      <c r="J2420" s="4"/>
      <c r="P2420" s="38"/>
    </row>
    <row r="2421" spans="10:16" ht="12.75">
      <c r="J2421" s="4"/>
      <c r="P2421" s="38"/>
    </row>
    <row r="2422" spans="10:16" ht="12.75">
      <c r="J2422" s="4"/>
      <c r="P2422" s="38"/>
    </row>
    <row r="2423" spans="10:16" ht="12.75">
      <c r="J2423" s="4"/>
      <c r="P2423" s="38"/>
    </row>
    <row r="2424" spans="10:16" ht="12.75">
      <c r="J2424" s="4"/>
      <c r="P2424" s="38"/>
    </row>
    <row r="2425" spans="10:16" ht="12.75">
      <c r="J2425" s="4"/>
      <c r="P2425" s="38"/>
    </row>
    <row r="2426" spans="10:16" ht="12.75">
      <c r="J2426" s="4"/>
      <c r="P2426" s="38"/>
    </row>
    <row r="2427" spans="10:16" ht="12.75">
      <c r="J2427" s="4"/>
      <c r="P2427" s="38"/>
    </row>
    <row r="2428" spans="10:16" ht="12.75">
      <c r="J2428" s="4"/>
      <c r="P2428" s="38"/>
    </row>
    <row r="2429" spans="10:16" ht="12.75">
      <c r="J2429" s="4"/>
      <c r="P2429" s="38"/>
    </row>
    <row r="2430" spans="10:16" ht="12.75">
      <c r="J2430" s="4"/>
      <c r="P2430" s="38"/>
    </row>
    <row r="2431" spans="10:16" ht="12.75">
      <c r="J2431" s="4"/>
      <c r="P2431" s="38"/>
    </row>
    <row r="2432" spans="10:16" ht="12.75">
      <c r="J2432" s="4"/>
      <c r="P2432" s="38"/>
    </row>
    <row r="2433" spans="10:16" ht="12.75">
      <c r="J2433" s="4"/>
      <c r="P2433" s="38"/>
    </row>
    <row r="2434" spans="10:16" ht="12.75">
      <c r="J2434" s="4"/>
      <c r="P2434" s="38"/>
    </row>
    <row r="2435" spans="10:16" ht="12.75">
      <c r="J2435" s="4"/>
      <c r="P2435" s="38"/>
    </row>
    <row r="2436" spans="10:16" ht="12.75">
      <c r="J2436" s="4"/>
      <c r="P2436" s="38"/>
    </row>
    <row r="2437" spans="10:16" ht="12.75">
      <c r="J2437" s="4"/>
      <c r="P2437" s="38"/>
    </row>
    <row r="2438" spans="10:16" ht="12.75">
      <c r="J2438" s="4"/>
      <c r="P2438" s="38"/>
    </row>
    <row r="2439" spans="10:16" ht="12.75">
      <c r="J2439" s="4"/>
      <c r="P2439" s="38"/>
    </row>
    <row r="2440" spans="10:16" ht="12.75">
      <c r="J2440" s="4"/>
      <c r="P2440" s="38"/>
    </row>
    <row r="2441" spans="10:16" ht="12.75">
      <c r="J2441" s="4"/>
      <c r="P2441" s="38"/>
    </row>
    <row r="2442" spans="10:16" ht="12.75">
      <c r="J2442" s="4"/>
      <c r="P2442" s="38"/>
    </row>
    <row r="2443" spans="10:16" ht="12.75">
      <c r="J2443" s="4"/>
      <c r="P2443" s="38"/>
    </row>
    <row r="2444" spans="10:16" ht="12.75">
      <c r="J2444" s="4"/>
      <c r="P2444" s="38"/>
    </row>
    <row r="2445" spans="10:16" ht="12.75">
      <c r="J2445" s="4"/>
      <c r="P2445" s="38"/>
    </row>
    <row r="2446" spans="10:16" ht="12.75">
      <c r="J2446" s="4"/>
      <c r="P2446" s="38"/>
    </row>
    <row r="2447" spans="10:16" ht="12.75">
      <c r="J2447" s="4"/>
      <c r="P2447" s="38"/>
    </row>
    <row r="2448" spans="10:16" ht="12.75">
      <c r="J2448" s="4"/>
      <c r="P2448" s="38"/>
    </row>
    <row r="2449" spans="10:16" ht="12.75">
      <c r="J2449" s="4"/>
      <c r="P2449" s="38"/>
    </row>
    <row r="2450" spans="10:16" ht="12.75">
      <c r="J2450" s="4"/>
      <c r="P2450" s="38"/>
    </row>
    <row r="2451" spans="10:16" ht="12.75">
      <c r="J2451" s="4"/>
      <c r="P2451" s="38"/>
    </row>
    <row r="2452" spans="10:16" ht="12.75">
      <c r="J2452" s="4"/>
      <c r="P2452" s="38"/>
    </row>
    <row r="2453" spans="10:16" ht="12.75">
      <c r="J2453" s="4"/>
      <c r="P2453" s="38"/>
    </row>
    <row r="2454" spans="10:16" ht="12.75">
      <c r="J2454" s="4"/>
      <c r="P2454" s="38"/>
    </row>
    <row r="2455" spans="10:16" ht="12.75">
      <c r="J2455" s="4"/>
      <c r="P2455" s="38"/>
    </row>
    <row r="2456" spans="10:16" ht="12.75">
      <c r="J2456" s="4"/>
      <c r="P2456" s="38"/>
    </row>
    <row r="2457" spans="10:16" ht="12.75">
      <c r="J2457" s="4"/>
      <c r="P2457" s="38"/>
    </row>
    <row r="2458" spans="10:16" ht="12.75">
      <c r="J2458" s="4"/>
      <c r="P2458" s="38"/>
    </row>
    <row r="2459" spans="10:16" ht="12.75">
      <c r="J2459" s="4"/>
      <c r="P2459" s="38"/>
    </row>
    <row r="2460" spans="10:16" ht="12.75">
      <c r="J2460" s="4"/>
      <c r="P2460" s="38"/>
    </row>
    <row r="2461" spans="10:16" ht="12.75">
      <c r="J2461" s="4"/>
      <c r="P2461" s="38"/>
    </row>
    <row r="2462" spans="10:16" ht="12.75">
      <c r="J2462" s="4"/>
      <c r="P2462" s="38"/>
    </row>
    <row r="2463" spans="10:16" ht="12.75">
      <c r="J2463" s="4"/>
      <c r="P2463" s="38"/>
    </row>
    <row r="2464" spans="10:16" ht="12.75">
      <c r="J2464" s="4"/>
      <c r="P2464" s="38"/>
    </row>
    <row r="2465" spans="10:16" ht="12.75">
      <c r="J2465" s="4"/>
      <c r="P2465" s="38"/>
    </row>
    <row r="2466" spans="10:16" ht="12.75">
      <c r="J2466" s="4"/>
      <c r="P2466" s="38"/>
    </row>
    <row r="2467" spans="10:16" ht="12.75">
      <c r="J2467" s="4"/>
      <c r="P2467" s="38"/>
    </row>
    <row r="2468" spans="10:16" ht="12.75">
      <c r="J2468" s="4"/>
      <c r="P2468" s="38"/>
    </row>
    <row r="2469" spans="10:16" ht="12.75">
      <c r="J2469" s="4"/>
      <c r="P2469" s="38"/>
    </row>
    <row r="2470" spans="10:16" ht="12.75">
      <c r="J2470" s="4"/>
      <c r="P2470" s="38"/>
    </row>
    <row r="2471" spans="10:16" ht="12.75">
      <c r="J2471" s="4"/>
      <c r="P2471" s="38"/>
    </row>
    <row r="2472" spans="10:16" ht="12.75">
      <c r="J2472" s="4"/>
      <c r="P2472" s="38"/>
    </row>
    <row r="2473" spans="10:16" ht="12.75">
      <c r="J2473" s="4"/>
      <c r="P2473" s="38"/>
    </row>
    <row r="2474" spans="10:16" ht="12.75">
      <c r="J2474" s="4"/>
      <c r="P2474" s="38"/>
    </row>
    <row r="2475" spans="10:16" ht="12.75">
      <c r="J2475" s="4"/>
      <c r="P2475" s="38"/>
    </row>
    <row r="2476" spans="10:16" ht="12.75">
      <c r="J2476" s="4"/>
      <c r="P2476" s="38"/>
    </row>
    <row r="2477" spans="10:16" ht="12.75">
      <c r="J2477" s="4"/>
      <c r="P2477" s="38"/>
    </row>
    <row r="2478" spans="10:16" ht="12.75">
      <c r="J2478" s="4"/>
      <c r="P2478" s="38"/>
    </row>
    <row r="2479" spans="10:16" ht="12.75">
      <c r="J2479" s="4"/>
      <c r="P2479" s="38"/>
    </row>
    <row r="2480" spans="10:16" ht="12.75">
      <c r="J2480" s="4"/>
      <c r="P2480" s="38"/>
    </row>
    <row r="2481" spans="10:16" ht="12.75">
      <c r="J2481" s="4"/>
      <c r="P2481" s="38"/>
    </row>
    <row r="2482" spans="10:16" ht="12.75">
      <c r="J2482" s="4"/>
      <c r="P2482" s="38"/>
    </row>
    <row r="2483" spans="10:16" ht="12.75">
      <c r="J2483" s="4"/>
      <c r="P2483" s="38"/>
    </row>
    <row r="2484" spans="10:16" ht="12.75">
      <c r="J2484" s="4"/>
      <c r="P2484" s="38"/>
    </row>
    <row r="2485" spans="10:16" ht="12.75">
      <c r="J2485" s="4"/>
      <c r="P2485" s="38"/>
    </row>
    <row r="2486" spans="10:16" ht="12.75">
      <c r="J2486" s="4"/>
      <c r="P2486" s="38"/>
    </row>
    <row r="2487" spans="10:16" ht="12.75">
      <c r="J2487" s="4"/>
      <c r="P2487" s="38"/>
    </row>
    <row r="2488" spans="10:16" ht="12.75">
      <c r="J2488" s="4"/>
      <c r="P2488" s="38"/>
    </row>
    <row r="2489" spans="10:16" ht="12.75">
      <c r="J2489" s="4"/>
      <c r="P2489" s="38"/>
    </row>
    <row r="2490" spans="10:16" ht="12.75">
      <c r="J2490" s="4"/>
      <c r="P2490" s="38"/>
    </row>
    <row r="2491" spans="10:16" ht="12.75">
      <c r="J2491" s="4"/>
      <c r="P2491" s="38"/>
    </row>
    <row r="2492" spans="10:16" ht="12.75">
      <c r="J2492" s="4"/>
      <c r="P2492" s="38"/>
    </row>
    <row r="2493" spans="10:16" ht="12.75">
      <c r="J2493" s="4"/>
      <c r="P2493" s="38"/>
    </row>
    <row r="2494" spans="10:16" ht="12.75">
      <c r="J2494" s="4"/>
      <c r="P2494" s="38"/>
    </row>
    <row r="2495" spans="10:16" ht="12.75">
      <c r="J2495" s="4"/>
      <c r="P2495" s="38"/>
    </row>
    <row r="2496" spans="10:16" ht="12.75">
      <c r="J2496" s="4"/>
      <c r="P2496" s="38"/>
    </row>
    <row r="2497" spans="10:16" ht="12.75">
      <c r="J2497" s="4"/>
      <c r="P2497" s="38"/>
    </row>
    <row r="2498" spans="10:16" ht="12.75">
      <c r="J2498" s="4"/>
      <c r="P2498" s="38"/>
    </row>
    <row r="2499" spans="10:16" ht="12.75">
      <c r="J2499" s="4"/>
      <c r="P2499" s="38"/>
    </row>
    <row r="2500" spans="10:16" ht="12.75">
      <c r="J2500" s="4"/>
      <c r="P2500" s="38"/>
    </row>
    <row r="2501" spans="10:16" ht="12.75">
      <c r="J2501" s="4"/>
      <c r="P2501" s="38"/>
    </row>
    <row r="2502" spans="10:16" ht="12.75">
      <c r="J2502" s="4"/>
      <c r="P2502" s="38"/>
    </row>
    <row r="2503" spans="10:16" ht="12.75">
      <c r="J2503" s="4"/>
      <c r="P2503" s="38"/>
    </row>
    <row r="2504" spans="10:16" ht="12.75">
      <c r="J2504" s="4"/>
      <c r="P2504" s="38"/>
    </row>
    <row r="2505" spans="10:16" ht="12.75">
      <c r="J2505" s="4"/>
      <c r="P2505" s="38"/>
    </row>
    <row r="2506" spans="10:16" ht="12.75">
      <c r="J2506" s="4"/>
      <c r="P2506" s="38"/>
    </row>
    <row r="2507" spans="10:16" ht="12.75">
      <c r="J2507" s="4"/>
      <c r="P2507" s="38"/>
    </row>
    <row r="2508" spans="10:16" ht="12.75">
      <c r="J2508" s="4"/>
      <c r="P2508" s="38"/>
    </row>
    <row r="2509" spans="10:16" ht="12.75">
      <c r="J2509" s="4"/>
      <c r="P2509" s="38"/>
    </row>
    <row r="2510" spans="10:16" ht="12.75">
      <c r="J2510" s="4"/>
      <c r="P2510" s="38"/>
    </row>
    <row r="2511" spans="10:16" ht="12.75">
      <c r="J2511" s="4"/>
      <c r="P2511" s="38"/>
    </row>
    <row r="2512" spans="10:16" ht="12.75">
      <c r="J2512" s="4"/>
      <c r="P2512" s="38"/>
    </row>
    <row r="2513" spans="10:16" ht="12.75">
      <c r="J2513" s="4"/>
      <c r="P2513" s="38"/>
    </row>
    <row r="2514" spans="10:16" ht="12.75">
      <c r="J2514" s="4"/>
      <c r="P2514" s="38"/>
    </row>
    <row r="2515" spans="10:16" ht="12.75">
      <c r="J2515" s="4"/>
      <c r="P2515" s="38"/>
    </row>
    <row r="2516" spans="10:16" ht="12.75">
      <c r="J2516" s="4"/>
      <c r="P2516" s="38"/>
    </row>
    <row r="2517" spans="10:16" ht="12.75">
      <c r="J2517" s="4"/>
      <c r="P2517" s="38"/>
    </row>
    <row r="2518" spans="10:16" ht="12.75">
      <c r="J2518" s="4"/>
      <c r="P2518" s="38"/>
    </row>
    <row r="2519" spans="10:16" ht="12.75">
      <c r="J2519" s="4"/>
      <c r="P2519" s="38"/>
    </row>
    <row r="2520" spans="10:16" ht="12.75">
      <c r="J2520" s="4"/>
      <c r="P2520" s="38"/>
    </row>
    <row r="2521" spans="10:16" ht="12.75">
      <c r="J2521" s="4"/>
      <c r="P2521" s="38"/>
    </row>
    <row r="2522" spans="10:16" ht="12.75">
      <c r="J2522" s="4"/>
      <c r="P2522" s="38"/>
    </row>
    <row r="2523" spans="10:16" ht="12.75">
      <c r="J2523" s="4"/>
      <c r="P2523" s="38"/>
    </row>
    <row r="2524" spans="10:16" ht="12.75">
      <c r="J2524" s="4"/>
      <c r="P2524" s="38"/>
    </row>
    <row r="2525" spans="10:16" ht="12.75">
      <c r="J2525" s="4"/>
      <c r="P2525" s="38"/>
    </row>
    <row r="2526" spans="10:16" ht="12.75">
      <c r="J2526" s="4"/>
      <c r="P2526" s="38"/>
    </row>
    <row r="2527" spans="10:16" ht="12.75">
      <c r="J2527" s="4"/>
      <c r="P2527" s="38"/>
    </row>
    <row r="2528" spans="10:16" ht="12.75">
      <c r="J2528" s="4"/>
      <c r="P2528" s="38"/>
    </row>
    <row r="2529" spans="10:16" ht="12.75">
      <c r="J2529" s="4"/>
      <c r="P2529" s="38"/>
    </row>
    <row r="2530" spans="10:16" ht="12.75">
      <c r="J2530" s="4"/>
      <c r="P2530" s="38"/>
    </row>
    <row r="2531" spans="10:16" ht="12.75">
      <c r="J2531" s="4"/>
      <c r="P2531" s="38"/>
    </row>
    <row r="2532" spans="10:16" ht="12.75">
      <c r="J2532" s="4"/>
      <c r="P2532" s="38"/>
    </row>
    <row r="2533" spans="10:16" ht="12.75">
      <c r="J2533" s="4"/>
      <c r="P2533" s="38"/>
    </row>
    <row r="2534" spans="10:16" ht="12.75">
      <c r="J2534" s="4"/>
      <c r="P2534" s="38"/>
    </row>
    <row r="2535" spans="10:16" ht="12.75">
      <c r="J2535" s="4"/>
      <c r="P2535" s="38"/>
    </row>
    <row r="2536" spans="10:16" ht="12.75">
      <c r="J2536" s="4"/>
      <c r="P2536" s="38"/>
    </row>
    <row r="2537" spans="10:16" ht="12.75">
      <c r="J2537" s="4"/>
      <c r="P2537" s="38"/>
    </row>
    <row r="2538" spans="10:16" ht="12.75">
      <c r="J2538" s="4"/>
      <c r="P2538" s="38"/>
    </row>
    <row r="2539" spans="10:16" ht="12.75">
      <c r="J2539" s="4"/>
      <c r="P2539" s="38"/>
    </row>
    <row r="2540" spans="10:16" ht="12.75">
      <c r="J2540" s="4"/>
      <c r="P2540" s="38"/>
    </row>
    <row r="2541" spans="10:16" ht="12.75">
      <c r="J2541" s="4"/>
      <c r="P2541" s="38"/>
    </row>
    <row r="2542" spans="10:16" ht="12.75">
      <c r="J2542" s="4"/>
      <c r="P2542" s="38"/>
    </row>
    <row r="2543" spans="10:16" ht="12.75">
      <c r="J2543" s="4"/>
      <c r="P2543" s="38"/>
    </row>
    <row r="2544" spans="10:16" ht="12.75">
      <c r="J2544" s="4"/>
      <c r="P2544" s="38"/>
    </row>
    <row r="2545" spans="10:16" ht="12.75">
      <c r="J2545" s="4"/>
      <c r="P2545" s="38"/>
    </row>
    <row r="2546" spans="10:16" ht="12.75">
      <c r="J2546" s="4"/>
      <c r="P2546" s="38"/>
    </row>
    <row r="2547" spans="10:16" ht="12.75">
      <c r="J2547" s="4"/>
      <c r="P2547" s="38"/>
    </row>
    <row r="2548" spans="10:16" ht="12.75">
      <c r="J2548" s="4"/>
      <c r="P2548" s="38"/>
    </row>
    <row r="2549" spans="10:16" ht="12.75">
      <c r="J2549" s="4"/>
      <c r="P2549" s="38"/>
    </row>
    <row r="2550" spans="10:16" ht="12.75">
      <c r="J2550" s="4"/>
      <c r="P2550" s="38"/>
    </row>
    <row r="2551" spans="10:16" ht="12.75">
      <c r="J2551" s="4"/>
      <c r="P2551" s="38"/>
    </row>
    <row r="2552" spans="10:16" ht="12.75">
      <c r="J2552" s="4"/>
      <c r="P2552" s="38"/>
    </row>
    <row r="2553" ht="12.75">
      <c r="J2553" s="4"/>
    </row>
    <row r="2554" ht="12.75">
      <c r="J2554" s="4"/>
    </row>
    <row r="2555" ht="12.75">
      <c r="J2555" s="4"/>
    </row>
    <row r="2556" ht="12.75">
      <c r="J2556" s="4"/>
    </row>
    <row r="2557" ht="12.75">
      <c r="J2557" s="4"/>
    </row>
    <row r="2558" ht="12.75">
      <c r="J2558" s="4"/>
    </row>
    <row r="2559" ht="12.75">
      <c r="J2559" s="4"/>
    </row>
    <row r="2560" ht="12.75">
      <c r="J2560" s="4"/>
    </row>
    <row r="2561" ht="12.75">
      <c r="J2561" s="4"/>
    </row>
    <row r="2562" ht="12.75">
      <c r="J2562" s="4"/>
    </row>
    <row r="2563" ht="12.75">
      <c r="J2563" s="4"/>
    </row>
    <row r="2564" ht="12.75">
      <c r="J2564" s="4"/>
    </row>
    <row r="2565" ht="12.75">
      <c r="J2565" s="4"/>
    </row>
    <row r="2566" ht="12.75">
      <c r="J2566" s="4"/>
    </row>
    <row r="2567" ht="12.75">
      <c r="J2567" s="4"/>
    </row>
    <row r="2568" ht="12.75">
      <c r="J2568" s="4"/>
    </row>
    <row r="2569" ht="12.75">
      <c r="J2569" s="4"/>
    </row>
    <row r="2570" ht="12.75">
      <c r="J2570" s="4"/>
    </row>
    <row r="2571" ht="12.75">
      <c r="J2571" s="4"/>
    </row>
    <row r="2572" ht="12.75">
      <c r="J2572" s="4"/>
    </row>
    <row r="2573" ht="12.75">
      <c r="J2573" s="4"/>
    </row>
    <row r="2574" ht="12.75">
      <c r="J2574" s="4"/>
    </row>
    <row r="2575" ht="12.75">
      <c r="J2575" s="4"/>
    </row>
    <row r="2576" ht="12.75">
      <c r="J2576" s="4"/>
    </row>
    <row r="2577" ht="12.75">
      <c r="J2577" s="4"/>
    </row>
    <row r="2578" ht="12.75">
      <c r="J2578" s="4"/>
    </row>
    <row r="2579" ht="12.75">
      <c r="J2579" s="4"/>
    </row>
    <row r="2580" ht="12.75">
      <c r="J2580" s="4"/>
    </row>
    <row r="2581" ht="12.75">
      <c r="J2581" s="4"/>
    </row>
    <row r="2582" ht="12.75">
      <c r="J2582" s="4"/>
    </row>
    <row r="2583" ht="12.75">
      <c r="J2583" s="4"/>
    </row>
    <row r="2584" ht="12.75">
      <c r="J2584" s="4"/>
    </row>
    <row r="2585" ht="12.75">
      <c r="J2585" s="4"/>
    </row>
    <row r="2586" ht="12.75">
      <c r="J2586" s="4"/>
    </row>
    <row r="2587" ht="12.75">
      <c r="J2587" s="4"/>
    </row>
    <row r="2588" ht="12.75">
      <c r="J2588" s="4"/>
    </row>
    <row r="2589" ht="12.75">
      <c r="J2589" s="4"/>
    </row>
    <row r="2590" ht="12.75">
      <c r="J2590" s="4"/>
    </row>
    <row r="2591" ht="12.75">
      <c r="J2591" s="4"/>
    </row>
    <row r="2592" ht="12.75">
      <c r="J2592" s="4"/>
    </row>
    <row r="2593" ht="12.75">
      <c r="J2593" s="4"/>
    </row>
    <row r="2594" ht="12.75">
      <c r="J2594" s="4"/>
    </row>
    <row r="2595" ht="12.75">
      <c r="J2595" s="4"/>
    </row>
    <row r="2596" ht="12.75">
      <c r="J2596" s="4"/>
    </row>
    <row r="2597" ht="12.75">
      <c r="J2597" s="4"/>
    </row>
    <row r="2598" ht="12.75">
      <c r="J2598" s="4"/>
    </row>
    <row r="2599" ht="12.75">
      <c r="J2599" s="4"/>
    </row>
    <row r="2600" ht="12.75">
      <c r="J2600" s="4"/>
    </row>
    <row r="2601" ht="12.75">
      <c r="J2601" s="4"/>
    </row>
    <row r="2602" ht="12.75">
      <c r="J2602" s="4"/>
    </row>
    <row r="2603" ht="12.75">
      <c r="J2603" s="4"/>
    </row>
    <row r="2604" ht="12.75">
      <c r="J2604" s="4"/>
    </row>
    <row r="2605" ht="12.75">
      <c r="J2605" s="4"/>
    </row>
    <row r="2606" ht="12.75">
      <c r="J2606" s="4"/>
    </row>
    <row r="2607" ht="12.75">
      <c r="J2607" s="4"/>
    </row>
    <row r="2608" ht="12.75">
      <c r="J2608" s="4"/>
    </row>
    <row r="2609" ht="12.75">
      <c r="J2609" s="4"/>
    </row>
    <row r="2610" ht="12.75">
      <c r="J2610" s="4"/>
    </row>
    <row r="2611" ht="12.75">
      <c r="J2611" s="4"/>
    </row>
    <row r="2612" ht="12.75">
      <c r="J2612" s="4"/>
    </row>
    <row r="2613" ht="12.75">
      <c r="J2613" s="4"/>
    </row>
    <row r="2614" ht="12.75">
      <c r="J2614" s="4"/>
    </row>
    <row r="2615" ht="12.75">
      <c r="J2615" s="4"/>
    </row>
    <row r="2616" ht="12.75">
      <c r="J2616" s="4"/>
    </row>
    <row r="2617" ht="12.75">
      <c r="J2617" s="4"/>
    </row>
    <row r="2618" ht="12.75">
      <c r="J2618" s="4"/>
    </row>
    <row r="2619" ht="12.75">
      <c r="J2619" s="4"/>
    </row>
    <row r="2620" ht="12.75">
      <c r="J2620" s="4"/>
    </row>
    <row r="2621" ht="12.75">
      <c r="J2621" s="4"/>
    </row>
    <row r="2622" ht="12.75">
      <c r="J2622" s="4"/>
    </row>
    <row r="2623" ht="12.75">
      <c r="J2623" s="4"/>
    </row>
    <row r="2624" ht="12.75">
      <c r="J2624" s="4"/>
    </row>
    <row r="2625" ht="12.75">
      <c r="J2625" s="4"/>
    </row>
    <row r="2626" ht="12.75">
      <c r="J2626" s="4"/>
    </row>
    <row r="2627" ht="12.75">
      <c r="J2627" s="4"/>
    </row>
    <row r="2628" ht="12.75">
      <c r="J2628" s="4"/>
    </row>
    <row r="2629" ht="12.75">
      <c r="J2629" s="4"/>
    </row>
    <row r="2630" ht="12.75">
      <c r="J2630" s="4"/>
    </row>
    <row r="2631" ht="12.75">
      <c r="J2631" s="4"/>
    </row>
    <row r="2632" ht="12.75">
      <c r="J2632" s="4"/>
    </row>
    <row r="2633" ht="12.75">
      <c r="J2633" s="4"/>
    </row>
    <row r="2634" ht="12.75">
      <c r="J2634" s="4"/>
    </row>
    <row r="2635" ht="12.75">
      <c r="J2635" s="4"/>
    </row>
    <row r="2636" ht="12.75">
      <c r="J2636" s="4"/>
    </row>
    <row r="2637" ht="12.75">
      <c r="J2637" s="4"/>
    </row>
    <row r="2638" ht="12.75">
      <c r="J2638" s="4"/>
    </row>
    <row r="2639" ht="12.75">
      <c r="J2639" s="4"/>
    </row>
    <row r="2640" ht="12.75">
      <c r="J2640" s="4"/>
    </row>
    <row r="2641" ht="12.75">
      <c r="J2641" s="4"/>
    </row>
    <row r="2642" ht="12.75">
      <c r="J2642" s="4"/>
    </row>
    <row r="2643" ht="12.75">
      <c r="J2643" s="4"/>
    </row>
    <row r="2644" ht="12.75">
      <c r="J2644" s="4"/>
    </row>
    <row r="2645" ht="12.75">
      <c r="J2645" s="4"/>
    </row>
    <row r="2646" ht="12.75">
      <c r="J2646" s="4"/>
    </row>
    <row r="2647" ht="12.75">
      <c r="J2647" s="4"/>
    </row>
    <row r="2648" ht="12.75">
      <c r="J2648" s="4"/>
    </row>
    <row r="2649" ht="12.75">
      <c r="J2649" s="4"/>
    </row>
    <row r="2650" ht="12.75">
      <c r="J2650" s="4"/>
    </row>
    <row r="2651" ht="12.75">
      <c r="J2651" s="4"/>
    </row>
    <row r="2652" ht="12.75">
      <c r="J2652" s="4"/>
    </row>
    <row r="2653" ht="12.75">
      <c r="J2653" s="4"/>
    </row>
    <row r="2654" ht="12.75">
      <c r="J2654" s="4"/>
    </row>
    <row r="2655" ht="12.75">
      <c r="J2655" s="4"/>
    </row>
    <row r="2656" ht="12.75">
      <c r="J2656" s="4"/>
    </row>
    <row r="2657" ht="12.75">
      <c r="J2657" s="4"/>
    </row>
    <row r="2658" ht="12.75">
      <c r="J2658" s="4"/>
    </row>
    <row r="2659" ht="12.75">
      <c r="J2659" s="4"/>
    </row>
    <row r="2660" ht="12.75">
      <c r="J2660" s="4"/>
    </row>
    <row r="2661" ht="12.75">
      <c r="J2661" s="4"/>
    </row>
    <row r="2662" ht="12.75">
      <c r="J2662" s="4"/>
    </row>
    <row r="2663" ht="12.75">
      <c r="J2663" s="4"/>
    </row>
    <row r="2664" ht="12.75">
      <c r="J2664" s="4"/>
    </row>
    <row r="2665" ht="12.75">
      <c r="J2665" s="4"/>
    </row>
    <row r="2666" ht="12.75">
      <c r="J2666" s="4"/>
    </row>
    <row r="2667" ht="12.75">
      <c r="J2667" s="4"/>
    </row>
    <row r="2668" ht="12.75">
      <c r="J2668" s="4"/>
    </row>
    <row r="2669" ht="12.75">
      <c r="J2669" s="4"/>
    </row>
    <row r="2670" ht="12.75">
      <c r="J2670" s="4"/>
    </row>
    <row r="2671" ht="12.75">
      <c r="J2671" s="4"/>
    </row>
    <row r="2672" ht="12.75">
      <c r="J2672" s="4"/>
    </row>
    <row r="2673" ht="12.75">
      <c r="J2673" s="4"/>
    </row>
    <row r="2674" ht="12.75">
      <c r="J2674" s="4"/>
    </row>
    <row r="2675" ht="12.75">
      <c r="J2675" s="4"/>
    </row>
    <row r="2676" ht="12.75">
      <c r="J2676" s="4"/>
    </row>
    <row r="2677" ht="12.75">
      <c r="J2677" s="4"/>
    </row>
    <row r="2678" ht="12.75">
      <c r="J2678" s="4"/>
    </row>
    <row r="2679" ht="12.75">
      <c r="J2679" s="4"/>
    </row>
    <row r="2680" ht="12.75">
      <c r="J2680" s="4"/>
    </row>
    <row r="2681" ht="12.75">
      <c r="J2681" s="4"/>
    </row>
    <row r="2682" ht="12.75">
      <c r="J2682" s="4"/>
    </row>
    <row r="2683" ht="12.75">
      <c r="J2683" s="4"/>
    </row>
    <row r="2684" ht="12.75">
      <c r="J2684" s="4"/>
    </row>
    <row r="2685" ht="12.75">
      <c r="J2685" s="4"/>
    </row>
    <row r="2686" ht="12.75">
      <c r="J2686" s="4"/>
    </row>
    <row r="2687" ht="12.75">
      <c r="J2687" s="4"/>
    </row>
    <row r="2688" ht="12.75">
      <c r="J2688" s="4"/>
    </row>
    <row r="2689" ht="12.75">
      <c r="J2689" s="4"/>
    </row>
    <row r="2690" ht="12.75">
      <c r="J2690" s="4"/>
    </row>
    <row r="2691" ht="12.75">
      <c r="J2691" s="4"/>
    </row>
    <row r="2692" ht="12.75">
      <c r="J2692" s="4"/>
    </row>
    <row r="2693" ht="12.75">
      <c r="J2693" s="4"/>
    </row>
    <row r="2694" ht="12.75">
      <c r="J2694" s="4"/>
    </row>
    <row r="2695" ht="12.75">
      <c r="J2695" s="4"/>
    </row>
    <row r="2696" ht="12.75">
      <c r="J2696" s="4"/>
    </row>
    <row r="2697" ht="12.75">
      <c r="J2697" s="4"/>
    </row>
    <row r="2698" ht="12.75">
      <c r="J2698" s="4"/>
    </row>
    <row r="2699" ht="12.75">
      <c r="J2699" s="4"/>
    </row>
    <row r="2700" ht="12.75">
      <c r="J2700" s="4"/>
    </row>
    <row r="2701" ht="12.75">
      <c r="J2701" s="4"/>
    </row>
    <row r="2702" ht="12.75">
      <c r="J2702" s="4"/>
    </row>
    <row r="2703" ht="12.75">
      <c r="J2703" s="4"/>
    </row>
    <row r="2704" ht="12.75">
      <c r="J2704" s="4"/>
    </row>
    <row r="2705" ht="12.75">
      <c r="J2705" s="4"/>
    </row>
    <row r="2706" ht="12.75">
      <c r="J2706" s="4"/>
    </row>
    <row r="2707" ht="12.75">
      <c r="J2707" s="4"/>
    </row>
    <row r="2708" ht="12.75">
      <c r="J2708" s="4"/>
    </row>
    <row r="2709" ht="12.75">
      <c r="J2709" s="4"/>
    </row>
    <row r="2710" ht="12.75">
      <c r="J2710" s="4"/>
    </row>
    <row r="2711" ht="12.75">
      <c r="J2711" s="4"/>
    </row>
    <row r="2712" ht="12.75">
      <c r="J2712" s="4"/>
    </row>
    <row r="2713" ht="12.75">
      <c r="J2713" s="4"/>
    </row>
    <row r="2714" ht="12.75">
      <c r="J2714" s="4"/>
    </row>
    <row r="2715" ht="12.75">
      <c r="J2715" s="4"/>
    </row>
    <row r="2716" ht="12.75">
      <c r="J2716" s="4"/>
    </row>
    <row r="2717" ht="12.75">
      <c r="J2717" s="4"/>
    </row>
    <row r="2718" ht="12.75">
      <c r="J2718" s="4"/>
    </row>
    <row r="2719" ht="12.75">
      <c r="J2719" s="4"/>
    </row>
    <row r="2720" ht="12.75">
      <c r="J2720" s="4"/>
    </row>
    <row r="2721" ht="12.75">
      <c r="J2721" s="4"/>
    </row>
    <row r="2722" ht="12.75">
      <c r="J2722" s="4"/>
    </row>
    <row r="2723" ht="12.75">
      <c r="J2723" s="4"/>
    </row>
    <row r="2724" ht="12.75">
      <c r="J2724" s="4"/>
    </row>
    <row r="2725" ht="12.75">
      <c r="J2725" s="4"/>
    </row>
    <row r="2726" ht="12.75">
      <c r="J2726" s="4"/>
    </row>
    <row r="2727" ht="12.75">
      <c r="J2727" s="4"/>
    </row>
    <row r="2728" ht="12.75">
      <c r="J2728" s="4"/>
    </row>
    <row r="2729" ht="12.75">
      <c r="J2729" s="4"/>
    </row>
    <row r="2730" ht="12.75">
      <c r="J2730" s="4"/>
    </row>
    <row r="2731" ht="12.75">
      <c r="J2731" s="4"/>
    </row>
    <row r="2732" ht="12.75">
      <c r="J2732" s="4"/>
    </row>
    <row r="2733" ht="12.75">
      <c r="J2733" s="4"/>
    </row>
    <row r="2734" ht="12.75">
      <c r="J2734" s="4"/>
    </row>
    <row r="2735" ht="12.75">
      <c r="J2735" s="4"/>
    </row>
    <row r="2736" ht="12.75">
      <c r="J2736" s="4"/>
    </row>
    <row r="2737" ht="12.75">
      <c r="J2737" s="4"/>
    </row>
    <row r="2738" ht="12.75">
      <c r="J2738" s="4"/>
    </row>
    <row r="2739" ht="12.75">
      <c r="J2739" s="4"/>
    </row>
    <row r="2740" ht="12.75">
      <c r="J2740" s="4"/>
    </row>
    <row r="2741" ht="12.75">
      <c r="J2741" s="4"/>
    </row>
    <row r="2742" ht="12.75">
      <c r="J2742" s="4"/>
    </row>
    <row r="2743" ht="12.75">
      <c r="J2743" s="4"/>
    </row>
    <row r="2744" ht="12.75">
      <c r="J2744" s="4"/>
    </row>
    <row r="2745" ht="12.75">
      <c r="J2745" s="4"/>
    </row>
    <row r="2746" ht="12.75">
      <c r="J2746" s="4"/>
    </row>
    <row r="2747" ht="12.75">
      <c r="J2747" s="4"/>
    </row>
    <row r="2748" ht="12.75">
      <c r="J2748" s="4"/>
    </row>
    <row r="2749" ht="12.75">
      <c r="J2749" s="4"/>
    </row>
    <row r="2750" ht="12.75">
      <c r="J2750" s="4"/>
    </row>
    <row r="2751" ht="12.75">
      <c r="J2751" s="4"/>
    </row>
    <row r="2752" ht="12.75">
      <c r="J2752" s="4"/>
    </row>
    <row r="2753" ht="12.75">
      <c r="J2753" s="4"/>
    </row>
    <row r="2754" ht="12.75">
      <c r="J2754" s="4"/>
    </row>
    <row r="2755" ht="12.75">
      <c r="J2755" s="4"/>
    </row>
    <row r="2756" ht="12.75">
      <c r="J2756" s="4"/>
    </row>
    <row r="2757" ht="12.75">
      <c r="J2757" s="4"/>
    </row>
    <row r="2758" ht="12.75">
      <c r="J2758" s="4"/>
    </row>
    <row r="2759" ht="12.75">
      <c r="J2759" s="4"/>
    </row>
    <row r="2760" ht="12.75">
      <c r="J2760" s="4"/>
    </row>
    <row r="2761" ht="12.75">
      <c r="J2761" s="4"/>
    </row>
    <row r="2762" ht="12.75">
      <c r="J2762" s="4"/>
    </row>
    <row r="2763" ht="12.75">
      <c r="J2763" s="4"/>
    </row>
    <row r="2764" ht="12.75">
      <c r="J2764" s="4"/>
    </row>
    <row r="2765" ht="12.75">
      <c r="J2765" s="4"/>
    </row>
    <row r="2766" ht="12.75">
      <c r="J2766" s="4"/>
    </row>
    <row r="2767" ht="12.75">
      <c r="J2767" s="4"/>
    </row>
    <row r="2768" ht="12.75">
      <c r="J2768" s="4"/>
    </row>
    <row r="2769" ht="12.75">
      <c r="J2769" s="4"/>
    </row>
    <row r="2770" ht="12.75">
      <c r="J2770" s="4"/>
    </row>
    <row r="2771" ht="12.75">
      <c r="J2771" s="4"/>
    </row>
    <row r="2772" ht="12.75">
      <c r="J2772" s="4"/>
    </row>
    <row r="2773" ht="12.75">
      <c r="J2773" s="4"/>
    </row>
    <row r="2774" ht="12.75">
      <c r="J2774" s="4"/>
    </row>
    <row r="2775" ht="12.75">
      <c r="J2775" s="4"/>
    </row>
    <row r="2776" ht="12.75">
      <c r="J2776" s="4"/>
    </row>
    <row r="2777" ht="12.75">
      <c r="J2777" s="4"/>
    </row>
    <row r="2778" ht="12.75">
      <c r="J2778" s="4"/>
    </row>
    <row r="2779" ht="12.75">
      <c r="J2779" s="4"/>
    </row>
    <row r="2780" ht="12.75">
      <c r="J2780" s="4"/>
    </row>
    <row r="2781" ht="12.75">
      <c r="J2781" s="4"/>
    </row>
    <row r="2782" ht="12.75">
      <c r="J2782" s="4"/>
    </row>
    <row r="2783" ht="12.75">
      <c r="J2783" s="4"/>
    </row>
    <row r="2784" ht="12.75">
      <c r="J2784" s="4"/>
    </row>
    <row r="2785" ht="12.75">
      <c r="J2785" s="4"/>
    </row>
    <row r="2786" ht="12.75">
      <c r="J2786" s="4"/>
    </row>
    <row r="2787" ht="12.75">
      <c r="J2787" s="4"/>
    </row>
    <row r="2788" ht="12.75">
      <c r="J2788" s="4"/>
    </row>
    <row r="2789" ht="12.75">
      <c r="J2789" s="4"/>
    </row>
    <row r="2790" ht="12.75">
      <c r="J2790" s="4"/>
    </row>
    <row r="2791" ht="12.75">
      <c r="J2791" s="4"/>
    </row>
    <row r="2792" ht="12.75">
      <c r="J2792" s="4"/>
    </row>
    <row r="2793" ht="12.75">
      <c r="J2793" s="4"/>
    </row>
    <row r="2794" ht="12.75">
      <c r="J2794" s="4"/>
    </row>
    <row r="2795" ht="12.75">
      <c r="J2795" s="4"/>
    </row>
    <row r="2796" ht="12.75">
      <c r="J2796" s="4"/>
    </row>
    <row r="2797" ht="12.75">
      <c r="J2797" s="4"/>
    </row>
    <row r="2798" ht="12.75">
      <c r="J2798" s="4"/>
    </row>
    <row r="2799" ht="12.75">
      <c r="J2799" s="4"/>
    </row>
    <row r="2800" ht="12.75">
      <c r="J2800" s="4"/>
    </row>
    <row r="2801" ht="12.75">
      <c r="J2801" s="4"/>
    </row>
    <row r="2802" ht="12.75">
      <c r="J2802" s="4"/>
    </row>
    <row r="2803" ht="12.75">
      <c r="J2803" s="4"/>
    </row>
    <row r="2804" ht="12.75">
      <c r="J2804" s="4"/>
    </row>
    <row r="2805" ht="12.75">
      <c r="J2805" s="4"/>
    </row>
    <row r="2806" ht="12.75">
      <c r="J2806" s="4"/>
    </row>
    <row r="2807" ht="12.75">
      <c r="J2807" s="4"/>
    </row>
    <row r="2808" ht="12.75">
      <c r="J2808" s="4"/>
    </row>
    <row r="2809" ht="12.75">
      <c r="J2809" s="4"/>
    </row>
    <row r="2810" ht="12.75">
      <c r="J2810" s="4"/>
    </row>
    <row r="2811" ht="12.75">
      <c r="J2811" s="4"/>
    </row>
    <row r="2812" ht="12.75">
      <c r="J2812" s="4"/>
    </row>
    <row r="2813" ht="12.75">
      <c r="J2813" s="4"/>
    </row>
    <row r="2814" ht="12.75">
      <c r="J2814" s="4"/>
    </row>
    <row r="2815" ht="12.75">
      <c r="J2815" s="4"/>
    </row>
    <row r="2816" ht="12.75">
      <c r="J2816" s="4"/>
    </row>
    <row r="2817" ht="12.75">
      <c r="J2817" s="4"/>
    </row>
    <row r="2818" ht="12.75">
      <c r="J2818" s="4"/>
    </row>
    <row r="2819" ht="12.75">
      <c r="J2819" s="4"/>
    </row>
    <row r="2820" ht="12.75">
      <c r="J2820" s="4"/>
    </row>
    <row r="2821" ht="12.75">
      <c r="J2821" s="4"/>
    </row>
    <row r="2822" ht="12.75">
      <c r="J2822" s="4"/>
    </row>
    <row r="2823" ht="12.75">
      <c r="J2823" s="4"/>
    </row>
    <row r="2824" ht="12.75">
      <c r="J2824" s="4"/>
    </row>
    <row r="2825" ht="12.75">
      <c r="J2825" s="4"/>
    </row>
    <row r="2826" ht="12.75">
      <c r="J2826" s="4"/>
    </row>
    <row r="2827" ht="12.75">
      <c r="J2827" s="4"/>
    </row>
    <row r="2828" ht="12.75">
      <c r="J2828" s="4"/>
    </row>
    <row r="2829" ht="12.75">
      <c r="J2829" s="4"/>
    </row>
    <row r="2830" ht="12.75">
      <c r="J2830" s="4"/>
    </row>
    <row r="2831" ht="12.75">
      <c r="J2831" s="4"/>
    </row>
    <row r="2832" ht="12.75">
      <c r="J2832" s="4"/>
    </row>
    <row r="2833" ht="12.75">
      <c r="J2833" s="4"/>
    </row>
    <row r="2834" ht="12.75">
      <c r="J2834" s="4"/>
    </row>
    <row r="2835" ht="12.75">
      <c r="J2835" s="4"/>
    </row>
    <row r="2836" ht="12.75">
      <c r="J2836" s="4"/>
    </row>
    <row r="2837" ht="12.75">
      <c r="J2837" s="4"/>
    </row>
    <row r="2838" ht="12.75">
      <c r="J2838" s="4"/>
    </row>
    <row r="2839" ht="12.75">
      <c r="J2839" s="4"/>
    </row>
    <row r="2840" ht="12.75">
      <c r="J2840" s="4"/>
    </row>
    <row r="2841" ht="12.75">
      <c r="J2841" s="4"/>
    </row>
    <row r="2842" ht="12.75">
      <c r="J2842" s="4"/>
    </row>
    <row r="2843" ht="12.75">
      <c r="J2843" s="4"/>
    </row>
    <row r="2844" ht="12.75">
      <c r="J2844" s="4"/>
    </row>
    <row r="2845" ht="12.75">
      <c r="J2845" s="4"/>
    </row>
    <row r="2846" ht="12.75">
      <c r="J2846" s="4"/>
    </row>
    <row r="2847" ht="12.75">
      <c r="J2847" s="4"/>
    </row>
    <row r="2848" ht="12.75">
      <c r="J2848" s="4"/>
    </row>
    <row r="2849" ht="12.75">
      <c r="J2849" s="4"/>
    </row>
    <row r="2850" ht="12.75">
      <c r="J2850" s="4"/>
    </row>
    <row r="2851" ht="12.75">
      <c r="J2851" s="4"/>
    </row>
    <row r="2852" ht="12.75">
      <c r="J2852" s="4"/>
    </row>
    <row r="2853" ht="12.75">
      <c r="J2853" s="4"/>
    </row>
    <row r="2854" ht="12.75">
      <c r="J2854" s="4"/>
    </row>
    <row r="2855" ht="12.75">
      <c r="J2855" s="4"/>
    </row>
    <row r="2856" ht="12.75">
      <c r="J2856" s="4"/>
    </row>
    <row r="2857" ht="12.75">
      <c r="J2857" s="4"/>
    </row>
    <row r="2858" ht="12.75">
      <c r="J2858" s="4"/>
    </row>
    <row r="2859" ht="12.75">
      <c r="J2859" s="4"/>
    </row>
    <row r="2860" ht="12.75">
      <c r="J2860" s="4"/>
    </row>
    <row r="2861" ht="12.75">
      <c r="J2861" s="4"/>
    </row>
    <row r="2862" ht="12.75">
      <c r="J2862" s="4"/>
    </row>
    <row r="2863" ht="12.75">
      <c r="J2863" s="4"/>
    </row>
    <row r="2864" ht="12.75">
      <c r="J2864" s="4"/>
    </row>
    <row r="2865" ht="12.75">
      <c r="J2865" s="4"/>
    </row>
    <row r="2866" ht="12.75">
      <c r="J2866" s="4"/>
    </row>
    <row r="2867" ht="12.75">
      <c r="J2867" s="4"/>
    </row>
    <row r="2868" ht="12.75">
      <c r="J2868" s="4"/>
    </row>
    <row r="2869" ht="12.75">
      <c r="J2869" s="4"/>
    </row>
    <row r="2870" ht="12.75">
      <c r="J2870" s="4"/>
    </row>
    <row r="2871" ht="12.75">
      <c r="J2871" s="4"/>
    </row>
    <row r="2872" ht="12.75">
      <c r="J2872" s="4"/>
    </row>
    <row r="2873" ht="12.75">
      <c r="J2873" s="4"/>
    </row>
    <row r="2874" ht="12.75">
      <c r="J2874" s="4"/>
    </row>
    <row r="2875" ht="12.75">
      <c r="J2875" s="4"/>
    </row>
    <row r="2876" ht="12.75">
      <c r="J2876" s="4"/>
    </row>
    <row r="2877" ht="12.75">
      <c r="J2877" s="4"/>
    </row>
    <row r="2878" ht="12.75">
      <c r="J2878" s="4"/>
    </row>
    <row r="2879" ht="12.75">
      <c r="J2879" s="4"/>
    </row>
    <row r="2880" ht="12.75">
      <c r="J2880" s="4"/>
    </row>
    <row r="2881" ht="12.75">
      <c r="J2881" s="4"/>
    </row>
    <row r="2882" ht="12.75">
      <c r="J2882" s="4"/>
    </row>
    <row r="2883" ht="12.75">
      <c r="J2883" s="4"/>
    </row>
    <row r="2884" ht="12.75">
      <c r="J2884" s="4"/>
    </row>
    <row r="2885" ht="12.75">
      <c r="J2885" s="4"/>
    </row>
    <row r="2886" ht="12.75">
      <c r="J2886" s="4"/>
    </row>
    <row r="2887" ht="12.75">
      <c r="J2887" s="4"/>
    </row>
    <row r="2888" ht="12.75">
      <c r="J2888" s="4"/>
    </row>
    <row r="2889" ht="12.75">
      <c r="J2889" s="4"/>
    </row>
    <row r="2890" ht="12.75">
      <c r="J2890" s="4"/>
    </row>
    <row r="2891" ht="12.75">
      <c r="J2891" s="4"/>
    </row>
    <row r="2892" ht="12.75">
      <c r="J2892" s="4"/>
    </row>
    <row r="2893" ht="12.75">
      <c r="J2893" s="4"/>
    </row>
    <row r="2894" ht="12.75">
      <c r="J2894" s="4"/>
    </row>
    <row r="2895" ht="12.75">
      <c r="J2895" s="4"/>
    </row>
    <row r="2896" ht="12.75">
      <c r="J2896" s="4"/>
    </row>
    <row r="2897" ht="12.75">
      <c r="J2897" s="4"/>
    </row>
    <row r="2898" ht="12.75">
      <c r="J2898" s="4"/>
    </row>
    <row r="2899" ht="12.75">
      <c r="J2899" s="4"/>
    </row>
    <row r="2900" ht="12.75">
      <c r="J2900" s="4"/>
    </row>
    <row r="2901" ht="12.75">
      <c r="J2901" s="4"/>
    </row>
    <row r="2902" ht="12.75">
      <c r="J2902" s="4"/>
    </row>
    <row r="2903" ht="12.75">
      <c r="J2903" s="4"/>
    </row>
    <row r="2904" ht="12.75">
      <c r="J2904" s="4"/>
    </row>
    <row r="2905" ht="12.75">
      <c r="J2905" s="4"/>
    </row>
    <row r="2906" ht="12.75">
      <c r="J2906" s="4"/>
    </row>
    <row r="2907" ht="12.75">
      <c r="J2907" s="4"/>
    </row>
    <row r="2908" ht="12.75">
      <c r="J2908" s="4"/>
    </row>
    <row r="2909" ht="12.75">
      <c r="J2909" s="4"/>
    </row>
    <row r="2910" ht="12.75">
      <c r="J2910" s="4"/>
    </row>
    <row r="2911" ht="12.75">
      <c r="J2911" s="4"/>
    </row>
    <row r="2912" ht="12.75">
      <c r="J2912" s="4"/>
    </row>
    <row r="2913" ht="12.75">
      <c r="J2913" s="4"/>
    </row>
    <row r="2914" ht="12.75">
      <c r="J2914" s="4"/>
    </row>
    <row r="2915" ht="12.75">
      <c r="J2915" s="4"/>
    </row>
    <row r="2916" ht="12.75">
      <c r="J2916" s="4"/>
    </row>
    <row r="2917" ht="12.75">
      <c r="J2917" s="4"/>
    </row>
    <row r="2918" ht="12.75">
      <c r="J2918" s="4"/>
    </row>
    <row r="2919" ht="12.75">
      <c r="J2919" s="4"/>
    </row>
    <row r="2920" ht="12.75">
      <c r="J2920" s="4"/>
    </row>
    <row r="2921" ht="12.75">
      <c r="J2921" s="4"/>
    </row>
    <row r="2922" ht="12.75">
      <c r="J2922" s="4"/>
    </row>
    <row r="2923" ht="12.75">
      <c r="J2923" s="4"/>
    </row>
    <row r="2924" ht="12.75">
      <c r="J2924" s="4"/>
    </row>
    <row r="2925" ht="12.75">
      <c r="J2925" s="4"/>
    </row>
    <row r="2926" ht="12.75">
      <c r="J2926" s="4"/>
    </row>
    <row r="2927" ht="12.75">
      <c r="J2927" s="4"/>
    </row>
    <row r="2928" ht="12.75">
      <c r="J2928" s="4"/>
    </row>
    <row r="2929" ht="12.75">
      <c r="J2929" s="4"/>
    </row>
    <row r="2930" ht="12.75">
      <c r="J2930" s="4"/>
    </row>
    <row r="2931" ht="12.75">
      <c r="J2931" s="4"/>
    </row>
    <row r="2932" ht="12.75">
      <c r="J2932" s="4"/>
    </row>
    <row r="2933" ht="12.75">
      <c r="J2933" s="4"/>
    </row>
    <row r="2934" ht="12.75">
      <c r="J2934" s="4"/>
    </row>
    <row r="2935" ht="12.75">
      <c r="J2935" s="4"/>
    </row>
    <row r="2936" ht="12.75">
      <c r="J2936" s="4"/>
    </row>
    <row r="2937" ht="12.75">
      <c r="J2937" s="4"/>
    </row>
    <row r="2938" ht="12.75">
      <c r="J2938" s="4"/>
    </row>
    <row r="2939" ht="12.75">
      <c r="J2939" s="4"/>
    </row>
    <row r="2940" ht="12.75">
      <c r="J2940" s="4"/>
    </row>
    <row r="2941" ht="12.75">
      <c r="J2941" s="4"/>
    </row>
    <row r="2942" ht="12.75">
      <c r="J2942" s="4"/>
    </row>
    <row r="2943" ht="12.75">
      <c r="J2943" s="4"/>
    </row>
    <row r="2944" ht="12.75">
      <c r="J2944" s="4"/>
    </row>
    <row r="2945" ht="12.75">
      <c r="J2945" s="4"/>
    </row>
    <row r="2946" ht="12.75">
      <c r="J2946" s="4"/>
    </row>
    <row r="2947" ht="12.75">
      <c r="J2947" s="4"/>
    </row>
    <row r="2948" ht="12.75">
      <c r="J2948" s="4"/>
    </row>
    <row r="2949" ht="12.75">
      <c r="J2949" s="4"/>
    </row>
    <row r="2950" ht="12.75">
      <c r="J2950" s="4"/>
    </row>
    <row r="2951" ht="12.75">
      <c r="J2951" s="4"/>
    </row>
    <row r="2952" ht="12.75">
      <c r="J2952" s="4"/>
    </row>
    <row r="2953" ht="12.75">
      <c r="J2953" s="4"/>
    </row>
    <row r="2954" ht="12.75">
      <c r="J2954" s="4"/>
    </row>
    <row r="2955" ht="12.75">
      <c r="J2955" s="4"/>
    </row>
    <row r="2956" ht="12.75">
      <c r="J2956" s="4"/>
    </row>
    <row r="2957" ht="12.75">
      <c r="J2957" s="4"/>
    </row>
    <row r="2958" ht="12.75">
      <c r="J2958" s="4"/>
    </row>
    <row r="2959" ht="12.75">
      <c r="J2959" s="4"/>
    </row>
    <row r="2960" ht="12.75">
      <c r="J2960" s="4"/>
    </row>
    <row r="2961" ht="12.75">
      <c r="J2961" s="4"/>
    </row>
    <row r="2962" ht="12.75">
      <c r="J2962" s="4"/>
    </row>
    <row r="2963" ht="12.75">
      <c r="J2963" s="4"/>
    </row>
    <row r="2964" ht="12.75">
      <c r="J2964" s="4"/>
    </row>
    <row r="2965" ht="12.75">
      <c r="J2965" s="4"/>
    </row>
    <row r="2966" ht="12.75">
      <c r="J2966" s="4"/>
    </row>
    <row r="2967" ht="12.75">
      <c r="J2967" s="4"/>
    </row>
    <row r="2968" ht="12.75">
      <c r="J2968" s="4"/>
    </row>
    <row r="2969" ht="12.75">
      <c r="J2969" s="4"/>
    </row>
    <row r="2970" ht="12.75">
      <c r="J2970" s="4"/>
    </row>
    <row r="2971" ht="12.75">
      <c r="J2971" s="4"/>
    </row>
    <row r="2972" ht="12.75">
      <c r="J2972" s="4"/>
    </row>
    <row r="2973" ht="12.75">
      <c r="J2973" s="4"/>
    </row>
    <row r="2974" ht="12.75">
      <c r="J2974" s="4"/>
    </row>
    <row r="2975" ht="12.75">
      <c r="J2975" s="4"/>
    </row>
    <row r="2976" ht="12.75">
      <c r="J2976" s="4"/>
    </row>
    <row r="2977" ht="12.75">
      <c r="J2977" s="4"/>
    </row>
    <row r="2978" ht="12.75">
      <c r="J2978" s="4"/>
    </row>
    <row r="2979" ht="12.75">
      <c r="J2979" s="4"/>
    </row>
    <row r="2980" ht="12.75">
      <c r="J2980" s="4"/>
    </row>
    <row r="2981" ht="12.75">
      <c r="J2981" s="4"/>
    </row>
    <row r="2982" ht="12.75">
      <c r="J2982" s="4"/>
    </row>
    <row r="2983" ht="12.75">
      <c r="J2983" s="4"/>
    </row>
    <row r="2984" ht="12.75">
      <c r="J2984" s="4"/>
    </row>
    <row r="2985" ht="12.75">
      <c r="J2985" s="4"/>
    </row>
    <row r="2986" ht="12.75">
      <c r="J2986" s="4"/>
    </row>
    <row r="2987" ht="12.75">
      <c r="J2987" s="4"/>
    </row>
    <row r="2988" ht="12.75">
      <c r="J2988" s="4"/>
    </row>
    <row r="2989" ht="12.75">
      <c r="J2989" s="4"/>
    </row>
    <row r="2990" ht="12.75">
      <c r="J2990" s="4"/>
    </row>
    <row r="2991" ht="12.75">
      <c r="J2991" s="4"/>
    </row>
    <row r="2992" ht="12.75">
      <c r="J2992" s="4"/>
    </row>
    <row r="2993" ht="12.75">
      <c r="J2993" s="4"/>
    </row>
    <row r="2994" ht="12.75">
      <c r="J2994" s="4"/>
    </row>
    <row r="2995" ht="12.75">
      <c r="J2995" s="4"/>
    </row>
    <row r="2996" ht="12.75">
      <c r="J2996" s="4"/>
    </row>
    <row r="2997" ht="12.75">
      <c r="J2997" s="4"/>
    </row>
    <row r="2998" ht="12.75">
      <c r="J2998" s="4"/>
    </row>
    <row r="2999" ht="12.75">
      <c r="J2999" s="4"/>
    </row>
    <row r="3000" ht="12.75">
      <c r="J3000" s="4"/>
    </row>
    <row r="3001" ht="12.75">
      <c r="J3001" s="4"/>
    </row>
    <row r="3002" ht="12.75">
      <c r="J3002" s="4"/>
    </row>
    <row r="3003" ht="12.75">
      <c r="J3003" s="4"/>
    </row>
    <row r="3004" ht="12.75">
      <c r="J3004" s="4"/>
    </row>
    <row r="3005" ht="12.75">
      <c r="J3005" s="4"/>
    </row>
    <row r="3006" ht="12.75">
      <c r="J3006" s="4"/>
    </row>
    <row r="3007" ht="12.75">
      <c r="J3007" s="4"/>
    </row>
    <row r="3008" ht="12.75">
      <c r="J3008" s="4"/>
    </row>
    <row r="3009" ht="12.75">
      <c r="J3009" s="4"/>
    </row>
    <row r="3010" ht="12.75">
      <c r="J3010" s="4"/>
    </row>
    <row r="3011" ht="12.75">
      <c r="J3011" s="4"/>
    </row>
    <row r="3012" ht="12.75">
      <c r="J3012" s="4"/>
    </row>
    <row r="3013" ht="12.75">
      <c r="J3013" s="4"/>
    </row>
    <row r="3014" ht="12.75">
      <c r="J3014" s="4"/>
    </row>
    <row r="3015" ht="12.75">
      <c r="J3015" s="4"/>
    </row>
    <row r="3016" ht="12.75">
      <c r="J3016" s="4"/>
    </row>
    <row r="3017" ht="12.75">
      <c r="J3017" s="4"/>
    </row>
    <row r="3018" ht="12.75">
      <c r="J3018" s="4"/>
    </row>
    <row r="3019" ht="12.75">
      <c r="J3019" s="4"/>
    </row>
    <row r="3020" ht="12.75">
      <c r="J3020" s="4"/>
    </row>
    <row r="3021" ht="12.75">
      <c r="J3021" s="4"/>
    </row>
    <row r="3022" ht="12.75">
      <c r="J3022" s="4"/>
    </row>
    <row r="3023" ht="12.75">
      <c r="J3023" s="4"/>
    </row>
    <row r="3024" ht="12.75">
      <c r="J3024" s="4"/>
    </row>
    <row r="3025" ht="12.75">
      <c r="J3025" s="4"/>
    </row>
    <row r="3026" ht="12.75">
      <c r="J3026" s="4"/>
    </row>
    <row r="3027" ht="12.75">
      <c r="J3027" s="4"/>
    </row>
    <row r="3028" ht="12.75">
      <c r="J3028" s="4"/>
    </row>
    <row r="3029" ht="12.75">
      <c r="J3029" s="4"/>
    </row>
    <row r="3030" ht="12.75">
      <c r="J3030" s="4"/>
    </row>
    <row r="3031" ht="12.75">
      <c r="J3031" s="4"/>
    </row>
    <row r="3032" ht="12.75">
      <c r="J3032" s="4"/>
    </row>
    <row r="3033" ht="12.75">
      <c r="J3033" s="4"/>
    </row>
    <row r="3034" ht="12.75">
      <c r="J3034" s="4"/>
    </row>
    <row r="3035" ht="12.75">
      <c r="J3035" s="4"/>
    </row>
    <row r="3036" ht="12.75">
      <c r="J3036" s="4"/>
    </row>
    <row r="3037" ht="12.75">
      <c r="J3037" s="4"/>
    </row>
    <row r="3038" ht="12.75">
      <c r="J3038" s="4"/>
    </row>
    <row r="3039" ht="12.75">
      <c r="J3039" s="4"/>
    </row>
    <row r="3040" ht="12.75">
      <c r="J3040" s="4"/>
    </row>
    <row r="3041" ht="12.75">
      <c r="J3041" s="4"/>
    </row>
    <row r="3042" ht="12.75">
      <c r="J3042" s="4"/>
    </row>
    <row r="3043" ht="12.75">
      <c r="J3043" s="4"/>
    </row>
    <row r="3044" ht="12.75">
      <c r="J3044" s="4"/>
    </row>
    <row r="3045" ht="12.75">
      <c r="J3045" s="4"/>
    </row>
    <row r="3046" ht="12.75">
      <c r="J3046" s="4"/>
    </row>
    <row r="3047" ht="12.75">
      <c r="J3047" s="4"/>
    </row>
    <row r="3048" ht="12.75">
      <c r="J3048" s="4"/>
    </row>
    <row r="3049" ht="12.75">
      <c r="J3049" s="4"/>
    </row>
    <row r="3050" ht="12.75">
      <c r="J3050" s="4"/>
    </row>
    <row r="3051" ht="12.75">
      <c r="J3051" s="4"/>
    </row>
    <row r="3052" ht="12.75">
      <c r="J3052" s="4"/>
    </row>
    <row r="3053" ht="12.75">
      <c r="J3053" s="4"/>
    </row>
    <row r="3054" ht="12.75">
      <c r="J3054" s="4"/>
    </row>
    <row r="3055" ht="12.75">
      <c r="J3055" s="4"/>
    </row>
    <row r="3056" ht="12.75">
      <c r="J3056" s="4"/>
    </row>
    <row r="3057" ht="12.75">
      <c r="J3057" s="4"/>
    </row>
    <row r="3058" ht="12.75">
      <c r="J3058" s="4"/>
    </row>
    <row r="3059" ht="12.75">
      <c r="J3059" s="4"/>
    </row>
    <row r="3060" ht="12.75">
      <c r="J3060" s="4"/>
    </row>
    <row r="3061" ht="12.75">
      <c r="J3061" s="4"/>
    </row>
    <row r="3062" ht="12.75">
      <c r="J3062" s="4"/>
    </row>
    <row r="3063" ht="12.75">
      <c r="J3063" s="4"/>
    </row>
    <row r="3064" ht="12.75">
      <c r="J3064" s="4"/>
    </row>
    <row r="3065" ht="12.75">
      <c r="J3065" s="4"/>
    </row>
    <row r="3066" ht="12.75">
      <c r="J3066" s="4"/>
    </row>
    <row r="3067" ht="12.75">
      <c r="J3067" s="4"/>
    </row>
    <row r="3068" ht="12.75">
      <c r="J3068" s="4"/>
    </row>
    <row r="3069" ht="12.75">
      <c r="J3069" s="4"/>
    </row>
    <row r="3070" ht="12.75">
      <c r="J3070" s="4"/>
    </row>
    <row r="3071" ht="12.75">
      <c r="J3071" s="4"/>
    </row>
    <row r="3072" ht="12.75">
      <c r="J3072" s="4"/>
    </row>
    <row r="3073" ht="12.75">
      <c r="J3073" s="4"/>
    </row>
    <row r="3074" ht="12.75">
      <c r="J3074" s="4"/>
    </row>
    <row r="3075" ht="12.75">
      <c r="J3075" s="4"/>
    </row>
    <row r="3076" ht="12.75">
      <c r="J3076" s="4"/>
    </row>
    <row r="3077" ht="12.75">
      <c r="J3077" s="4"/>
    </row>
    <row r="3078" ht="12.75">
      <c r="J3078" s="4"/>
    </row>
    <row r="3079" ht="12.75">
      <c r="J3079" s="4"/>
    </row>
    <row r="3080" ht="12.75">
      <c r="J3080" s="4"/>
    </row>
    <row r="3081" ht="12.75">
      <c r="J3081" s="4"/>
    </row>
    <row r="3082" ht="12.75">
      <c r="J3082" s="4"/>
    </row>
    <row r="3083" ht="12.75">
      <c r="J3083" s="4"/>
    </row>
    <row r="3084" ht="12.75">
      <c r="J3084" s="4"/>
    </row>
    <row r="3085" ht="12.75">
      <c r="J3085" s="4"/>
    </row>
    <row r="3086" ht="12.75">
      <c r="J3086" s="4"/>
    </row>
    <row r="3087" ht="12.75">
      <c r="J3087" s="4"/>
    </row>
    <row r="3088" ht="12.75">
      <c r="J3088" s="4"/>
    </row>
    <row r="3089" ht="12.75">
      <c r="J3089" s="4"/>
    </row>
    <row r="3090" ht="12.75">
      <c r="J3090" s="4"/>
    </row>
    <row r="3091" ht="12.75">
      <c r="J3091" s="4"/>
    </row>
    <row r="3092" ht="12.75">
      <c r="J3092" s="4"/>
    </row>
    <row r="3093" ht="12.75">
      <c r="J3093" s="4"/>
    </row>
    <row r="3094" ht="12.75">
      <c r="J3094" s="4"/>
    </row>
    <row r="3095" ht="12.75">
      <c r="J3095" s="4"/>
    </row>
    <row r="3096" ht="12.75">
      <c r="J3096" s="4"/>
    </row>
    <row r="3097" ht="12.75">
      <c r="J3097" s="4"/>
    </row>
    <row r="3098" ht="12.75">
      <c r="J3098" s="4"/>
    </row>
    <row r="3099" ht="12.75">
      <c r="J3099" s="4"/>
    </row>
    <row r="3100" ht="12.75">
      <c r="J3100" s="4"/>
    </row>
    <row r="3101" ht="12.75">
      <c r="J3101" s="4"/>
    </row>
    <row r="3102" ht="12.75">
      <c r="J3102" s="4"/>
    </row>
    <row r="3103" ht="12.75">
      <c r="J3103" s="4"/>
    </row>
    <row r="3104" ht="12.75">
      <c r="J3104" s="4"/>
    </row>
    <row r="3105" ht="12.75">
      <c r="J3105" s="4"/>
    </row>
    <row r="3106" ht="12.75">
      <c r="J3106" s="4"/>
    </row>
    <row r="3107" ht="12.75">
      <c r="J3107" s="4"/>
    </row>
    <row r="3108" ht="12.75">
      <c r="J3108" s="4"/>
    </row>
    <row r="3109" ht="12.75">
      <c r="J3109" s="4"/>
    </row>
    <row r="3110" ht="12.75">
      <c r="J3110" s="4"/>
    </row>
    <row r="3111" ht="12.75">
      <c r="J3111" s="4"/>
    </row>
    <row r="3112" ht="12.75">
      <c r="J3112" s="4"/>
    </row>
    <row r="3113" ht="12.75">
      <c r="J3113" s="4"/>
    </row>
    <row r="3114" ht="12.75">
      <c r="J3114" s="4"/>
    </row>
    <row r="3115" ht="12.75">
      <c r="J3115" s="4"/>
    </row>
    <row r="3116" ht="12.75">
      <c r="J3116" s="4"/>
    </row>
    <row r="3117" ht="12.75">
      <c r="J3117" s="4"/>
    </row>
    <row r="3118" ht="12.75">
      <c r="J3118" s="4"/>
    </row>
    <row r="3119" ht="12.75">
      <c r="J3119" s="4"/>
    </row>
    <row r="3120" ht="12.75">
      <c r="J3120" s="4"/>
    </row>
    <row r="3121" ht="12.75">
      <c r="J3121" s="4"/>
    </row>
    <row r="3122" ht="12.75">
      <c r="J3122" s="4"/>
    </row>
    <row r="3123" ht="12.75">
      <c r="J3123" s="4"/>
    </row>
    <row r="3124" ht="12.75">
      <c r="J3124" s="4"/>
    </row>
    <row r="3125" ht="12.75">
      <c r="J3125" s="4"/>
    </row>
    <row r="3126" ht="12.75">
      <c r="J3126" s="4"/>
    </row>
    <row r="3127" ht="12.75">
      <c r="J3127" s="4"/>
    </row>
    <row r="3128" ht="12.75">
      <c r="J3128" s="4"/>
    </row>
    <row r="3129" ht="12.75">
      <c r="J3129" s="4"/>
    </row>
    <row r="3130" ht="12.75">
      <c r="J3130" s="4"/>
    </row>
    <row r="3131" ht="12.75">
      <c r="J3131" s="4"/>
    </row>
    <row r="3132" ht="12.75">
      <c r="J3132" s="4"/>
    </row>
    <row r="3133" ht="12.75">
      <c r="J3133" s="4"/>
    </row>
    <row r="3134" ht="12.75">
      <c r="J3134" s="4"/>
    </row>
    <row r="3135" ht="12.75">
      <c r="J3135" s="4"/>
    </row>
    <row r="3136" ht="12.75">
      <c r="J3136" s="4"/>
    </row>
    <row r="3137" ht="12.75">
      <c r="J3137" s="4"/>
    </row>
    <row r="3138" ht="12.75">
      <c r="J3138" s="4"/>
    </row>
    <row r="3139" ht="12.75">
      <c r="J3139" s="4"/>
    </row>
    <row r="3140" ht="12.75">
      <c r="J3140" s="4"/>
    </row>
    <row r="3141" ht="12.75">
      <c r="J3141" s="4"/>
    </row>
    <row r="3142" ht="12.75">
      <c r="J3142" s="4"/>
    </row>
    <row r="3143" ht="12.75">
      <c r="J3143" s="4"/>
    </row>
    <row r="3144" ht="12.75">
      <c r="J3144" s="4"/>
    </row>
    <row r="3145" ht="12.75">
      <c r="J3145" s="4"/>
    </row>
    <row r="3146" ht="12.75">
      <c r="J3146" s="4"/>
    </row>
    <row r="3147" ht="12.75">
      <c r="J3147" s="4"/>
    </row>
    <row r="3148" ht="12.75">
      <c r="J3148" s="4"/>
    </row>
    <row r="3149" ht="12.75">
      <c r="J3149" s="4"/>
    </row>
    <row r="3150" ht="12.75">
      <c r="J3150" s="4"/>
    </row>
    <row r="3151" ht="12.75">
      <c r="J3151" s="4"/>
    </row>
    <row r="3152" ht="12.75">
      <c r="J3152" s="4"/>
    </row>
    <row r="3153" ht="12.75">
      <c r="J3153" s="4"/>
    </row>
    <row r="3154" ht="12.75">
      <c r="J3154" s="4"/>
    </row>
    <row r="3155" ht="12.75">
      <c r="J3155" s="4"/>
    </row>
    <row r="3156" ht="12.75">
      <c r="J3156" s="4"/>
    </row>
    <row r="3157" ht="12.75">
      <c r="J3157" s="4"/>
    </row>
    <row r="3158" ht="12.75">
      <c r="J3158" s="4"/>
    </row>
    <row r="3159" ht="12.75">
      <c r="J3159" s="4"/>
    </row>
    <row r="3160" ht="12.75">
      <c r="J3160" s="4"/>
    </row>
    <row r="3161" ht="12.75">
      <c r="J3161" s="4"/>
    </row>
    <row r="3162" ht="12.75">
      <c r="J3162" s="4"/>
    </row>
    <row r="3163" ht="12.75">
      <c r="J3163" s="4"/>
    </row>
    <row r="3164" ht="12.75">
      <c r="J3164" s="4"/>
    </row>
    <row r="3165" ht="12.75">
      <c r="J3165" s="4"/>
    </row>
    <row r="3166" ht="12.75">
      <c r="J3166" s="4"/>
    </row>
    <row r="3167" ht="12.75">
      <c r="J3167" s="4"/>
    </row>
    <row r="3168" ht="12.75">
      <c r="J3168" s="4"/>
    </row>
    <row r="3169" ht="12.75">
      <c r="J3169" s="4"/>
    </row>
    <row r="3170" ht="12.75">
      <c r="J3170" s="4"/>
    </row>
    <row r="3171" ht="12.75">
      <c r="J3171" s="4"/>
    </row>
    <row r="3172" ht="12.75">
      <c r="J3172" s="4"/>
    </row>
    <row r="3173" ht="12.75">
      <c r="J3173" s="4"/>
    </row>
    <row r="3174" ht="12.75">
      <c r="J3174" s="4"/>
    </row>
    <row r="3175" ht="12.75">
      <c r="J3175" s="4"/>
    </row>
    <row r="3176" ht="12.75">
      <c r="J3176" s="4"/>
    </row>
    <row r="3177" ht="12.75">
      <c r="J3177" s="4"/>
    </row>
    <row r="3178" ht="12.75">
      <c r="J3178" s="4"/>
    </row>
    <row r="3179" ht="12.75">
      <c r="J3179" s="4"/>
    </row>
    <row r="3180" ht="12.75">
      <c r="J3180" s="4"/>
    </row>
    <row r="3181" ht="12.75">
      <c r="J3181" s="4"/>
    </row>
    <row r="3182" ht="12.75">
      <c r="J3182" s="4"/>
    </row>
    <row r="3183" ht="12.75">
      <c r="J3183" s="4"/>
    </row>
    <row r="3184" ht="12.75">
      <c r="J3184" s="4"/>
    </row>
    <row r="3185" ht="12.75">
      <c r="J3185" s="4"/>
    </row>
    <row r="3186" ht="12.75">
      <c r="J3186" s="4"/>
    </row>
    <row r="3187" ht="12.75">
      <c r="J3187" s="4"/>
    </row>
    <row r="3188" ht="12.75">
      <c r="J3188" s="4"/>
    </row>
    <row r="3189" ht="12.75">
      <c r="J3189" s="4"/>
    </row>
    <row r="3190" ht="12.75">
      <c r="J3190" s="4"/>
    </row>
    <row r="3191" ht="12.75">
      <c r="J3191" s="4"/>
    </row>
    <row r="3192" ht="12.75">
      <c r="J3192" s="4"/>
    </row>
    <row r="3193" ht="12.75">
      <c r="J3193" s="4"/>
    </row>
    <row r="3194" ht="12.75">
      <c r="J3194" s="4"/>
    </row>
    <row r="3195" ht="12.75">
      <c r="J3195" s="4"/>
    </row>
    <row r="3196" ht="12.75">
      <c r="J3196" s="4"/>
    </row>
    <row r="3197" ht="12.75">
      <c r="J3197" s="4"/>
    </row>
    <row r="3198" ht="12.75">
      <c r="J3198" s="4"/>
    </row>
    <row r="3199" ht="12.75">
      <c r="J3199" s="4"/>
    </row>
    <row r="3200" ht="12.75">
      <c r="J3200" s="4"/>
    </row>
    <row r="3201" ht="12.75">
      <c r="J3201" s="4"/>
    </row>
    <row r="3202" ht="12.75">
      <c r="J3202" s="4"/>
    </row>
    <row r="3203" ht="12.75">
      <c r="J3203" s="4"/>
    </row>
    <row r="3204" ht="12.75">
      <c r="J3204" s="4"/>
    </row>
    <row r="3205" ht="12.75">
      <c r="J3205" s="4"/>
    </row>
    <row r="3206" ht="12.75">
      <c r="J3206" s="4"/>
    </row>
    <row r="3207" ht="12.75">
      <c r="J3207" s="4"/>
    </row>
    <row r="3208" ht="12.75">
      <c r="J3208" s="4"/>
    </row>
    <row r="3209" ht="12.75">
      <c r="J3209" s="4"/>
    </row>
    <row r="3210" ht="12.75">
      <c r="J3210" s="4"/>
    </row>
    <row r="3211" ht="12.75">
      <c r="J3211" s="4"/>
    </row>
    <row r="3212" ht="12.75">
      <c r="J3212" s="4"/>
    </row>
    <row r="3213" ht="12.75">
      <c r="J3213" s="4"/>
    </row>
    <row r="3214" ht="12.75">
      <c r="J3214" s="4"/>
    </row>
    <row r="3215" ht="12.75">
      <c r="J3215" s="4"/>
    </row>
    <row r="3216" ht="12.75">
      <c r="J3216" s="4"/>
    </row>
    <row r="3217" ht="12.75">
      <c r="J3217" s="4"/>
    </row>
    <row r="3218" ht="12.75">
      <c r="J3218" s="4"/>
    </row>
    <row r="3219" ht="12.75">
      <c r="J3219" s="4"/>
    </row>
    <row r="3220" ht="12.75">
      <c r="J3220" s="4"/>
    </row>
    <row r="3221" ht="12.75">
      <c r="J3221" s="4"/>
    </row>
    <row r="3222" ht="12.75">
      <c r="J3222" s="4"/>
    </row>
    <row r="3223" ht="12.75">
      <c r="J3223" s="4"/>
    </row>
    <row r="3224" ht="12.75">
      <c r="J3224" s="4"/>
    </row>
    <row r="3225" ht="12.75">
      <c r="J3225" s="4"/>
    </row>
    <row r="3226" ht="12.75">
      <c r="J3226" s="4"/>
    </row>
    <row r="3227" ht="12.75">
      <c r="J3227" s="4"/>
    </row>
  </sheetData>
  <printOptions horizontalCentered="1"/>
  <pageMargins left="0" right="0" top="0.5" bottom="0.5" header="0.25" footer="0.25"/>
  <pageSetup fitToHeight="0" fitToWidth="1" horizontalDpi="600" verticalDpi="600" orientation="portrait" scale="67" r:id="rId1"/>
  <headerFooter alignWithMargins="0">
    <oddHeader>&amp;C&amp;P of &amp;N</oddHeader>
    <oddFooter>&amp;LData from CCD 1999-2000 data file (release 1a), posted October 2001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  FY2003 REAP spreadsheet (xls)</dc:title>
  <dc:subject/>
  <dc:creator/>
  <cp:keywords/>
  <dc:description/>
  <cp:lastModifiedBy>Nelly Gruhlke</cp:lastModifiedBy>
  <dcterms:created xsi:type="dcterms:W3CDTF">2003-05-20T21:36:00Z</dcterms:created>
  <dcterms:modified xsi:type="dcterms:W3CDTF">2003-06-20T18:09:00Z</dcterms:modified>
  <cp:category/>
  <cp:version/>
  <cp:contentType/>
  <cp:contentStatus/>
</cp:coreProperties>
</file>