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<sst xmlns="http://schemas.openxmlformats.org/spreadsheetml/2006/main" count="99" uniqueCount="84">
  <si>
    <t>Region 5 GIS User Survey, Fall 2001</t>
  </si>
  <si>
    <t>General Question</t>
  </si>
  <si>
    <t>Which Category Describes your GIS operation:</t>
  </si>
  <si>
    <t>Not Very Knowledgeable of GIS - need more info</t>
  </si>
  <si>
    <t>Technical Support Questions:</t>
  </si>
  <si>
    <t>1) How many times in the last year did you get or try to get some form of GIS technical assistance?</t>
  </si>
  <si>
    <t>1-2</t>
  </si>
  <si>
    <t>3-5</t>
  </si>
  <si>
    <t>5-10</t>
  </si>
  <si>
    <t>&gt;10</t>
  </si>
  <si>
    <t>ESRI fee based telephone support</t>
  </si>
  <si>
    <t>ESRI free on-line support</t>
  </si>
  <si>
    <t>FWS IRM,ADP, or RO Cartography</t>
  </si>
  <si>
    <t>Service employee in Region 5</t>
  </si>
  <si>
    <t>Service employee outside of Region 5</t>
  </si>
  <si>
    <t>Colleagues outside the Service (e.g. TNC, Parks Service, university)</t>
  </si>
  <si>
    <t>Other (e.g. consulting service, web sources)</t>
  </si>
  <si>
    <t>3=mostly not a help</t>
  </si>
  <si>
    <t>TOTALS</t>
  </si>
  <si>
    <t>1=generally successful</t>
  </si>
  <si>
    <t>2=partially successful</t>
  </si>
  <si>
    <t>Total attempts</t>
  </si>
  <si>
    <t>Avg. Score</t>
  </si>
  <si>
    <t>2) In the last year did the lack of GIS technical assistance prevent you/your office from successfully or completely using these tools?</t>
  </si>
  <si>
    <t>Totals</t>
  </si>
  <si>
    <t>not at all</t>
  </si>
  <si>
    <t>slightly</t>
  </si>
  <si>
    <t>moderately</t>
  </si>
  <si>
    <t xml:space="preserve">even more </t>
  </si>
  <si>
    <t>3)  Where did you need the most support:  (ranking)</t>
  </si>
  <si>
    <t>Acquiring data layer</t>
  </si>
  <si>
    <t>Setting up a new GIS system</t>
  </si>
  <si>
    <t>Hardware problems</t>
  </si>
  <si>
    <t>Data analysis techniques</t>
  </si>
  <si>
    <t>Plotting maps</t>
  </si>
  <si>
    <t>ArcView</t>
  </si>
  <si>
    <t>ARC/INFO</t>
  </si>
  <si>
    <t>Other (e.g., image analysis or other example)</t>
  </si>
  <si>
    <t>Total Number of times this occurred</t>
  </si>
  <si>
    <t>Avg number of times per response</t>
  </si>
  <si>
    <t xml:space="preserve">Spatial Data Library </t>
  </si>
  <si>
    <t>Importance of layers in your work (rank)</t>
  </si>
  <si>
    <t>Hydrography</t>
  </si>
  <si>
    <t>Satellite Imagery</t>
  </si>
  <si>
    <t>Digital Orthophoto Quads</t>
  </si>
  <si>
    <t>Digital Elevation Models</t>
  </si>
  <si>
    <t>Land Use/ Cover</t>
  </si>
  <si>
    <t>Vegetation</t>
  </si>
  <si>
    <t>Tax Parcels</t>
  </si>
  <si>
    <t>Other:</t>
  </si>
  <si>
    <t>2) Preference for Spatial Data Library</t>
  </si>
  <si>
    <t>Status quo - users responsible for locating, acquiring, and transfroming data on their own</t>
  </si>
  <si>
    <t>Web page with metadata and links to original sources of data.  Users responsible for downloading and transforming the data to a usable format</t>
  </si>
  <si>
    <t>Website with online library served from a central FWS repository.  Users would be able to download metadata and spatial data in R5 standard format and coordinate system</t>
  </si>
  <si>
    <t>Combination of Web page and Website served from a central repository with an online library of base maps in R5 standard and links to original sources of data</t>
  </si>
  <si>
    <t>Outreach Questions</t>
  </si>
  <si>
    <t>1) Do you support the GIS Team doing targeted outreach to help people understand the value of GIS in the FWS</t>
  </si>
  <si>
    <t>Enthusiastically Support</t>
  </si>
  <si>
    <t>Strongly Support</t>
  </si>
  <si>
    <t>Support</t>
  </si>
  <si>
    <t>Somewhat Support</t>
  </si>
  <si>
    <t>Do Not Support</t>
  </si>
  <si>
    <t>2) If so, which FWS audience do you think is most important to reach for this type of outreach (rank top three)</t>
  </si>
  <si>
    <t>Field personnel</t>
  </si>
  <si>
    <t>Regional Directorate</t>
  </si>
  <si>
    <t>Project Leaders</t>
  </si>
  <si>
    <t>Washington Office</t>
  </si>
  <si>
    <t>GIS partners (outside Service)</t>
  </si>
  <si>
    <t>Other</t>
  </si>
  <si>
    <t>Total answers</t>
  </si>
  <si>
    <t>3) Would you like to see the GIS Team do targeted outreach to GIS partners outside the Service</t>
  </si>
  <si>
    <t>4)If so, which topics would you most like to see pursued with GIS partners (rank top three)</t>
  </si>
  <si>
    <t>Data sharing/access</t>
  </si>
  <si>
    <t>Technical support</t>
  </si>
  <si>
    <t>Project sharing/coordination</t>
  </si>
  <si>
    <t>Data development</t>
  </si>
  <si>
    <t>Contracted GIS assistance</t>
  </si>
  <si>
    <t>Aware of GIS, but not pursuing it at this time</t>
  </si>
  <si>
    <t>Aware of GIS  and want to implement capability</t>
  </si>
  <si>
    <t>Active user of GIS as a tool</t>
  </si>
  <si>
    <t>Dedicated GIS service support operation</t>
  </si>
  <si>
    <t>Where did you try to get this support? (marked according to succes)</t>
  </si>
  <si>
    <t xml:space="preserve">Metadata describing each dataset and spatial data for your study area in a R5 standard format and coordinate system distributed on a CD </t>
  </si>
  <si>
    <t>Total Surveys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</si>
</sst>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u val="single"/>
      <sz val="12"/>
      <color indexed="63"/>
      <name val="Arial"/>
      <family val="2"/>
    </font>
    <font>
      <u val="single"/>
      <sz val="12"/>
      <color indexed="63"/>
      <name val="Arial"/>
      <family val="2"/>
    </font>
    <font>
      <i/>
      <u val="single"/>
      <sz val="9"/>
      <name val="Arial"/>
      <family val="2"/>
    </font>
    <font>
      <i/>
      <u val="single"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3" fillId="0" borderId="0" xfId="0" applyFont="1" applyAlignment="1">
      <alignment horizontal="center" wrapText="1"/>
    </xf>
    <xf numFmtId="49" fontId="4" fillId="2" borderId="1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49" fontId="0" fillId="0" borderId="3" xfId="0" applyNumberFormat="1" applyBorder="1" applyAlignment="1">
      <alignment wrapText="1"/>
    </xf>
    <xf numFmtId="0" fontId="3" fillId="0" borderId="3" xfId="0" applyFont="1" applyBorder="1" applyAlignment="1">
      <alignment wrapText="1"/>
    </xf>
    <xf numFmtId="49" fontId="0" fillId="0" borderId="3" xfId="0" applyNumberFormat="1" applyBorder="1" applyAlignment="1">
      <alignment horizontal="right" wrapText="1"/>
    </xf>
    <xf numFmtId="49" fontId="2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49" fontId="3" fillId="0" borderId="6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49" fontId="2" fillId="0" borderId="8" xfId="0" applyNumberFormat="1" applyFont="1" applyBorder="1" applyAlignment="1">
      <alignment wrapText="1"/>
    </xf>
    <xf numFmtId="49" fontId="6" fillId="0" borderId="8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6" fillId="0" borderId="4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49" fontId="3" fillId="0" borderId="8" xfId="0" applyNumberFormat="1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49" fontId="3" fillId="0" borderId="3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1" fillId="0" borderId="0" xfId="0" applyFont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5" fillId="2" borderId="10" xfId="0" applyNumberFormat="1" applyFont="1" applyFill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J7" sqref="J7"/>
    </sheetView>
  </sheetViews>
  <sheetFormatPr defaultColWidth="9.140625" defaultRowHeight="12.75"/>
  <cols>
    <col min="1" max="1" width="37.00390625" style="3" customWidth="1"/>
    <col min="2" max="2" width="13.7109375" style="2" customWidth="1"/>
    <col min="3" max="3" width="9.8515625" style="2" customWidth="1"/>
    <col min="4" max="4" width="10.421875" style="2" customWidth="1"/>
    <col min="5" max="5" width="9.28125" style="2" customWidth="1"/>
    <col min="6" max="6" width="8.7109375" style="2" customWidth="1"/>
    <col min="7" max="7" width="8.8515625" style="2" customWidth="1"/>
    <col min="8" max="8" width="9.140625" style="2" customWidth="1"/>
    <col min="9" max="9" width="8.7109375" style="2" customWidth="1"/>
    <col min="10" max="10" width="8.00390625" style="2" customWidth="1"/>
    <col min="11" max="16384" width="16.421875" style="2" customWidth="1"/>
  </cols>
  <sheetData>
    <row r="1" spans="1:8" ht="18">
      <c r="A1" s="34" t="s">
        <v>0</v>
      </c>
      <c r="B1" s="34"/>
      <c r="C1" s="34"/>
      <c r="D1" s="34"/>
      <c r="E1" s="34"/>
      <c r="F1" s="34"/>
      <c r="G1" s="34"/>
      <c r="H1" s="34"/>
    </row>
    <row r="2" spans="1:8" ht="18.75" thickBot="1">
      <c r="A2" s="1"/>
      <c r="B2" s="1"/>
      <c r="C2" s="1"/>
      <c r="D2" s="1"/>
      <c r="E2" s="1"/>
      <c r="F2" s="1"/>
      <c r="G2" s="1"/>
      <c r="H2" s="1"/>
    </row>
    <row r="3" spans="1:8" s="7" customFormat="1" ht="16.5" thickBot="1">
      <c r="A3" s="6" t="s">
        <v>1</v>
      </c>
      <c r="H3" s="49"/>
    </row>
    <row r="4" spans="1:8" ht="56.25">
      <c r="A4" s="23" t="s">
        <v>2</v>
      </c>
      <c r="B4" s="44" t="s">
        <v>3</v>
      </c>
      <c r="C4" s="44" t="s">
        <v>77</v>
      </c>
      <c r="D4" s="44" t="s">
        <v>78</v>
      </c>
      <c r="E4" s="44" t="s">
        <v>79</v>
      </c>
      <c r="F4" s="44" t="s">
        <v>80</v>
      </c>
      <c r="G4" s="45"/>
      <c r="H4" s="50" t="s">
        <v>83</v>
      </c>
    </row>
    <row r="5" spans="1:8" ht="13.5" thickBot="1">
      <c r="A5" s="10" t="s">
        <v>24</v>
      </c>
      <c r="B5" s="9">
        <v>1</v>
      </c>
      <c r="C5" s="9">
        <v>2</v>
      </c>
      <c r="D5" s="9">
        <v>11</v>
      </c>
      <c r="E5" s="9">
        <v>24</v>
      </c>
      <c r="F5" s="9">
        <v>8</v>
      </c>
      <c r="H5" s="51">
        <f>B5+C5+D5+E5+F5</f>
        <v>46</v>
      </c>
    </row>
    <row r="6" s="7" customFormat="1" ht="20.25" customHeight="1" thickBot="1">
      <c r="A6" s="6" t="s">
        <v>4</v>
      </c>
    </row>
    <row r="7" spans="1:6" ht="42.75">
      <c r="A7" s="23" t="s">
        <v>5</v>
      </c>
      <c r="B7" s="36">
        <v>0</v>
      </c>
      <c r="C7" s="37" t="s">
        <v>6</v>
      </c>
      <c r="D7" s="37" t="s">
        <v>7</v>
      </c>
      <c r="E7" s="37" t="s">
        <v>8</v>
      </c>
      <c r="F7" s="37" t="s">
        <v>9</v>
      </c>
    </row>
    <row r="8" spans="1:6" ht="12.75">
      <c r="A8" s="10" t="s">
        <v>18</v>
      </c>
      <c r="B8" s="38">
        <v>4</v>
      </c>
      <c r="C8" s="38">
        <v>11</v>
      </c>
      <c r="D8" s="38">
        <v>13</v>
      </c>
      <c r="E8" s="38">
        <v>8</v>
      </c>
      <c r="F8" s="38">
        <v>10</v>
      </c>
    </row>
    <row r="10" spans="1:8" ht="36">
      <c r="A10" s="24" t="s">
        <v>81</v>
      </c>
      <c r="B10" s="46" t="s">
        <v>19</v>
      </c>
      <c r="C10" s="46" t="s">
        <v>20</v>
      </c>
      <c r="D10" s="47" t="s">
        <v>17</v>
      </c>
      <c r="E10" s="16"/>
      <c r="F10" s="48" t="s">
        <v>21</v>
      </c>
      <c r="G10" s="46" t="s">
        <v>22</v>
      </c>
      <c r="H10" s="4"/>
    </row>
    <row r="11" spans="1:7" ht="12.75">
      <c r="A11" s="22" t="s">
        <v>10</v>
      </c>
      <c r="B11" s="12">
        <v>5</v>
      </c>
      <c r="C11" s="12">
        <v>1</v>
      </c>
      <c r="D11" s="13"/>
      <c r="E11" s="17"/>
      <c r="F11" s="14">
        <f>B11+C11+D11</f>
        <v>6</v>
      </c>
      <c r="G11" s="12">
        <f>((B11*1)+(C11*2)+(D11*3))/F11</f>
        <v>1.1666666666666667</v>
      </c>
    </row>
    <row r="12" spans="1:7" ht="12.75">
      <c r="A12" s="22" t="s">
        <v>11</v>
      </c>
      <c r="B12" s="12">
        <v>2</v>
      </c>
      <c r="C12" s="12">
        <v>3</v>
      </c>
      <c r="D12" s="13">
        <v>2</v>
      </c>
      <c r="E12" s="17"/>
      <c r="F12" s="14">
        <f aca="true" t="shared" si="0" ref="F12:F17">B12+C12+D12</f>
        <v>7</v>
      </c>
      <c r="G12" s="12">
        <f>((B12*1)+(C12*2)+(D12*3))/F12</f>
        <v>2</v>
      </c>
    </row>
    <row r="13" spans="1:7" ht="12.75">
      <c r="A13" s="22" t="s">
        <v>12</v>
      </c>
      <c r="B13" s="12">
        <v>14</v>
      </c>
      <c r="C13" s="12">
        <v>3</v>
      </c>
      <c r="D13" s="13">
        <v>1</v>
      </c>
      <c r="E13" s="17"/>
      <c r="F13" s="14">
        <f t="shared" si="0"/>
        <v>18</v>
      </c>
      <c r="G13" s="12">
        <f>((B13*1)+(C13*2)+(D13*3))/F13</f>
        <v>1.2777777777777777</v>
      </c>
    </row>
    <row r="14" spans="1:7" ht="12.75">
      <c r="A14" s="22" t="s">
        <v>13</v>
      </c>
      <c r="B14" s="12">
        <v>28</v>
      </c>
      <c r="C14" s="12">
        <v>4</v>
      </c>
      <c r="D14" s="13"/>
      <c r="E14" s="17"/>
      <c r="F14" s="14">
        <f t="shared" si="0"/>
        <v>32</v>
      </c>
      <c r="G14" s="12">
        <f>((B14*1)+(C14*2)+(D14*3))/F14</f>
        <v>1.125</v>
      </c>
    </row>
    <row r="15" spans="1:7" ht="12.75">
      <c r="A15" s="22" t="s">
        <v>14</v>
      </c>
      <c r="B15" s="12">
        <v>6</v>
      </c>
      <c r="C15" s="12">
        <v>2</v>
      </c>
      <c r="D15" s="13"/>
      <c r="E15" s="17"/>
      <c r="F15" s="14">
        <f t="shared" si="0"/>
        <v>8</v>
      </c>
      <c r="G15" s="12">
        <f>((B15*1)+(C15*2)+(D15*3))/F15</f>
        <v>1.25</v>
      </c>
    </row>
    <row r="16" spans="1:7" ht="24">
      <c r="A16" s="22" t="s">
        <v>15</v>
      </c>
      <c r="B16" s="12">
        <v>7</v>
      </c>
      <c r="C16" s="12">
        <v>8</v>
      </c>
      <c r="D16" s="13"/>
      <c r="E16" s="17"/>
      <c r="F16" s="14">
        <f t="shared" si="0"/>
        <v>15</v>
      </c>
      <c r="G16" s="12">
        <f>((B16*1)+(C16*2)+(D16*3))/F16</f>
        <v>1.5333333333333334</v>
      </c>
    </row>
    <row r="17" spans="1:7" ht="12.75">
      <c r="A17" s="22" t="s">
        <v>16</v>
      </c>
      <c r="B17" s="12">
        <v>4</v>
      </c>
      <c r="C17" s="12">
        <v>2</v>
      </c>
      <c r="D17" s="13">
        <v>1</v>
      </c>
      <c r="E17" s="18"/>
      <c r="F17" s="14">
        <f t="shared" si="0"/>
        <v>7</v>
      </c>
      <c r="G17" s="12">
        <f>((B17*1)+(C17*2)+(D17*3))/F17</f>
        <v>1.5714285714285714</v>
      </c>
    </row>
    <row r="19" spans="1:8" ht="60">
      <c r="A19" s="24" t="s">
        <v>23</v>
      </c>
      <c r="B19" s="40" t="s">
        <v>25</v>
      </c>
      <c r="C19" s="40" t="s">
        <v>26</v>
      </c>
      <c r="D19" s="40" t="s">
        <v>27</v>
      </c>
      <c r="E19" s="41" t="s">
        <v>28</v>
      </c>
      <c r="F19" s="42"/>
      <c r="G19" s="43" t="s">
        <v>38</v>
      </c>
      <c r="H19" s="40" t="s">
        <v>39</v>
      </c>
    </row>
    <row r="20" spans="1:8" ht="12.75">
      <c r="A20" s="10" t="s">
        <v>24</v>
      </c>
      <c r="B20" s="12">
        <v>18</v>
      </c>
      <c r="C20" s="12">
        <v>19</v>
      </c>
      <c r="D20" s="12">
        <v>5</v>
      </c>
      <c r="E20" s="13">
        <v>4</v>
      </c>
      <c r="F20" s="18"/>
      <c r="G20" s="14">
        <v>21</v>
      </c>
      <c r="H20" s="12">
        <v>3.5</v>
      </c>
    </row>
    <row r="22" spans="1:10" ht="28.5">
      <c r="A22" s="24" t="s">
        <v>29</v>
      </c>
      <c r="B22" s="40">
        <v>1</v>
      </c>
      <c r="C22" s="40">
        <v>2</v>
      </c>
      <c r="D22" s="40">
        <v>3</v>
      </c>
      <c r="E22" s="40">
        <v>4</v>
      </c>
      <c r="F22" s="40">
        <v>5</v>
      </c>
      <c r="G22" s="40">
        <v>6</v>
      </c>
      <c r="H22" s="40">
        <v>7</v>
      </c>
      <c r="I22" s="40">
        <v>8</v>
      </c>
      <c r="J22" s="40" t="s">
        <v>22</v>
      </c>
    </row>
    <row r="23" spans="1:10" ht="12.75">
      <c r="A23" s="22" t="s">
        <v>30</v>
      </c>
      <c r="B23" s="12">
        <v>11</v>
      </c>
      <c r="C23" s="12">
        <v>11</v>
      </c>
      <c r="D23" s="12">
        <v>8</v>
      </c>
      <c r="E23" s="12">
        <v>1</v>
      </c>
      <c r="F23" s="12">
        <v>2</v>
      </c>
      <c r="G23" s="12">
        <v>2</v>
      </c>
      <c r="H23" s="12"/>
      <c r="I23" s="12">
        <v>1</v>
      </c>
      <c r="J23" s="12">
        <f>((B23*1)+(C23*2)+(D23*3)+(E23*4)+(F23*5)+(G23*6)+(H23*7)+(I23*8))/(B23+C23+D23+E23+F23+G23+H23+I23)</f>
        <v>2.5277777777777777</v>
      </c>
    </row>
    <row r="24" spans="1:10" ht="12.75">
      <c r="A24" s="22" t="s">
        <v>31</v>
      </c>
      <c r="B24" s="12">
        <v>6</v>
      </c>
      <c r="C24" s="12">
        <v>2</v>
      </c>
      <c r="D24" s="12">
        <v>1</v>
      </c>
      <c r="E24" s="12">
        <v>2</v>
      </c>
      <c r="F24" s="12"/>
      <c r="G24" s="12">
        <v>1</v>
      </c>
      <c r="H24" s="12">
        <v>2</v>
      </c>
      <c r="I24" s="12"/>
      <c r="J24" s="12">
        <f aca="true" t="shared" si="1" ref="J24:J30">((B24*1)+(C24*2)+(D24*3)+(E24*4)+(F24*5)+(G24*6)+(H24*7)+(I24*8))/(B24+C24+D24+E24+F24+G24+H24+I24)</f>
        <v>2.9285714285714284</v>
      </c>
    </row>
    <row r="25" spans="1:10" ht="12.75">
      <c r="A25" s="22" t="s">
        <v>32</v>
      </c>
      <c r="B25" s="12">
        <v>1</v>
      </c>
      <c r="C25" s="12"/>
      <c r="D25" s="12">
        <v>4</v>
      </c>
      <c r="E25" s="12">
        <v>2</v>
      </c>
      <c r="F25" s="12">
        <v>3</v>
      </c>
      <c r="G25" s="12">
        <v>2</v>
      </c>
      <c r="H25" s="12">
        <v>2</v>
      </c>
      <c r="I25" s="12"/>
      <c r="J25" s="12">
        <f t="shared" si="1"/>
        <v>4.428571428571429</v>
      </c>
    </row>
    <row r="26" spans="1:10" ht="12.75">
      <c r="A26" s="22" t="s">
        <v>33</v>
      </c>
      <c r="B26" s="12">
        <v>9</v>
      </c>
      <c r="C26" s="12">
        <v>10</v>
      </c>
      <c r="D26" s="12">
        <v>8</v>
      </c>
      <c r="E26" s="12">
        <v>2</v>
      </c>
      <c r="F26" s="12">
        <v>2</v>
      </c>
      <c r="G26" s="12">
        <v>3</v>
      </c>
      <c r="H26" s="12"/>
      <c r="I26" s="12"/>
      <c r="J26" s="12">
        <f t="shared" si="1"/>
        <v>2.6176470588235294</v>
      </c>
    </row>
    <row r="27" spans="1:10" ht="12.75">
      <c r="A27" s="22" t="s">
        <v>34</v>
      </c>
      <c r="B27" s="12">
        <v>6</v>
      </c>
      <c r="C27" s="12">
        <v>3</v>
      </c>
      <c r="D27" s="12">
        <v>3</v>
      </c>
      <c r="E27" s="12">
        <v>7</v>
      </c>
      <c r="F27" s="12">
        <v>4</v>
      </c>
      <c r="G27" s="12">
        <v>1</v>
      </c>
      <c r="H27" s="12"/>
      <c r="I27" s="12"/>
      <c r="J27" s="12">
        <f t="shared" si="1"/>
        <v>3.125</v>
      </c>
    </row>
    <row r="28" spans="1:10" ht="12.75">
      <c r="A28" s="22" t="s">
        <v>35</v>
      </c>
      <c r="B28" s="12">
        <v>15</v>
      </c>
      <c r="C28" s="12">
        <v>5</v>
      </c>
      <c r="D28" s="12">
        <v>4</v>
      </c>
      <c r="E28" s="12">
        <v>4</v>
      </c>
      <c r="F28" s="12">
        <v>1</v>
      </c>
      <c r="G28" s="12"/>
      <c r="H28" s="12"/>
      <c r="I28" s="12"/>
      <c r="J28" s="12">
        <f t="shared" si="1"/>
        <v>2</v>
      </c>
    </row>
    <row r="29" spans="1:10" ht="12.75">
      <c r="A29" s="22" t="s">
        <v>36</v>
      </c>
      <c r="B29" s="12">
        <v>2</v>
      </c>
      <c r="C29" s="12">
        <v>3</v>
      </c>
      <c r="D29" s="12">
        <v>2</v>
      </c>
      <c r="E29" s="12">
        <v>3</v>
      </c>
      <c r="F29" s="12"/>
      <c r="G29" s="12"/>
      <c r="H29" s="12"/>
      <c r="I29" s="12">
        <v>2</v>
      </c>
      <c r="J29" s="12">
        <f t="shared" si="1"/>
        <v>3.5</v>
      </c>
    </row>
    <row r="30" spans="1:10" ht="12.75">
      <c r="A30" s="22" t="s">
        <v>37</v>
      </c>
      <c r="B30" s="12">
        <v>2</v>
      </c>
      <c r="C30" s="12">
        <v>1</v>
      </c>
      <c r="D30" s="12">
        <v>3</v>
      </c>
      <c r="E30" s="12">
        <v>1</v>
      </c>
      <c r="F30" s="12">
        <v>2</v>
      </c>
      <c r="G30" s="12"/>
      <c r="H30" s="12"/>
      <c r="I30" s="12"/>
      <c r="J30" s="12">
        <f t="shared" si="1"/>
        <v>3</v>
      </c>
    </row>
    <row r="31" spans="1:10" ht="13.5" thickBot="1">
      <c r="A31" s="25"/>
      <c r="B31" s="15"/>
      <c r="C31" s="15"/>
      <c r="D31" s="15"/>
      <c r="E31" s="15"/>
      <c r="F31" s="15"/>
      <c r="G31" s="15"/>
      <c r="H31" s="15"/>
      <c r="I31" s="15"/>
      <c r="J31" s="15"/>
    </row>
    <row r="32" s="7" customFormat="1" ht="16.5" thickBot="1">
      <c r="A32" s="6" t="s">
        <v>40</v>
      </c>
    </row>
    <row r="33" spans="1:10" ht="24">
      <c r="A33" s="21" t="s">
        <v>41</v>
      </c>
      <c r="B33" s="36">
        <v>1</v>
      </c>
      <c r="C33" s="36">
        <v>2</v>
      </c>
      <c r="D33" s="36">
        <v>3</v>
      </c>
      <c r="E33" s="36">
        <v>4</v>
      </c>
      <c r="F33" s="36">
        <v>5</v>
      </c>
      <c r="G33" s="36">
        <v>6</v>
      </c>
      <c r="H33" s="36">
        <v>7</v>
      </c>
      <c r="I33" s="36">
        <v>8</v>
      </c>
      <c r="J33" s="36" t="s">
        <v>22</v>
      </c>
    </row>
    <row r="34" spans="1:10" ht="12.75">
      <c r="A34" s="22" t="s">
        <v>42</v>
      </c>
      <c r="B34" s="12">
        <v>8</v>
      </c>
      <c r="C34" s="12">
        <v>5</v>
      </c>
      <c r="D34" s="12">
        <v>8</v>
      </c>
      <c r="E34" s="12">
        <v>8</v>
      </c>
      <c r="F34" s="12">
        <v>5</v>
      </c>
      <c r="G34" s="12">
        <v>5</v>
      </c>
      <c r="H34" s="12">
        <v>5</v>
      </c>
      <c r="I34" s="12"/>
      <c r="J34" s="12">
        <f aca="true" t="shared" si="2" ref="J34:J41">((B34*1)+(C34*2)+(D34*3)+(E34*4)+(F34*5)+(G34*6)+(H34*7)+(I34*8))/(B34+C34+D34+E34+F34+G34+H34+I34)</f>
        <v>3.727272727272727</v>
      </c>
    </row>
    <row r="35" spans="1:10" ht="12.75">
      <c r="A35" s="22" t="s">
        <v>43</v>
      </c>
      <c r="B35" s="12">
        <v>5</v>
      </c>
      <c r="C35" s="12">
        <v>3</v>
      </c>
      <c r="D35" s="12">
        <v>2</v>
      </c>
      <c r="E35" s="12">
        <v>5</v>
      </c>
      <c r="F35" s="12">
        <v>8</v>
      </c>
      <c r="G35" s="12">
        <v>10</v>
      </c>
      <c r="H35" s="12">
        <v>8</v>
      </c>
      <c r="I35" s="12">
        <v>1</v>
      </c>
      <c r="J35" s="12">
        <f t="shared" si="2"/>
        <v>4.785714285714286</v>
      </c>
    </row>
    <row r="36" spans="1:10" ht="12.75">
      <c r="A36" s="22" t="s">
        <v>44</v>
      </c>
      <c r="B36" s="12">
        <v>15</v>
      </c>
      <c r="C36" s="12">
        <v>9</v>
      </c>
      <c r="D36" s="12">
        <v>4</v>
      </c>
      <c r="E36" s="12">
        <v>5</v>
      </c>
      <c r="F36" s="12">
        <v>5</v>
      </c>
      <c r="G36" s="12">
        <v>5</v>
      </c>
      <c r="H36" s="12">
        <v>1</v>
      </c>
      <c r="I36" s="12"/>
      <c r="J36" s="12">
        <f t="shared" si="2"/>
        <v>2.8863636363636362</v>
      </c>
    </row>
    <row r="37" spans="1:10" ht="12.75">
      <c r="A37" s="22" t="s">
        <v>45</v>
      </c>
      <c r="B37" s="12">
        <v>3</v>
      </c>
      <c r="C37" s="12">
        <v>4</v>
      </c>
      <c r="D37" s="12">
        <v>3</v>
      </c>
      <c r="E37" s="12">
        <v>3</v>
      </c>
      <c r="F37" s="12">
        <v>1</v>
      </c>
      <c r="G37" s="12">
        <v>11</v>
      </c>
      <c r="H37" s="12">
        <v>13</v>
      </c>
      <c r="I37" s="12">
        <v>3</v>
      </c>
      <c r="J37" s="12">
        <f t="shared" si="2"/>
        <v>5.317073170731708</v>
      </c>
    </row>
    <row r="38" spans="1:10" ht="12.75">
      <c r="A38" s="22" t="s">
        <v>46</v>
      </c>
      <c r="B38" s="12">
        <v>9</v>
      </c>
      <c r="C38" s="12">
        <v>7</v>
      </c>
      <c r="D38" s="12">
        <v>15</v>
      </c>
      <c r="E38" s="12">
        <v>5</v>
      </c>
      <c r="F38" s="12">
        <v>6</v>
      </c>
      <c r="G38" s="12">
        <v>1</v>
      </c>
      <c r="H38" s="12"/>
      <c r="I38" s="12"/>
      <c r="J38" s="12">
        <f t="shared" si="2"/>
        <v>2.883720930232558</v>
      </c>
    </row>
    <row r="39" spans="1:10" ht="12.75">
      <c r="A39" s="22" t="s">
        <v>47</v>
      </c>
      <c r="B39" s="12">
        <v>11</v>
      </c>
      <c r="C39" s="12">
        <v>10</v>
      </c>
      <c r="D39" s="12">
        <v>7</v>
      </c>
      <c r="E39" s="12">
        <v>5</v>
      </c>
      <c r="F39" s="12">
        <v>6</v>
      </c>
      <c r="G39" s="12">
        <v>3</v>
      </c>
      <c r="H39" s="12">
        <v>3</v>
      </c>
      <c r="I39" s="12"/>
      <c r="J39" s="12">
        <f t="shared" si="2"/>
        <v>3.1333333333333333</v>
      </c>
    </row>
    <row r="40" spans="1:10" ht="12.75">
      <c r="A40" s="22" t="s">
        <v>48</v>
      </c>
      <c r="B40" s="12">
        <v>3</v>
      </c>
      <c r="C40" s="12">
        <v>8</v>
      </c>
      <c r="D40" s="12">
        <v>4</v>
      </c>
      <c r="E40" s="12">
        <v>8</v>
      </c>
      <c r="F40" s="12">
        <v>7</v>
      </c>
      <c r="G40" s="12">
        <v>5</v>
      </c>
      <c r="H40" s="12">
        <v>9</v>
      </c>
      <c r="I40" s="12"/>
      <c r="J40" s="12">
        <f t="shared" si="2"/>
        <v>4.340909090909091</v>
      </c>
    </row>
    <row r="41" spans="1:10" ht="12.75">
      <c r="A41" s="22" t="s">
        <v>49</v>
      </c>
      <c r="B41" s="12">
        <v>2</v>
      </c>
      <c r="C41" s="12"/>
      <c r="D41" s="12"/>
      <c r="E41" s="12">
        <v>1</v>
      </c>
      <c r="F41" s="12">
        <v>1</v>
      </c>
      <c r="G41" s="12"/>
      <c r="H41" s="12"/>
      <c r="I41" s="12"/>
      <c r="J41" s="12">
        <f t="shared" si="2"/>
        <v>2.75</v>
      </c>
    </row>
    <row r="43" spans="1:9" ht="24">
      <c r="A43" s="26" t="s">
        <v>50</v>
      </c>
      <c r="B43" s="27"/>
      <c r="C43" s="19"/>
      <c r="D43" s="43">
        <v>1</v>
      </c>
      <c r="E43" s="40">
        <v>2</v>
      </c>
      <c r="F43" s="40">
        <v>3</v>
      </c>
      <c r="G43" s="40">
        <v>4</v>
      </c>
      <c r="H43" s="40">
        <v>5</v>
      </c>
      <c r="I43" s="40" t="s">
        <v>22</v>
      </c>
    </row>
    <row r="44" spans="1:9" ht="24.75" customHeight="1">
      <c r="A44" s="28" t="s">
        <v>51</v>
      </c>
      <c r="B44" s="29"/>
      <c r="C44" s="30"/>
      <c r="D44" s="12"/>
      <c r="E44" s="12"/>
      <c r="F44" s="12"/>
      <c r="G44" s="12">
        <v>9</v>
      </c>
      <c r="H44" s="12">
        <v>36</v>
      </c>
      <c r="I44" s="12">
        <f>((D44*1)+(E44*2)+(F44*3)+(G44*4)+(H44*5))/(D44+E44+F44+G44+H44)</f>
        <v>4.8</v>
      </c>
    </row>
    <row r="45" spans="1:9" ht="26.25" customHeight="1">
      <c r="A45" s="31" t="s">
        <v>82</v>
      </c>
      <c r="B45" s="32"/>
      <c r="C45" s="33"/>
      <c r="D45" s="12">
        <v>12</v>
      </c>
      <c r="E45" s="12">
        <v>6</v>
      </c>
      <c r="F45" s="12">
        <v>5</v>
      </c>
      <c r="G45" s="12">
        <v>19</v>
      </c>
      <c r="H45" s="12">
        <v>3</v>
      </c>
      <c r="I45" s="12">
        <f>((D45*1)+(E45*2)+(F45*3)+(G45*4)+(H45*5))/(D45+E45+F45+G45+H45)</f>
        <v>2.888888888888889</v>
      </c>
    </row>
    <row r="46" spans="1:9" ht="29.25" customHeight="1">
      <c r="A46" s="31" t="s">
        <v>52</v>
      </c>
      <c r="B46" s="32"/>
      <c r="C46" s="33"/>
      <c r="D46" s="12">
        <v>1</v>
      </c>
      <c r="E46" s="12">
        <v>5</v>
      </c>
      <c r="F46" s="12">
        <v>21</v>
      </c>
      <c r="G46" s="12">
        <v>14</v>
      </c>
      <c r="H46" s="12">
        <v>4</v>
      </c>
      <c r="I46" s="12">
        <f>((D46*1)+(E46*2)+(F46*3)+(G46*4)+(H46*5))/(D46+E46+F46+G46+H46)</f>
        <v>3.3333333333333335</v>
      </c>
    </row>
    <row r="47" spans="1:9" ht="39.75" customHeight="1">
      <c r="A47" s="31" t="s">
        <v>53</v>
      </c>
      <c r="B47" s="32"/>
      <c r="C47" s="33"/>
      <c r="D47" s="12">
        <v>6</v>
      </c>
      <c r="E47" s="12">
        <v>26</v>
      </c>
      <c r="F47" s="12">
        <v>13</v>
      </c>
      <c r="G47" s="12">
        <v>1</v>
      </c>
      <c r="H47" s="12"/>
      <c r="I47" s="12">
        <f>((D47*1)+(E47*2)+(F47*3)+(G47*4)+(H47*5))/(D47+E47+F47+G47+H47)</f>
        <v>2.1956521739130435</v>
      </c>
    </row>
    <row r="48" spans="1:9" ht="37.5" customHeight="1">
      <c r="A48" s="31" t="s">
        <v>54</v>
      </c>
      <c r="B48" s="32"/>
      <c r="C48" s="33"/>
      <c r="D48" s="12">
        <v>26</v>
      </c>
      <c r="E48" s="12">
        <v>13</v>
      </c>
      <c r="F48" s="12">
        <v>5</v>
      </c>
      <c r="G48" s="12">
        <v>1</v>
      </c>
      <c r="H48" s="12"/>
      <c r="I48" s="12">
        <f>((D48*1)+(E48*2)+(F48*3)+(G48*4)+(H48*5))/(D48+E48+F48+G48+H48)</f>
        <v>1.5777777777777777</v>
      </c>
    </row>
    <row r="49" ht="13.5" thickBot="1"/>
    <row r="50" s="7" customFormat="1" ht="16.5" thickBot="1">
      <c r="A50" s="6" t="s">
        <v>55</v>
      </c>
    </row>
    <row r="51" spans="1:6" ht="38.25">
      <c r="A51" s="20" t="s">
        <v>56</v>
      </c>
      <c r="B51" s="35" t="s">
        <v>57</v>
      </c>
      <c r="C51" s="35" t="s">
        <v>58</v>
      </c>
      <c r="D51" s="35" t="s">
        <v>59</v>
      </c>
      <c r="E51" s="35" t="s">
        <v>60</v>
      </c>
      <c r="F51" s="35" t="s">
        <v>61</v>
      </c>
    </row>
    <row r="52" spans="1:6" ht="12.75">
      <c r="A52" s="10" t="s">
        <v>24</v>
      </c>
      <c r="B52" s="12">
        <v>24</v>
      </c>
      <c r="C52" s="12">
        <v>13</v>
      </c>
      <c r="D52" s="12">
        <v>7</v>
      </c>
      <c r="E52" s="12"/>
      <c r="F52" s="12">
        <v>1</v>
      </c>
    </row>
    <row r="54" spans="1:10" ht="38.25">
      <c r="A54" s="11" t="s">
        <v>62</v>
      </c>
      <c r="B54" s="40">
        <v>1</v>
      </c>
      <c r="C54" s="40">
        <v>2</v>
      </c>
      <c r="D54" s="40">
        <v>3</v>
      </c>
      <c r="E54" s="40" t="s">
        <v>69</v>
      </c>
      <c r="F54" s="40" t="s">
        <v>22</v>
      </c>
      <c r="G54" s="5"/>
      <c r="H54" s="5"/>
      <c r="I54" s="5"/>
      <c r="J54" s="5"/>
    </row>
    <row r="55" spans="1:6" ht="12.75">
      <c r="A55" s="10" t="s">
        <v>63</v>
      </c>
      <c r="B55" s="12">
        <v>12</v>
      </c>
      <c r="C55" s="12">
        <v>6</v>
      </c>
      <c r="D55" s="12">
        <v>5</v>
      </c>
      <c r="E55" s="12">
        <f>B55+C55+D55</f>
        <v>23</v>
      </c>
      <c r="F55" s="12">
        <f>((B55*1)+(C55*2)+(D55*3))/E55</f>
        <v>1.6956521739130435</v>
      </c>
    </row>
    <row r="56" spans="1:6" ht="12.75">
      <c r="A56" s="10" t="s">
        <v>65</v>
      </c>
      <c r="B56" s="12">
        <v>18</v>
      </c>
      <c r="C56" s="12">
        <v>15</v>
      </c>
      <c r="D56" s="12">
        <v>7</v>
      </c>
      <c r="E56" s="12">
        <f>B56+C56+D56</f>
        <v>40</v>
      </c>
      <c r="F56" s="12">
        <f>((B56*1)+(C56*2)+(D56*3))/E56</f>
        <v>1.725</v>
      </c>
    </row>
    <row r="57" spans="1:6" ht="12.75">
      <c r="A57" s="10" t="s">
        <v>64</v>
      </c>
      <c r="B57" s="12">
        <v>11</v>
      </c>
      <c r="C57" s="12">
        <v>11</v>
      </c>
      <c r="D57" s="12">
        <v>11</v>
      </c>
      <c r="E57" s="12">
        <f>B57+C57+D57</f>
        <v>33</v>
      </c>
      <c r="F57" s="12">
        <f>((B57*1)+(C57*2)+(D57*3))/E57</f>
        <v>2</v>
      </c>
    </row>
    <row r="58" spans="1:6" ht="12.75">
      <c r="A58" s="10" t="s">
        <v>66</v>
      </c>
      <c r="B58" s="12">
        <v>8</v>
      </c>
      <c r="C58" s="12">
        <v>2</v>
      </c>
      <c r="D58" s="12">
        <v>7</v>
      </c>
      <c r="E58" s="12">
        <f>B58+C58+D58</f>
        <v>17</v>
      </c>
      <c r="F58" s="12">
        <f>((B58*1)+(C58*2)+(D58*3))/E58</f>
        <v>1.9411764705882353</v>
      </c>
    </row>
    <row r="59" spans="1:6" ht="12.75">
      <c r="A59" s="10" t="s">
        <v>67</v>
      </c>
      <c r="B59" s="12"/>
      <c r="C59" s="12"/>
      <c r="D59" s="12">
        <v>6</v>
      </c>
      <c r="E59" s="12">
        <f>B59+C59+D59</f>
        <v>6</v>
      </c>
      <c r="F59" s="12">
        <f>((B59*1)+(C59*2)+(D59*3))/E59</f>
        <v>3</v>
      </c>
    </row>
    <row r="60" spans="1:6" ht="12.75">
      <c r="A60" s="10" t="s">
        <v>68</v>
      </c>
      <c r="B60" s="12"/>
      <c r="C60" s="12"/>
      <c r="D60" s="12"/>
      <c r="E60" s="12">
        <f>B60+C60+D60</f>
        <v>0</v>
      </c>
      <c r="F60" s="12"/>
    </row>
    <row r="62" spans="1:10" ht="38.25">
      <c r="A62" s="11" t="s">
        <v>70</v>
      </c>
      <c r="B62" s="39" t="s">
        <v>57</v>
      </c>
      <c r="C62" s="39" t="s">
        <v>58</v>
      </c>
      <c r="D62" s="39" t="s">
        <v>59</v>
      </c>
      <c r="E62" s="39" t="s">
        <v>60</v>
      </c>
      <c r="F62" s="39" t="s">
        <v>61</v>
      </c>
      <c r="G62" s="5"/>
      <c r="H62" s="5"/>
      <c r="I62" s="5"/>
      <c r="J62" s="5"/>
    </row>
    <row r="63" spans="1:6" ht="12.75">
      <c r="A63" s="10" t="s">
        <v>24</v>
      </c>
      <c r="B63" s="12">
        <v>4</v>
      </c>
      <c r="C63" s="12">
        <v>14</v>
      </c>
      <c r="D63" s="12">
        <v>15</v>
      </c>
      <c r="E63" s="12">
        <v>11</v>
      </c>
      <c r="F63" s="12">
        <v>2</v>
      </c>
    </row>
    <row r="65" spans="1:6" ht="38.25">
      <c r="A65" s="11" t="s">
        <v>71</v>
      </c>
      <c r="B65" s="40">
        <v>1</v>
      </c>
      <c r="C65" s="40">
        <v>2</v>
      </c>
      <c r="D65" s="40">
        <v>3</v>
      </c>
      <c r="E65" s="40" t="s">
        <v>69</v>
      </c>
      <c r="F65" s="40" t="s">
        <v>22</v>
      </c>
    </row>
    <row r="66" spans="1:6" ht="12.75">
      <c r="A66" s="8" t="s">
        <v>72</v>
      </c>
      <c r="B66" s="12">
        <v>27</v>
      </c>
      <c r="C66" s="12">
        <v>8</v>
      </c>
      <c r="D66" s="12">
        <v>2</v>
      </c>
      <c r="E66" s="12">
        <f>B66+C66+D66</f>
        <v>37</v>
      </c>
      <c r="F66" s="12">
        <f>((B66*1)+(C66*2)+(D66*3))/E66</f>
        <v>1.3243243243243243</v>
      </c>
    </row>
    <row r="67" spans="1:6" ht="12.75">
      <c r="A67" s="8" t="s">
        <v>73</v>
      </c>
      <c r="B67" s="12">
        <v>3</v>
      </c>
      <c r="C67" s="12">
        <v>1</v>
      </c>
      <c r="D67" s="12">
        <v>5</v>
      </c>
      <c r="E67" s="12">
        <f>B67+C67+D67</f>
        <v>9</v>
      </c>
      <c r="F67" s="12">
        <f>((B67*1)+(C67*2)+(D67*3))/E67</f>
        <v>2.2222222222222223</v>
      </c>
    </row>
    <row r="68" spans="1:6" ht="12.75">
      <c r="A68" s="8" t="s">
        <v>74</v>
      </c>
      <c r="B68" s="12">
        <v>14</v>
      </c>
      <c r="C68" s="12">
        <v>13</v>
      </c>
      <c r="D68" s="12">
        <v>4</v>
      </c>
      <c r="E68" s="12">
        <f>B68+C68+D68</f>
        <v>31</v>
      </c>
      <c r="F68" s="12">
        <f>((B68*1)+(C68*2)+(D68*3))/E68</f>
        <v>1.6774193548387097</v>
      </c>
    </row>
    <row r="69" spans="1:6" ht="12.75">
      <c r="A69" s="8" t="s">
        <v>75</v>
      </c>
      <c r="B69" s="12">
        <v>6</v>
      </c>
      <c r="C69" s="12">
        <v>6</v>
      </c>
      <c r="D69" s="12">
        <v>12</v>
      </c>
      <c r="E69" s="12">
        <f>B69+C69+D69</f>
        <v>24</v>
      </c>
      <c r="F69" s="12">
        <f>((B69*1)+(C69*2)+(D69*3))/E69</f>
        <v>2.25</v>
      </c>
    </row>
    <row r="70" spans="1:6" ht="12.75">
      <c r="A70" s="8" t="s">
        <v>76</v>
      </c>
      <c r="B70" s="12">
        <v>3</v>
      </c>
      <c r="C70" s="12"/>
      <c r="D70" s="12">
        <v>6</v>
      </c>
      <c r="E70" s="12">
        <f>B70+C70+D70</f>
        <v>9</v>
      </c>
      <c r="F70" s="12">
        <f>((B70*1)+(C70*2)+(D70*3))/E70</f>
        <v>2.3333333333333335</v>
      </c>
    </row>
    <row r="71" spans="1:6" ht="12.75">
      <c r="A71" s="8" t="s">
        <v>68</v>
      </c>
      <c r="B71" s="12">
        <v>1</v>
      </c>
      <c r="C71" s="12"/>
      <c r="D71" s="12"/>
      <c r="E71" s="12">
        <f>B71+C71+D71</f>
        <v>1</v>
      </c>
      <c r="F71" s="12">
        <f>((B71*1)+(C71*2)+(D71*3))/E71</f>
        <v>1</v>
      </c>
    </row>
  </sheetData>
  <mergeCells count="7">
    <mergeCell ref="A47:C47"/>
    <mergeCell ref="A48:C48"/>
    <mergeCell ref="A1:H1"/>
    <mergeCell ref="A43:B43"/>
    <mergeCell ref="A44:C44"/>
    <mergeCell ref="A45:C45"/>
    <mergeCell ref="A46:C46"/>
  </mergeCells>
  <printOptions/>
  <pageMargins left="0.75" right="0.75" top="1" bottom="1" header="0.5" footer="0.5"/>
  <pageSetup horizontalDpi="600" verticalDpi="600" orientation="landscape" r:id="rId1"/>
  <rowBreaks count="2" manualBreakCount="2">
    <brk id="5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Fish &amp;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Castiglione</dc:creator>
  <cp:keywords/>
  <dc:description/>
  <cp:lastModifiedBy>Chris Castiglione</cp:lastModifiedBy>
  <cp:lastPrinted>2001-12-18T14:48:43Z</cp:lastPrinted>
  <dcterms:created xsi:type="dcterms:W3CDTF">2001-12-17T19:33:24Z</dcterms:created>
  <dcterms:modified xsi:type="dcterms:W3CDTF">2001-12-18T14:49:14Z</dcterms:modified>
  <cp:category/>
  <cp:version/>
  <cp:contentType/>
  <cp:contentStatus/>
</cp:coreProperties>
</file>