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definedNames>
    <definedName name="pmanagement">'PART Qs &amp; Section Scoring'!$G$44</definedName>
    <definedName name="ppurpose">'PART Qs &amp; Section Scoring'!$G$14</definedName>
    <definedName name="presults">'PART Qs &amp; Section Scoring'!$G$74</definedName>
    <definedName name="_xlnm.Print_Area" localSheetId="0">'PART Qs &amp; Section Scoring'!$A$1:$G$74</definedName>
    <definedName name="splanning">'PART Qs &amp; Section Scoring'!$G$28</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0"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11"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5"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6"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30"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2"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4"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5"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6"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9"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0"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1"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2"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D46"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8"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8"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9"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0"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1"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2"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List>
</comments>
</file>

<file path=xl/sharedStrings.xml><?xml version="1.0" encoding="utf-8"?>
<sst xmlns="http://schemas.openxmlformats.org/spreadsheetml/2006/main" count="195" uniqueCount="125">
  <si>
    <t>Weighted Score</t>
  </si>
  <si>
    <t>Questions</t>
  </si>
  <si>
    <t>Ans.</t>
  </si>
  <si>
    <t>Total Section Score</t>
  </si>
  <si>
    <t>Does the program use strong financial management practices?</t>
  </si>
  <si>
    <t>Does competition encourage the participation of new/first-time performers through a fair and open application process?</t>
  </si>
  <si>
    <t>Is the program purpose clear?</t>
  </si>
  <si>
    <t>If an industry-related problem, can the program explain how the market fails to motivate provate investment?</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</si>
  <si>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</si>
  <si>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</si>
  <si>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</si>
  <si>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</si>
  <si>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</si>
  <si>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</si>
  <si>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</si>
  <si>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</si>
  <si>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</si>
  <si>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</si>
  <si>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</si>
  <si>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</si>
  <si>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</si>
  <si>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</si>
  <si>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</si>
  <si>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</si>
  <si>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</si>
  <si>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</si>
  <si>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</si>
  <si>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</si>
  <si>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</si>
  <si>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t>the program identified clear priorities?</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</si>
  <si>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</si>
  <si>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</si>
  <si>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</si>
  <si>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</si>
  <si>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</si>
  <si>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</si>
  <si>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</si>
  <si>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</si>
  <si>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</si>
  <si>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</si>
  <si>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</si>
  <si>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</si>
  <si>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</si>
  <si>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</si>
  <si>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</si>
  <si>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</si>
  <si>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Long-Term Goal II:                                                  </t>
  </si>
  <si>
    <t xml:space="preserve">Long-Term Goal III:                                                  </t>
  </si>
  <si>
    <t xml:space="preserve">Does the program (including program partners) achieve its annual performance goals?  </t>
  </si>
  <si>
    <t xml:space="preserve">Key Goal I:                                                                                                                          </t>
  </si>
  <si>
    <t xml:space="preserve">Performance Target: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</si>
  <si>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</si>
  <si>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</si>
  <si>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</si>
  <si>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</si>
  <si>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</si>
  <si>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</si>
  <si>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</si>
  <si>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r>
      <t xml:space="preserve">Section I:  Program Purpose &amp; Design  </t>
    </r>
    <r>
      <rPr>
        <b/>
        <sz val="11"/>
        <color indexed="10"/>
        <rFont val="Arial"/>
        <family val="2"/>
      </rPr>
      <t xml:space="preserve"> (Yes,No, N/A)</t>
    </r>
  </si>
  <si>
    <t>Does the program effectively articulate potential public benefits?</t>
  </si>
  <si>
    <t>5 (RD 1)</t>
  </si>
  <si>
    <t>6 (RD 2)</t>
  </si>
  <si>
    <t>Yes</t>
  </si>
  <si>
    <t>N/A</t>
  </si>
  <si>
    <t>The program brings the research strengths of ten countries in focus on next generation power sources.</t>
  </si>
  <si>
    <t>Final Draft "A Technology Roadmap for Generation IV Nuclear Energy Systems" (September 2002)</t>
  </si>
  <si>
    <t>National Energy Policy; Final Draft "A Technology Roadmap for Generation IV Nuclear Energy Systems" (September 2002)</t>
  </si>
  <si>
    <t>Final Draft "A Technology Roadmap for Generation IV Nuclear Energy Systems" (September 2002); FY 2004 Budget Request</t>
  </si>
  <si>
    <t>National Energy Policy; Secretary Abraham statements; Final Draft "A Technology Roadmap for Generation IV Nuclear Energy Systems" (September 2002)</t>
  </si>
  <si>
    <t>The program has been designed with extensive government-industry-academia and international collaboration.</t>
  </si>
  <si>
    <t>The program is designed to address the major barriers to expanding nuclear power generation in the U.S. through the development of next-generation nuclear reactors.</t>
  </si>
  <si>
    <t>Private industry is unable to finance long-term, high-risk nuclear R&amp;D programs; the potential public and environmental benefits from the program justify government sponsorship of these high-risk, leading-edge technologies.</t>
  </si>
  <si>
    <t>Charter for the NERAC Generation IV Technology Planning Subcommittee and associated meeting reports.</t>
  </si>
  <si>
    <t>FY 2004 Budget Request; Final Draft "A Technology Roadmap for Generation IV Nuclear Energy Systems" (September 2002)</t>
  </si>
  <si>
    <t>Program is executed in conformance with Congressional language and established program plan.</t>
  </si>
  <si>
    <t>Internal controls are used in the execution of the program.</t>
  </si>
  <si>
    <t>Annual Reporting for Federal Managers Financial Integrity Act</t>
  </si>
  <si>
    <t>Annual DOE Performance Plan and Performance Appraisal Form; DOE/NE Program Guidance Letters and associated Statements of Work</t>
  </si>
  <si>
    <t>Draft of "A Technology Roadmap for Generation IV Nuclear Energy Systems" (September 2002)</t>
  </si>
  <si>
    <t>Final Draft "A Technology Roadmap for Generation IV Nuclear Energy Systems" (September 2002); FY 2004 Budget Request; Generation IV Nuclear Energy Systems Initiative Program Plan (September 2002)</t>
  </si>
  <si>
    <t>DOE/NE Program Guidance Letters and associated Statements of Work; DOE/NE's Monthly Obligation and Cost and Performance Tracking Report; Generation IV Nuclear Energy Systems Initiative Program Plan (September 2002)</t>
  </si>
  <si>
    <t xml:space="preserve">The program is coordinated with other DOE nuclear energy R&amp;D programs including the Nuclear Power 2010 program and Advanced Fuel Cycle Initiative to capitalize on existing synergies and to ensure no duplication of effort.  In addition, the program is coordinated with the NRC and the State Department, however, these agencies do not have programs with similar goals and objectives.  </t>
  </si>
  <si>
    <t>Final Draft "A Technology Roadmap for Generation IV Nuclear Energy Systems" (September 2002); DOE/NE Program Guidance Letters and associated Statements of Work; DOE/NE's Monthly Obligation and Cost and Performance Tracking Report; Generation IV Nuclear Energy Systems Initiative Program Plan (September 2002)</t>
  </si>
  <si>
    <t xml:space="preserve">The program incorporates both merit-based, peer reviewed, competitive awards and national laboratory-directed awards based on technical capabilities and facilities.  </t>
  </si>
  <si>
    <t>Charter for the NERAC Generation IV Technology Planning Subcommittee and associated meeting reports; Communique from GIF Tokyo Meeting (September 2002)</t>
  </si>
  <si>
    <t>The Department monitors program performance and uses the information to manage the program, improve performance, and determine future funding requirements.</t>
  </si>
  <si>
    <t>Program performance goals are incorporated into staff and contractor annual performance plans and progress against these goals are monitored.  The Department uses this information to evaluate contractor performance and resulting award fees.  No management deficiencies have been identified.</t>
  </si>
  <si>
    <t>No</t>
  </si>
  <si>
    <t>Final Draft of A Technology Roadmap for Generation IV Nuclear Energy Systems (September 2002).</t>
  </si>
  <si>
    <t>NA</t>
  </si>
  <si>
    <t>The Generation IV Technology Roadmap and associated program plan identify key decision points to guide execution of the program activities.  The program implementation plan is under development and will define the appropriate termination points.</t>
  </si>
  <si>
    <t>National Energy Policy; Appropriation Language; Secretary Abraham statements; Final Draft "A Technology Roadmap for Generation IV Nuclear Energy Systems" (September 2002),  FY 2004 Budget Request</t>
  </si>
  <si>
    <t>DOE 2004 budget is not clearly aligned with individual annual program goals.</t>
  </si>
  <si>
    <t xml:space="preserve">The Generation IV Technology Planning Subcommittee of NERAC provides close oversight of all program activities. </t>
  </si>
  <si>
    <t>The Generation IV Technology Planning Subcommittee of NERAC provides close oversight of all program activities.</t>
  </si>
  <si>
    <t>The Generation IV Technology Planning Subcommittee of NERAC provides close oversight of all program activities and assists in prioritizing program activities.</t>
  </si>
  <si>
    <t>The Final Draft Roadmap provides clear priorities for the program based on a comprehensive evaluation of technology alternatives that narrowed 100 concepts to six for further investigation.  The Generation IV Technology Planning Subcommittee of DOE's independent Nuclear Energy Research Advisory Committee provides close oversight of all program activities.  Independent evaluations will be conducted by NERAC as implementation proceeds.</t>
  </si>
  <si>
    <t xml:space="preserve">DOE contractor performance is judged against project costs, schedule and technical baselines. Decisions to continue funding are based on these evaluations; however, DOE contractor efficiency incentives are not program-specific..   </t>
  </si>
  <si>
    <t>The program performance characteristics are fully described with estimated costs and schedules in the Generation IV Technology Roadmap and program plan, which is updated to reflect funding realities.  No technology development or facility construction are planned within the current budget horizon (i.e., through 2008).</t>
  </si>
  <si>
    <t>No facility construction is contemplated in the program.</t>
  </si>
  <si>
    <t xml:space="preserve">The program is a long-term, high-risk R&amp;D program which is evaluating technology options in the development of next-generation reactor designs.  DOE contractor efficiency incentives are not program-specific..   </t>
  </si>
  <si>
    <t>The purpose of the program is to expand U.S. nuclear power generation.</t>
  </si>
  <si>
    <t xml:space="preserve">The need to expand U.S. power sources is defined in the National Energy Policy.  </t>
  </si>
  <si>
    <t>The long-term, ambitious goals of the program are to develop next-generation reactors that provide greater sustainability, increased safety and reliability, improved economics, and greater proliferation resistance and physical protection.  DOE needs to define measurable outcomes for these goals.</t>
  </si>
  <si>
    <t xml:space="preserve">The program as defined in the FY 2004 Budget and the Final Draft Roadmap provides a detailed multiyear research agenda leading to accomplishment of long-term goals.  </t>
  </si>
  <si>
    <t>The program is being executed in close cooperation with the 10-country Generation IV International Forum.  All research projects will be cost-shared with the U.S. contribution ranging between 10% - 50%.  International agreements to conduct the cooperative research are under development.</t>
  </si>
  <si>
    <t>FY 2003 and FY 2004 Budgets; Final Draft "A Technology Roadmap for Generation IV Nuclear Energy Systems" (September 2002); Generation IV Nuclear Energy Systems Initiative Program Plan (September 2002).</t>
  </si>
  <si>
    <t>Final Draft "A Technology Roadmap for Generation IV Nuclear Energy Systems" (September 2002); Generation IV Nuclear Energy Systems Initiative Program Plan (September 2002); Charter for the Nuclear Energy Research Advisory Committee (NERAC) Generation IV Technology Planning Subcommittee and associated meeting reports.</t>
  </si>
  <si>
    <t>FY 2003 and FY 2004 Budgets; Annual DOE Performance Plan and Performance Appraisal Form; Quarterly updates to the Annual Performance Plan.</t>
  </si>
  <si>
    <t>Program performance goals are incorporated into the annual performance plans for the Federal senior manager and Federal program manager.  Program performance goals are also incorporated into the contractor's annual performance plan.</t>
  </si>
  <si>
    <t>Salaries, benefits, retirement funding, and other administrative expenses to support the program are included in a separate budgetary line-item ("Program Direction").  These costs are not allocated to the various programs they support.</t>
  </si>
  <si>
    <t>FY 2004 Budget.</t>
  </si>
  <si>
    <t>FY 2003 and FY 2004 Budgets; Generation IV Nuclear Energy Systems Initiative Program Plan (September 2002); Final Draft "A Technology Roadmap for Generation IV Nuclear Energy Systems" (September 2002).</t>
  </si>
  <si>
    <t>This program is not part of the analysis of common performance measures for programs with similar goals.</t>
  </si>
  <si>
    <t xml:space="preserve">Program is just beginning.  However, the Generation IV Technology Planning Subcommittee of NERAC provides close oversight of all program activities. The 10-member country Generation IV International Forum also provides programmatic and technical oversight.  NERAC will conduct periodic independent evaluations.  </t>
  </si>
  <si>
    <t>FY 2002 and FY 2003 Budgets; Final Draft of A Technology Roadmap for Generation IV Nuclear Energy Systems (September 2002)</t>
  </si>
  <si>
    <t>The Generation IV International Forum has reached consensus on the six most promising reactor concepts to be developed.</t>
  </si>
  <si>
    <t>Issued final draft of "A Technology Roadmap for Generation IV Nuclear Energy Systems."</t>
  </si>
  <si>
    <t>Identify the R&amp;D requirements for next-generation nuclear energy systems.  Specific outcome measures are under development.</t>
  </si>
  <si>
    <t>In FY 2002, complete the draft Generation IV Technology Roadmap.  In FY 2003, establish cooperative agreements with Generation IV International Forum member countries to jointly perform the R&amp;D identified in the Roadmap.  In FY 2004, complete conceptual system designs and identify technical requirement  envelopes for concept-specific reactor systems, energy conversion systems, and fuel cycle facilities.  In FY 2004, refine conceptual designs to establish balance of plant requirements and continue laboratory-scale development studies for the supercritical water system and gas-cooled reactor direct-cycle turbomachinery.   In FY 2006, complete trade studies for selected Generation IV concepts.  In FY 2007, determine heat transfer properties of coolant and structural materials and validate computational models for selected Generation IV concepts.</t>
  </si>
  <si>
    <t>Long-term measures are under development.</t>
  </si>
  <si>
    <t xml:space="preserve">The program has completed a final draft Generation IV Technology Roadmap (September 2002) and the Generation International Forum has reached consensus on the six most promising reactor concepts to be developed.  However, the program is just beginning and has not demonstrated progress in achieving its long-term goals. </t>
  </si>
  <si>
    <t>OMB Program Assessment Rating Tool (PART)</t>
  </si>
  <si>
    <r>
      <t>Name of Program:  Generation IV Nuclear Energy Systems Initiative</t>
    </r>
    <r>
      <rPr>
        <b/>
        <vertAlign val="superscript"/>
        <sz val="12"/>
        <color indexed="12"/>
        <rFont val="Arial"/>
        <family val="2"/>
      </rPr>
      <t xml:space="preserve"> 1/</t>
    </r>
  </si>
  <si>
    <t>1/ The PART worksheet for this program includes the correct final scoring. A necessary correction to the scoring in the PART summary for this program was not made prior to publication of the President's Management Agenda volume. This correction does not change the program's rating.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</si>
</sst>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s>
  <fonts count="35">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0"/>
      <name val="Tahoma"/>
      <family val="2"/>
    </font>
    <font>
      <b/>
      <sz val="11"/>
      <color indexed="17"/>
      <name val="Arial"/>
      <family val="2"/>
    </font>
    <font>
      <i/>
      <sz val="8.5"/>
      <name val="Arial"/>
      <family val="2"/>
    </font>
    <font>
      <sz val="8.5"/>
      <name val="Arial"/>
      <family val="2"/>
    </font>
    <font>
      <sz val="8"/>
      <name val="Arial"/>
      <family val="0"/>
    </font>
    <font>
      <b/>
      <vertAlign val="superscript"/>
      <sz val="12"/>
      <color indexed="12"/>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0" fontId="7" fillId="5" borderId="0" xfId="0" applyFont="1" applyFill="1" applyAlignment="1">
      <alignment horizontal="center"/>
    </xf>
    <xf numFmtId="0" fontId="7" fillId="5" borderId="0" xfId="0" applyFont="1" applyFill="1" applyAlignment="1">
      <alignment horizontal="center" wrapText="1"/>
    </xf>
    <xf numFmtId="9" fontId="4" fillId="5" borderId="0" xfId="21" applyFont="1" applyFill="1" applyAlignment="1">
      <alignment horizontal="center"/>
    </xf>
    <xf numFmtId="37" fontId="7" fillId="5" borderId="0" xfId="0" applyNumberFormat="1" applyFont="1" applyFill="1" applyBorder="1" applyAlignment="1" applyProtection="1">
      <alignment horizontal="left" wrapText="1"/>
      <protection/>
    </xf>
    <xf numFmtId="37" fontId="7" fillId="5" borderId="0" xfId="0" applyNumberFormat="1" applyFont="1" applyFill="1" applyBorder="1" applyAlignment="1" applyProtection="1">
      <alignment horizontal="center"/>
      <protection/>
    </xf>
    <xf numFmtId="37" fontId="7" fillId="5" borderId="0" xfId="0" applyNumberFormat="1" applyFont="1" applyFill="1" applyBorder="1" applyAlignment="1" applyProtection="1">
      <alignment horizontal="center" wrapText="1"/>
      <protection/>
    </xf>
    <xf numFmtId="0" fontId="15" fillId="5" borderId="0" xfId="0" applyFont="1" applyFill="1" applyAlignment="1">
      <alignment horizontal="center"/>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37" fontId="27" fillId="5" borderId="0" xfId="0" applyNumberFormat="1" applyFont="1" applyFill="1" applyBorder="1" applyAlignment="1" applyProtection="1">
      <alignment horizontal="center"/>
      <protection/>
    </xf>
    <xf numFmtId="37" fontId="27" fillId="5" borderId="0" xfId="0" applyNumberFormat="1" applyFont="1" applyFill="1" applyBorder="1" applyAlignment="1" applyProtection="1">
      <alignment horizontal="center" wrapText="1"/>
      <protection/>
    </xf>
    <xf numFmtId="0" fontId="4" fillId="5" borderId="0" xfId="0" applyFont="1" applyFill="1" applyAlignment="1">
      <alignment wrapText="1"/>
    </xf>
    <xf numFmtId="0" fontId="4" fillId="5" borderId="0" xfId="0" applyFont="1" applyFill="1" applyAlignment="1">
      <alignment horizontal="center"/>
    </xf>
    <xf numFmtId="0" fontId="4" fillId="5" borderId="0" xfId="0" applyFont="1" applyFill="1" applyAlignment="1">
      <alignment horizontal="center" wrapText="1"/>
    </xf>
    <xf numFmtId="0" fontId="30" fillId="0" borderId="0" xfId="0" applyFont="1" applyAlignment="1">
      <alignment horizontal="left" vertical="top" wrapText="1"/>
    </xf>
    <xf numFmtId="0" fontId="31" fillId="0" borderId="1" xfId="0" applyFont="1" applyBorder="1" applyAlignment="1">
      <alignment horizontal="right" vertical="top" wrapText="1"/>
    </xf>
    <xf numFmtId="0" fontId="31" fillId="0" borderId="2" xfId="0" applyFont="1" applyBorder="1" applyAlignment="1">
      <alignment horizontal="right" vertical="top" wrapText="1"/>
    </xf>
    <xf numFmtId="0" fontId="31" fillId="0" borderId="3" xfId="0" applyFont="1" applyBorder="1" applyAlignment="1">
      <alignment horizontal="right" vertical="top" wrapText="1"/>
    </xf>
    <xf numFmtId="0" fontId="11" fillId="0" borderId="0" xfId="0" applyFont="1" applyBorder="1" applyAlignment="1">
      <alignment horizontal="center" vertical="top"/>
    </xf>
    <xf numFmtId="0" fontId="30" fillId="0" borderId="0" xfId="0" applyFont="1" applyBorder="1" applyAlignment="1">
      <alignment horizontal="left" vertical="top" wrapText="1"/>
    </xf>
    <xf numFmtId="0" fontId="0" fillId="0" borderId="0" xfId="0" applyFont="1" applyBorder="1" applyAlignment="1">
      <alignment horizontal="right" vertical="top" wrapText="1"/>
    </xf>
    <xf numFmtId="0" fontId="0" fillId="0" borderId="0" xfId="0" applyFont="1" applyAlignment="1">
      <alignment horizontal="center" vertical="top"/>
    </xf>
    <xf numFmtId="0" fontId="13" fillId="0" borderId="0" xfId="0" applyFont="1" applyAlignment="1">
      <alignment vertical="top" wrapText="1"/>
    </xf>
    <xf numFmtId="0" fontId="0" fillId="0" borderId="4" xfId="0" applyBorder="1" applyAlignment="1">
      <alignment vertical="top"/>
    </xf>
    <xf numFmtId="0" fontId="0" fillId="0" borderId="0" xfId="0" applyAlignment="1">
      <alignment vertical="top" wrapText="1"/>
    </xf>
    <xf numFmtId="0" fontId="3" fillId="2" borderId="0" xfId="0" applyFont="1" applyFill="1" applyAlignment="1">
      <alignment horizontal="center" vertical="top"/>
    </xf>
    <xf numFmtId="0" fontId="1" fillId="0" borderId="0" xfId="0" applyFont="1" applyAlignment="1">
      <alignment horizontal="center" wrapText="1"/>
    </xf>
    <xf numFmtId="0" fontId="2" fillId="0" borderId="0" xfId="0" applyFont="1" applyAlignment="1">
      <alignment horizontal="center" wrapText="1"/>
    </xf>
    <xf numFmtId="0" fontId="4" fillId="3" borderId="0" xfId="0" applyFont="1" applyFill="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13" fillId="0" borderId="5"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13" fillId="0" borderId="0" xfId="0" applyFont="1" applyBorder="1" applyAlignment="1" applyProtection="1">
      <alignment horizontal="left" vertical="top" wrapText="1"/>
      <protection locked="0"/>
    </xf>
    <xf numFmtId="0" fontId="0" fillId="0" borderId="0"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13"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0" fontId="13"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15" fontId="14" fillId="0" borderId="0" xfId="0" applyNumberFormat="1" applyFont="1" applyBorder="1" applyAlignment="1" applyProtection="1">
      <alignment horizontal="left" vertical="top" wrapText="1"/>
      <protection locked="0"/>
    </xf>
    <xf numFmtId="166" fontId="14" fillId="0" borderId="7" xfId="0" applyNumberFormat="1" applyFont="1" applyBorder="1" applyAlignment="1" applyProtection="1">
      <alignment horizontal="left" vertical="top"/>
      <protection locked="0"/>
    </xf>
    <xf numFmtId="166" fontId="0" fillId="0" borderId="7" xfId="0" applyNumberFormat="1" applyBorder="1" applyAlignment="1">
      <alignment horizontal="left" vertical="top"/>
    </xf>
    <xf numFmtId="166" fontId="0" fillId="0" borderId="8" xfId="0" applyNumberFormat="1" applyBorder="1" applyAlignment="1">
      <alignment horizontal="left" vertical="top"/>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13"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4" fillId="0" borderId="0" xfId="0" applyFont="1" applyBorder="1" applyAlignment="1" applyProtection="1">
      <alignment horizontal="center" vertical="top"/>
      <protection locked="0"/>
    </xf>
    <xf numFmtId="0" fontId="14" fillId="0" borderId="7" xfId="0" applyFont="1" applyBorder="1" applyAlignment="1" applyProtection="1">
      <alignment horizontal="center" vertical="top"/>
      <protection locked="0"/>
    </xf>
    <xf numFmtId="0" fontId="31" fillId="0" borderId="5" xfId="0" applyFont="1" applyBorder="1" applyAlignment="1" applyProtection="1">
      <alignment horizontal="left" vertical="top"/>
      <protection locked="0"/>
    </xf>
    <xf numFmtId="0" fontId="31" fillId="0" borderId="5" xfId="0" applyFont="1" applyBorder="1" applyAlignment="1">
      <alignment horizontal="left" vertical="top"/>
    </xf>
    <xf numFmtId="0" fontId="14" fillId="0" borderId="5" xfId="0" applyFont="1" applyBorder="1" applyAlignment="1" applyProtection="1">
      <alignment horizontal="left" vertical="top"/>
      <protection locked="0"/>
    </xf>
    <xf numFmtId="0" fontId="0" fillId="0" borderId="5" xfId="0" applyBorder="1" applyAlignment="1">
      <alignment horizontal="left" vertical="top"/>
    </xf>
    <xf numFmtId="0" fontId="0" fillId="0" borderId="6" xfId="0"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zoomScale="80" zoomScaleNormal="80" zoomScaleSheetLayoutView="75" workbookViewId="0" topLeftCell="A1">
      <selection activeCell="A1" sqref="A1:G1"/>
    </sheetView>
  </sheetViews>
  <sheetFormatPr defaultColWidth="9.140625" defaultRowHeight="12.75"/>
  <cols>
    <col min="1" max="1" width="8.8515625" style="8" customWidth="1"/>
    <col min="2" max="2" width="25.421875" style="8" customWidth="1"/>
    <col min="3" max="3" width="9.00390625" style="8" customWidth="1"/>
    <col min="4" max="4" width="37.57421875" style="8" customWidth="1"/>
    <col min="5" max="5" width="29.140625" style="8" customWidth="1"/>
    <col min="6" max="6" width="12.7109375" style="8" customWidth="1"/>
    <col min="7" max="7" width="15.140625" style="8" customWidth="1"/>
    <col min="8" max="8" width="10.421875" style="31" hidden="1" customWidth="1"/>
    <col min="9" max="9" width="60.28125" style="23" hidden="1" customWidth="1"/>
    <col min="10" max="10" width="33.00390625" style="23" hidden="1" customWidth="1"/>
    <col min="11" max="11" width="12.421875" style="23" hidden="1" customWidth="1"/>
    <col min="12" max="16384" width="9.140625" style="8" customWidth="1"/>
  </cols>
  <sheetData>
    <row r="1" spans="1:8" ht="24" customHeight="1">
      <c r="A1" s="74" t="s">
        <v>122</v>
      </c>
      <c r="B1" s="74"/>
      <c r="C1" s="75"/>
      <c r="D1" s="75"/>
      <c r="E1" s="75"/>
      <c r="F1" s="75"/>
      <c r="G1" s="75"/>
      <c r="H1" s="22"/>
    </row>
    <row r="2" spans="1:8" ht="21" customHeight="1">
      <c r="A2" s="77" t="s">
        <v>22</v>
      </c>
      <c r="B2" s="77"/>
      <c r="C2" s="78"/>
      <c r="D2" s="78"/>
      <c r="E2" s="78"/>
      <c r="F2" s="78"/>
      <c r="G2" s="78"/>
      <c r="H2" s="24"/>
    </row>
    <row r="3" spans="1:8" ht="25.5" customHeight="1">
      <c r="A3" s="79" t="s">
        <v>123</v>
      </c>
      <c r="B3" s="80"/>
      <c r="C3" s="80"/>
      <c r="D3" s="80"/>
      <c r="E3" s="80"/>
      <c r="F3" s="80"/>
      <c r="G3" s="80"/>
      <c r="H3" s="25"/>
    </row>
    <row r="4" spans="1:11" ht="24" customHeight="1">
      <c r="A4" s="37" t="s">
        <v>58</v>
      </c>
      <c r="B4" s="38"/>
      <c r="C4" s="39"/>
      <c r="D4" s="40"/>
      <c r="E4" s="40"/>
      <c r="F4" s="41"/>
      <c r="G4" s="41"/>
      <c r="H4" s="10"/>
      <c r="I4" s="11"/>
      <c r="J4" s="73"/>
      <c r="K4" s="73"/>
    </row>
    <row r="5" spans="1:11" ht="30.75" customHeight="1">
      <c r="A5" s="76" t="s">
        <v>1</v>
      </c>
      <c r="B5" s="76"/>
      <c r="C5" s="43" t="s">
        <v>2</v>
      </c>
      <c r="D5" s="43" t="s">
        <v>17</v>
      </c>
      <c r="E5" s="43" t="s">
        <v>18</v>
      </c>
      <c r="F5" s="42" t="s">
        <v>16</v>
      </c>
      <c r="G5" s="42" t="s">
        <v>0</v>
      </c>
      <c r="H5" s="32"/>
      <c r="I5" s="33"/>
      <c r="J5" s="33"/>
      <c r="K5" s="33"/>
    </row>
    <row r="6" spans="1:8" ht="89.25" customHeight="1">
      <c r="A6" s="1">
        <v>1</v>
      </c>
      <c r="B6" s="2" t="s">
        <v>6</v>
      </c>
      <c r="C6" s="4" t="s">
        <v>62</v>
      </c>
      <c r="D6" s="5" t="s">
        <v>101</v>
      </c>
      <c r="E6" s="5" t="s">
        <v>91</v>
      </c>
      <c r="F6" s="6">
        <v>0.1667</v>
      </c>
      <c r="G6" s="3">
        <f aca="true" t="shared" si="0" ref="G6:G11">IF(C6="yes",(1*F6),IF(C6="no",(0*F6),""))</f>
        <v>0.1667</v>
      </c>
      <c r="H6" s="26"/>
    </row>
    <row r="7" spans="1:8" ht="60.75" customHeight="1">
      <c r="A7" s="1">
        <v>2</v>
      </c>
      <c r="B7" s="2" t="s">
        <v>19</v>
      </c>
      <c r="C7" s="4" t="s">
        <v>62</v>
      </c>
      <c r="D7" s="5" t="s">
        <v>102</v>
      </c>
      <c r="E7" s="5" t="s">
        <v>66</v>
      </c>
      <c r="F7" s="6">
        <v>0.1667</v>
      </c>
      <c r="G7" s="3">
        <f t="shared" si="0"/>
        <v>0.1667</v>
      </c>
      <c r="H7" s="26"/>
    </row>
    <row r="8" spans="1:7" ht="90" customHeight="1">
      <c r="A8" s="1">
        <v>3</v>
      </c>
      <c r="B8" s="2" t="s">
        <v>20</v>
      </c>
      <c r="C8" s="4" t="s">
        <v>62</v>
      </c>
      <c r="D8" s="5" t="s">
        <v>64</v>
      </c>
      <c r="E8" s="5" t="s">
        <v>65</v>
      </c>
      <c r="F8" s="6">
        <v>0.1667</v>
      </c>
      <c r="G8" s="3">
        <f t="shared" si="0"/>
        <v>0.1667</v>
      </c>
    </row>
    <row r="9" spans="1:8" ht="66" customHeight="1">
      <c r="A9" s="1">
        <v>4</v>
      </c>
      <c r="B9" s="2" t="s">
        <v>21</v>
      </c>
      <c r="C9" s="4" t="s">
        <v>62</v>
      </c>
      <c r="D9" s="5" t="s">
        <v>69</v>
      </c>
      <c r="E9" s="5" t="s">
        <v>67</v>
      </c>
      <c r="F9" s="6">
        <v>0.1666</v>
      </c>
      <c r="G9" s="3">
        <f t="shared" si="0"/>
        <v>0.1666</v>
      </c>
      <c r="H9" s="26"/>
    </row>
    <row r="10" spans="1:8" ht="67.5" customHeight="1">
      <c r="A10" s="1" t="s">
        <v>60</v>
      </c>
      <c r="B10" s="2" t="s">
        <v>59</v>
      </c>
      <c r="C10" s="4" t="s">
        <v>62</v>
      </c>
      <c r="D10" s="5" t="s">
        <v>70</v>
      </c>
      <c r="E10" s="5" t="s">
        <v>68</v>
      </c>
      <c r="F10" s="6">
        <v>0.1667</v>
      </c>
      <c r="G10" s="3">
        <f t="shared" si="0"/>
        <v>0.1667</v>
      </c>
      <c r="H10" s="26"/>
    </row>
    <row r="11" spans="1:9" ht="63.75" customHeight="1">
      <c r="A11" s="14" t="s">
        <v>61</v>
      </c>
      <c r="B11" s="36" t="s">
        <v>7</v>
      </c>
      <c r="C11" s="4" t="s">
        <v>62</v>
      </c>
      <c r="D11" s="5" t="s">
        <v>71</v>
      </c>
      <c r="E11" s="5" t="s">
        <v>65</v>
      </c>
      <c r="F11" s="6">
        <v>0.1666</v>
      </c>
      <c r="G11" s="3">
        <f t="shared" si="0"/>
        <v>0.1666</v>
      </c>
      <c r="H11" s="26"/>
      <c r="I11" s="34"/>
    </row>
    <row r="12" ht="17.25" customHeight="1">
      <c r="H12" s="26"/>
    </row>
    <row r="13" spans="1:13" ht="12.75">
      <c r="A13" s="12"/>
      <c r="B13" s="13"/>
      <c r="C13" s="1"/>
      <c r="D13" s="14"/>
      <c r="E13" s="14"/>
      <c r="F13" s="15"/>
      <c r="G13" s="15"/>
      <c r="H13" s="27"/>
      <c r="L13" s="7"/>
      <c r="M13" s="7"/>
    </row>
    <row r="14" spans="1:11" ht="15">
      <c r="A14" s="44" t="s">
        <v>3</v>
      </c>
      <c r="B14" s="45"/>
      <c r="C14" s="46"/>
      <c r="D14" s="47"/>
      <c r="E14" s="47"/>
      <c r="F14" s="48" t="str">
        <f>IF(SUM(F6:F11)&lt;&gt;100%,"ERROR","100%")</f>
        <v>100%</v>
      </c>
      <c r="G14" s="48">
        <f>SUM(G6:G11)</f>
        <v>0.9999999999999999</v>
      </c>
      <c r="H14" s="16"/>
      <c r="I14" s="17"/>
      <c r="J14" s="17"/>
      <c r="K14" s="17"/>
    </row>
    <row r="15" spans="1:8" ht="14.25">
      <c r="A15" s="18"/>
      <c r="B15" s="19"/>
      <c r="C15" s="9"/>
      <c r="D15" s="20"/>
      <c r="E15" s="20"/>
      <c r="F15" s="18"/>
      <c r="G15" s="18"/>
      <c r="H15" s="28"/>
    </row>
    <row r="16" spans="1:11" ht="24" customHeight="1">
      <c r="A16" s="37" t="s">
        <v>30</v>
      </c>
      <c r="B16" s="49"/>
      <c r="C16" s="50"/>
      <c r="D16" s="51"/>
      <c r="E16" s="51"/>
      <c r="F16" s="52"/>
      <c r="G16" s="52"/>
      <c r="H16" s="10"/>
      <c r="I16" s="11"/>
      <c r="J16" s="73"/>
      <c r="K16" s="73"/>
    </row>
    <row r="17" spans="1:11" ht="30.75" customHeight="1">
      <c r="A17" s="76" t="s">
        <v>1</v>
      </c>
      <c r="B17" s="76"/>
      <c r="C17" s="43" t="s">
        <v>2</v>
      </c>
      <c r="D17" s="43" t="s">
        <v>17</v>
      </c>
      <c r="E17" s="43" t="s">
        <v>18</v>
      </c>
      <c r="F17" s="42" t="s">
        <v>16</v>
      </c>
      <c r="G17" s="42" t="s">
        <v>0</v>
      </c>
      <c r="H17" s="32"/>
      <c r="I17" s="33"/>
      <c r="J17" s="33"/>
      <c r="K17" s="33"/>
    </row>
    <row r="18" spans="1:8" ht="92.25" customHeight="1">
      <c r="A18" s="1">
        <v>1</v>
      </c>
      <c r="B18" s="2" t="s">
        <v>8</v>
      </c>
      <c r="C18" s="4" t="s">
        <v>87</v>
      </c>
      <c r="D18" s="5" t="s">
        <v>103</v>
      </c>
      <c r="E18" s="5" t="s">
        <v>79</v>
      </c>
      <c r="F18" s="6">
        <v>0.143</v>
      </c>
      <c r="G18" s="3">
        <f aca="true" t="shared" si="1" ref="G18:G26">IF(C18="yes",(1*F18),IF(C18="no",(0*F18),""))</f>
        <v>0</v>
      </c>
      <c r="H18" s="26"/>
    </row>
    <row r="19" spans="1:9" ht="72">
      <c r="A19" s="1">
        <v>2</v>
      </c>
      <c r="B19" s="2" t="s">
        <v>15</v>
      </c>
      <c r="C19" s="4" t="s">
        <v>62</v>
      </c>
      <c r="D19" s="5" t="s">
        <v>104</v>
      </c>
      <c r="E19" s="5" t="s">
        <v>67</v>
      </c>
      <c r="F19" s="6">
        <v>0.143</v>
      </c>
      <c r="G19" s="3">
        <f t="shared" si="1"/>
        <v>0.143</v>
      </c>
      <c r="H19" s="26"/>
      <c r="I19" s="34"/>
    </row>
    <row r="20" spans="1:8" ht="93" customHeight="1">
      <c r="A20" s="1">
        <v>3</v>
      </c>
      <c r="B20" s="2" t="s">
        <v>23</v>
      </c>
      <c r="C20" s="4" t="s">
        <v>89</v>
      </c>
      <c r="D20" s="5" t="s">
        <v>105</v>
      </c>
      <c r="E20" s="5" t="s">
        <v>67</v>
      </c>
      <c r="F20" s="6">
        <v>0</v>
      </c>
      <c r="G20" s="3">
        <f t="shared" si="1"/>
      </c>
      <c r="H20" s="26"/>
    </row>
    <row r="21" spans="1:8" ht="123" customHeight="1">
      <c r="A21" s="1">
        <v>4</v>
      </c>
      <c r="B21" s="2" t="s">
        <v>24</v>
      </c>
      <c r="C21" s="4" t="s">
        <v>62</v>
      </c>
      <c r="D21" s="5" t="s">
        <v>81</v>
      </c>
      <c r="E21" s="5" t="s">
        <v>73</v>
      </c>
      <c r="F21" s="6">
        <v>0.143</v>
      </c>
      <c r="G21" s="3">
        <f t="shared" si="1"/>
        <v>0.143</v>
      </c>
      <c r="H21" s="26"/>
    </row>
    <row r="22" spans="1:8" ht="135" customHeight="1">
      <c r="A22" s="1">
        <v>5</v>
      </c>
      <c r="B22" s="2" t="s">
        <v>25</v>
      </c>
      <c r="C22" s="4" t="s">
        <v>89</v>
      </c>
      <c r="D22" s="5" t="s">
        <v>96</v>
      </c>
      <c r="E22" s="5" t="s">
        <v>107</v>
      </c>
      <c r="F22" s="6">
        <v>0</v>
      </c>
      <c r="G22" s="3">
        <f t="shared" si="1"/>
      </c>
      <c r="H22" s="26"/>
    </row>
    <row r="23" spans="1:8" ht="102" customHeight="1">
      <c r="A23" s="1">
        <v>6</v>
      </c>
      <c r="B23" s="2" t="s">
        <v>26</v>
      </c>
      <c r="C23" s="4" t="s">
        <v>87</v>
      </c>
      <c r="D23" s="5" t="s">
        <v>92</v>
      </c>
      <c r="E23" s="5" t="s">
        <v>106</v>
      </c>
      <c r="F23" s="6">
        <v>0.143</v>
      </c>
      <c r="G23" s="3">
        <f t="shared" si="1"/>
        <v>0</v>
      </c>
      <c r="H23" s="26"/>
    </row>
    <row r="24" spans="1:8" ht="66" customHeight="1">
      <c r="A24" s="1">
        <v>7</v>
      </c>
      <c r="B24" s="2" t="s">
        <v>27</v>
      </c>
      <c r="C24" s="4" t="s">
        <v>62</v>
      </c>
      <c r="D24" s="5" t="s">
        <v>93</v>
      </c>
      <c r="E24" s="5" t="s">
        <v>72</v>
      </c>
      <c r="F24" s="6">
        <v>0.143</v>
      </c>
      <c r="G24" s="3">
        <f t="shared" si="1"/>
        <v>0.143</v>
      </c>
      <c r="H24" s="26"/>
    </row>
    <row r="25" spans="1:8" ht="69" customHeight="1">
      <c r="A25" s="14" t="s">
        <v>38</v>
      </c>
      <c r="B25" s="2" t="s">
        <v>28</v>
      </c>
      <c r="C25" s="4" t="s">
        <v>62</v>
      </c>
      <c r="D25" s="5" t="s">
        <v>94</v>
      </c>
      <c r="E25" s="5" t="s">
        <v>72</v>
      </c>
      <c r="F25" s="6">
        <v>0.143</v>
      </c>
      <c r="G25" s="3">
        <f t="shared" si="1"/>
        <v>0.143</v>
      </c>
      <c r="H25" s="26"/>
    </row>
    <row r="26" spans="1:8" ht="72.75" customHeight="1">
      <c r="A26" s="14" t="s">
        <v>39</v>
      </c>
      <c r="B26" s="2" t="s">
        <v>29</v>
      </c>
      <c r="C26" s="4" t="s">
        <v>62</v>
      </c>
      <c r="D26" s="5" t="s">
        <v>95</v>
      </c>
      <c r="E26" s="5" t="s">
        <v>72</v>
      </c>
      <c r="F26" s="6">
        <v>0.142</v>
      </c>
      <c r="G26" s="3">
        <f t="shared" si="1"/>
        <v>0.142</v>
      </c>
      <c r="H26" s="26"/>
    </row>
    <row r="27" spans="1:8" ht="12.75">
      <c r="A27" s="15"/>
      <c r="B27" s="21"/>
      <c r="C27" s="1"/>
      <c r="D27" s="14"/>
      <c r="E27" s="14"/>
      <c r="F27" s="15"/>
      <c r="G27" s="15"/>
      <c r="H27" s="27"/>
    </row>
    <row r="28" spans="1:11" ht="15" customHeight="1">
      <c r="A28" s="44" t="s">
        <v>3</v>
      </c>
      <c r="B28" s="45"/>
      <c r="C28" s="46"/>
      <c r="D28" s="47"/>
      <c r="E28" s="47"/>
      <c r="F28" s="48" t="str">
        <f>IF(SUM(F18:F26)&lt;&gt;100%,"ERROR","100%")</f>
        <v>100%</v>
      </c>
      <c r="G28" s="48">
        <f>SUM(G18:G26)</f>
        <v>0.714</v>
      </c>
      <c r="H28" s="16"/>
      <c r="I28" s="17"/>
      <c r="J28" s="17"/>
      <c r="K28" s="17"/>
    </row>
    <row r="29" spans="1:8" ht="14.25">
      <c r="A29" s="18"/>
      <c r="B29" s="19"/>
      <c r="C29" s="9"/>
      <c r="D29" s="20"/>
      <c r="E29" s="20"/>
      <c r="F29" s="18"/>
      <c r="G29" s="18"/>
      <c r="H29" s="28"/>
    </row>
    <row r="30" spans="1:11" ht="24" customHeight="1">
      <c r="A30" s="37" t="s">
        <v>31</v>
      </c>
      <c r="B30" s="49"/>
      <c r="C30" s="50"/>
      <c r="D30" s="51"/>
      <c r="E30" s="51"/>
      <c r="F30" s="52"/>
      <c r="G30" s="52"/>
      <c r="H30" s="10"/>
      <c r="I30" s="11"/>
      <c r="J30" s="73"/>
      <c r="K30" s="73"/>
    </row>
    <row r="31" spans="1:11" ht="30.75" customHeight="1">
      <c r="A31" s="76" t="s">
        <v>1</v>
      </c>
      <c r="B31" s="76"/>
      <c r="C31" s="43" t="s">
        <v>2</v>
      </c>
      <c r="D31" s="43" t="s">
        <v>17</v>
      </c>
      <c r="E31" s="43" t="s">
        <v>18</v>
      </c>
      <c r="F31" s="42" t="s">
        <v>16</v>
      </c>
      <c r="G31" s="42" t="s">
        <v>0</v>
      </c>
      <c r="H31" s="32"/>
      <c r="I31" s="33"/>
      <c r="J31" s="33"/>
      <c r="K31" s="33"/>
    </row>
    <row r="32" spans="1:9" ht="99" customHeight="1">
      <c r="A32" s="1">
        <v>1</v>
      </c>
      <c r="B32" s="2" t="s">
        <v>33</v>
      </c>
      <c r="C32" s="4" t="s">
        <v>62</v>
      </c>
      <c r="D32" s="5" t="s">
        <v>85</v>
      </c>
      <c r="E32" s="5" t="s">
        <v>108</v>
      </c>
      <c r="F32" s="6">
        <v>0.111</v>
      </c>
      <c r="G32" s="3">
        <f aca="true" t="shared" si="2" ref="G32:G38">IF(C32="yes",(1*F32),IF(C32="no",(0*F32),""))</f>
        <v>0.111</v>
      </c>
      <c r="H32" s="26"/>
      <c r="I32" s="34"/>
    </row>
    <row r="33" spans="1:8" ht="114" customHeight="1">
      <c r="A33" s="1">
        <v>2</v>
      </c>
      <c r="B33" s="2" t="s">
        <v>34</v>
      </c>
      <c r="C33" s="4" t="s">
        <v>62</v>
      </c>
      <c r="D33" s="5" t="s">
        <v>109</v>
      </c>
      <c r="E33" s="5" t="s">
        <v>77</v>
      </c>
      <c r="F33" s="6">
        <v>0.111</v>
      </c>
      <c r="G33" s="3">
        <f t="shared" si="2"/>
        <v>0.111</v>
      </c>
      <c r="H33" s="26"/>
    </row>
    <row r="34" spans="1:8" ht="102.75" customHeight="1">
      <c r="A34" s="1">
        <v>3</v>
      </c>
      <c r="B34" s="2" t="s">
        <v>9</v>
      </c>
      <c r="C34" s="4" t="s">
        <v>62</v>
      </c>
      <c r="D34" s="5" t="s">
        <v>74</v>
      </c>
      <c r="E34" s="5" t="s">
        <v>80</v>
      </c>
      <c r="F34" s="6">
        <v>0.111</v>
      </c>
      <c r="G34" s="3">
        <f t="shared" si="2"/>
        <v>0.111</v>
      </c>
      <c r="H34" s="26"/>
    </row>
    <row r="35" spans="1:10" ht="134.25" customHeight="1">
      <c r="A35" s="1">
        <v>4</v>
      </c>
      <c r="B35" s="2" t="s">
        <v>35</v>
      </c>
      <c r="C35" s="4" t="s">
        <v>62</v>
      </c>
      <c r="D35" s="5" t="s">
        <v>97</v>
      </c>
      <c r="E35" s="5" t="s">
        <v>82</v>
      </c>
      <c r="F35" s="6">
        <v>0.111</v>
      </c>
      <c r="G35" s="3">
        <f t="shared" si="2"/>
        <v>0.111</v>
      </c>
      <c r="H35" s="26"/>
      <c r="J35" s="29"/>
    </row>
    <row r="36" spans="1:8" ht="102" customHeight="1">
      <c r="A36" s="1">
        <v>5</v>
      </c>
      <c r="B36" s="2" t="s">
        <v>10</v>
      </c>
      <c r="C36" s="4" t="s">
        <v>87</v>
      </c>
      <c r="D36" s="70" t="s">
        <v>110</v>
      </c>
      <c r="E36" s="5" t="s">
        <v>111</v>
      </c>
      <c r="F36" s="6">
        <v>0.111</v>
      </c>
      <c r="G36" s="3">
        <f t="shared" si="2"/>
        <v>0</v>
      </c>
      <c r="H36" s="26"/>
    </row>
    <row r="37" spans="1:8" ht="50.25" customHeight="1">
      <c r="A37" s="1">
        <v>6</v>
      </c>
      <c r="B37" s="2" t="s">
        <v>4</v>
      </c>
      <c r="C37" s="4" t="s">
        <v>62</v>
      </c>
      <c r="D37" s="5" t="s">
        <v>75</v>
      </c>
      <c r="E37" s="5" t="s">
        <v>76</v>
      </c>
      <c r="F37" s="6">
        <v>0.111</v>
      </c>
      <c r="G37" s="3">
        <f t="shared" si="2"/>
        <v>0.111</v>
      </c>
      <c r="H37" s="26"/>
    </row>
    <row r="38" spans="1:8" ht="96">
      <c r="A38" s="1">
        <v>7</v>
      </c>
      <c r="B38" s="2" t="s">
        <v>11</v>
      </c>
      <c r="C38" s="4" t="s">
        <v>62</v>
      </c>
      <c r="D38" s="5" t="s">
        <v>86</v>
      </c>
      <c r="E38" s="5" t="s">
        <v>77</v>
      </c>
      <c r="F38" s="6">
        <v>0.111</v>
      </c>
      <c r="G38" s="3">
        <f t="shared" si="2"/>
        <v>0.111</v>
      </c>
      <c r="H38" s="26"/>
    </row>
    <row r="39" spans="1:8" ht="89.25" customHeight="1">
      <c r="A39" s="35" t="s">
        <v>38</v>
      </c>
      <c r="B39" s="2" t="s">
        <v>36</v>
      </c>
      <c r="C39" s="4" t="s">
        <v>62</v>
      </c>
      <c r="D39" s="5" t="s">
        <v>83</v>
      </c>
      <c r="E39" s="5" t="s">
        <v>112</v>
      </c>
      <c r="F39" s="6">
        <v>0.111</v>
      </c>
      <c r="G39" s="3">
        <f>IF(C39="yes",(1*F39),IF(C39="no",(0*F39),""))</f>
        <v>0.111</v>
      </c>
      <c r="H39" s="26"/>
    </row>
    <row r="40" spans="1:8" ht="90.75" customHeight="1">
      <c r="A40" s="14" t="s">
        <v>39</v>
      </c>
      <c r="B40" s="2" t="s">
        <v>5</v>
      </c>
      <c r="C40" s="4" t="s">
        <v>62</v>
      </c>
      <c r="D40" s="5" t="s">
        <v>83</v>
      </c>
      <c r="E40" s="5" t="s">
        <v>112</v>
      </c>
      <c r="F40" s="6">
        <v>0.112</v>
      </c>
      <c r="G40" s="3">
        <f>IF(C40="yes",(1*F40),IF(C40="no",(0*F40),""))</f>
        <v>0.112</v>
      </c>
      <c r="H40" s="26"/>
    </row>
    <row r="41" spans="1:8" ht="91.5" customHeight="1">
      <c r="A41" s="14" t="s">
        <v>40</v>
      </c>
      <c r="B41" s="2" t="s">
        <v>12</v>
      </c>
      <c r="C41" s="4" t="s">
        <v>63</v>
      </c>
      <c r="D41" s="5" t="s">
        <v>90</v>
      </c>
      <c r="E41" s="5" t="s">
        <v>112</v>
      </c>
      <c r="F41" s="6">
        <v>0</v>
      </c>
      <c r="G41" s="3">
        <f>IF(C41="yes",(1*F41),IF(C41="no",(0*F41),""))</f>
      </c>
      <c r="H41" s="26"/>
    </row>
    <row r="42" spans="1:8" ht="120">
      <c r="A42" s="14" t="s">
        <v>41</v>
      </c>
      <c r="B42" s="2" t="s">
        <v>13</v>
      </c>
      <c r="C42" s="4" t="s">
        <v>63</v>
      </c>
      <c r="D42" s="5" t="s">
        <v>98</v>
      </c>
      <c r="E42" s="5" t="s">
        <v>112</v>
      </c>
      <c r="F42" s="6">
        <v>0</v>
      </c>
      <c r="G42" s="3">
        <f>IF(C42="yes",(1*F42),IF(C42="no",(0*F42),""))</f>
      </c>
      <c r="H42" s="26"/>
    </row>
    <row r="43" spans="1:8" ht="12.75">
      <c r="A43" s="15"/>
      <c r="B43" s="21"/>
      <c r="C43" s="1"/>
      <c r="D43" s="14"/>
      <c r="E43" s="14"/>
      <c r="F43" s="15"/>
      <c r="G43" s="15"/>
      <c r="H43" s="27"/>
    </row>
    <row r="44" spans="1:11" ht="15" customHeight="1">
      <c r="A44" s="44" t="s">
        <v>3</v>
      </c>
      <c r="B44" s="45"/>
      <c r="C44" s="46"/>
      <c r="D44" s="47"/>
      <c r="E44" s="47"/>
      <c r="F44" s="48" t="str">
        <f>IF(SUM(F32:F42)&lt;&gt;100%,"ERROR","100%")</f>
        <v>100%</v>
      </c>
      <c r="G44" s="48">
        <f>SUM(G32:G42)</f>
        <v>0.889</v>
      </c>
      <c r="H44" s="16"/>
      <c r="I44" s="17"/>
      <c r="J44" s="17"/>
      <c r="K44" s="17"/>
    </row>
    <row r="45" spans="1:8" ht="14.25">
      <c r="A45" s="53"/>
      <c r="B45" s="54"/>
      <c r="C45" s="55"/>
      <c r="D45" s="56"/>
      <c r="E45" s="56"/>
      <c r="F45" s="53"/>
      <c r="G45" s="53"/>
      <c r="H45" s="28"/>
    </row>
    <row r="46" spans="1:11" ht="24" customHeight="1">
      <c r="A46" s="37" t="s">
        <v>32</v>
      </c>
      <c r="B46" s="49"/>
      <c r="C46" s="57"/>
      <c r="D46" s="58"/>
      <c r="E46" s="51"/>
      <c r="F46" s="52"/>
      <c r="G46" s="52"/>
      <c r="H46" s="10"/>
      <c r="I46" s="11"/>
      <c r="J46" s="73"/>
      <c r="K46" s="73"/>
    </row>
    <row r="47" spans="1:11" ht="30">
      <c r="A47" s="76" t="s">
        <v>1</v>
      </c>
      <c r="B47" s="76"/>
      <c r="C47" s="43" t="s">
        <v>2</v>
      </c>
      <c r="D47" s="43" t="s">
        <v>17</v>
      </c>
      <c r="E47" s="43" t="s">
        <v>18</v>
      </c>
      <c r="F47" s="42" t="s">
        <v>16</v>
      </c>
      <c r="G47" s="42" t="s">
        <v>0</v>
      </c>
      <c r="H47" s="32"/>
      <c r="I47" s="33"/>
      <c r="J47" s="33"/>
      <c r="K47" s="33"/>
    </row>
    <row r="48" spans="1:8" ht="99.75" customHeight="1">
      <c r="A48" s="1">
        <v>1</v>
      </c>
      <c r="B48" s="62" t="s">
        <v>42</v>
      </c>
      <c r="C48" s="4" t="s">
        <v>87</v>
      </c>
      <c r="D48" s="5" t="s">
        <v>121</v>
      </c>
      <c r="E48" s="5" t="s">
        <v>88</v>
      </c>
      <c r="F48" s="6">
        <v>0.3</v>
      </c>
      <c r="G48" s="3">
        <f>IF(C48="yes",(1*F48),IF(C48="no",(0*F48),IF(C48="small extent",(0.33*F48),IF(C48="large extent",(0.67*F48),""))))</f>
        <v>0</v>
      </c>
      <c r="H48" s="30"/>
    </row>
    <row r="49" spans="1:8" ht="27.75" customHeight="1">
      <c r="A49" s="1"/>
      <c r="B49" s="63" t="s">
        <v>43</v>
      </c>
      <c r="C49" s="81" t="s">
        <v>120</v>
      </c>
      <c r="D49" s="82"/>
      <c r="E49" s="82"/>
      <c r="F49" s="82"/>
      <c r="G49" s="83"/>
      <c r="H49" s="30"/>
    </row>
    <row r="50" spans="1:8" ht="39.75" customHeight="1">
      <c r="A50" s="1"/>
      <c r="B50" s="64" t="s">
        <v>44</v>
      </c>
      <c r="C50" s="84"/>
      <c r="D50" s="85"/>
      <c r="E50" s="85"/>
      <c r="F50" s="86"/>
      <c r="G50" s="87"/>
      <c r="H50" s="30"/>
    </row>
    <row r="51" spans="1:8" ht="41.25" customHeight="1">
      <c r="A51" s="1"/>
      <c r="B51" s="65" t="s">
        <v>45</v>
      </c>
      <c r="C51" s="88"/>
      <c r="D51" s="89"/>
      <c r="E51" s="89"/>
      <c r="F51" s="89"/>
      <c r="G51" s="90"/>
      <c r="H51" s="30"/>
    </row>
    <row r="52" spans="1:8" ht="13.5" customHeight="1">
      <c r="A52" s="1"/>
      <c r="B52" s="63" t="s">
        <v>46</v>
      </c>
      <c r="C52" s="91"/>
      <c r="D52" s="92"/>
      <c r="E52" s="92"/>
      <c r="F52" s="92"/>
      <c r="G52" s="93"/>
      <c r="H52" s="26"/>
    </row>
    <row r="53" spans="1:8" ht="14.25" customHeight="1">
      <c r="A53" s="1"/>
      <c r="B53" s="64" t="s">
        <v>44</v>
      </c>
      <c r="C53" s="98"/>
      <c r="D53" s="99"/>
      <c r="E53" s="99"/>
      <c r="F53" s="100"/>
      <c r="G53" s="71"/>
      <c r="H53" s="26"/>
    </row>
    <row r="54" spans="1:8" ht="22.5">
      <c r="A54" s="1"/>
      <c r="B54" s="65" t="s">
        <v>45</v>
      </c>
      <c r="C54" s="101"/>
      <c r="D54" s="102"/>
      <c r="E54" s="102"/>
      <c r="F54" s="102"/>
      <c r="G54" s="103"/>
      <c r="H54" s="27"/>
    </row>
    <row r="55" spans="1:11" ht="15">
      <c r="A55" s="1"/>
      <c r="B55" s="63" t="s">
        <v>47</v>
      </c>
      <c r="C55" s="91"/>
      <c r="D55" s="92"/>
      <c r="E55" s="92"/>
      <c r="F55" s="92"/>
      <c r="G55" s="93"/>
      <c r="H55" s="16"/>
      <c r="I55" s="17"/>
      <c r="J55" s="17"/>
      <c r="K55" s="17"/>
    </row>
    <row r="56" spans="1:7" ht="12.75">
      <c r="A56" s="1"/>
      <c r="B56" s="64" t="s">
        <v>44</v>
      </c>
      <c r="C56" s="98"/>
      <c r="D56" s="99"/>
      <c r="E56" s="99"/>
      <c r="F56" s="100"/>
      <c r="G56" s="71"/>
    </row>
    <row r="57" spans="1:7" ht="22.5">
      <c r="A57" s="1"/>
      <c r="B57" s="65" t="s">
        <v>45</v>
      </c>
      <c r="C57" s="101"/>
      <c r="D57" s="102"/>
      <c r="E57" s="102"/>
      <c r="F57" s="102"/>
      <c r="G57" s="103"/>
    </row>
    <row r="58" spans="1:7" ht="60">
      <c r="A58" s="66">
        <v>2</v>
      </c>
      <c r="B58" s="67" t="s">
        <v>48</v>
      </c>
      <c r="C58" s="4" t="s">
        <v>62</v>
      </c>
      <c r="D58" s="5" t="s">
        <v>116</v>
      </c>
      <c r="E58" s="5" t="s">
        <v>115</v>
      </c>
      <c r="F58" s="6">
        <v>0.6</v>
      </c>
      <c r="G58" s="3">
        <f>IF(C58="yes",(1*F58),IF(C58="no",(0*F58),IF(C58="small extent",(0.33*F58),IF(C58="large extent",(0.67*F58),""))))</f>
        <v>0.6</v>
      </c>
    </row>
    <row r="59" spans="1:7" ht="12.75">
      <c r="A59" s="1"/>
      <c r="B59" s="63" t="s">
        <v>49</v>
      </c>
      <c r="C59" s="108" t="s">
        <v>118</v>
      </c>
      <c r="D59" s="109"/>
      <c r="E59" s="109"/>
      <c r="F59" s="109"/>
      <c r="G59" s="110"/>
    </row>
    <row r="60" spans="1:7" ht="122.25" customHeight="1">
      <c r="A60" s="1"/>
      <c r="B60" s="64" t="s">
        <v>50</v>
      </c>
      <c r="C60" s="94" t="s">
        <v>119</v>
      </c>
      <c r="D60" s="85"/>
      <c r="E60" s="85"/>
      <c r="F60" s="85"/>
      <c r="G60" s="87"/>
    </row>
    <row r="61" spans="1:7" ht="12.75">
      <c r="A61" s="1"/>
      <c r="B61" s="65" t="s">
        <v>51</v>
      </c>
      <c r="C61" s="95" t="s">
        <v>117</v>
      </c>
      <c r="D61" s="96"/>
      <c r="E61" s="96"/>
      <c r="F61" s="96"/>
      <c r="G61" s="97"/>
    </row>
    <row r="62" spans="1:7" ht="12.75">
      <c r="A62" s="1"/>
      <c r="B62" s="64" t="s">
        <v>52</v>
      </c>
      <c r="C62" s="104"/>
      <c r="D62" s="99"/>
      <c r="E62" s="99"/>
      <c r="F62" s="99"/>
      <c r="G62" s="71"/>
    </row>
    <row r="63" spans="1:7" ht="12.75">
      <c r="A63" s="1"/>
      <c r="B63" s="64" t="s">
        <v>50</v>
      </c>
      <c r="C63" s="104"/>
      <c r="D63" s="99"/>
      <c r="E63" s="99"/>
      <c r="F63" s="99"/>
      <c r="G63" s="71"/>
    </row>
    <row r="64" spans="1:7" ht="12.75">
      <c r="A64" s="1"/>
      <c r="B64" s="65" t="s">
        <v>51</v>
      </c>
      <c r="C64" s="105"/>
      <c r="D64" s="102"/>
      <c r="E64" s="102"/>
      <c r="F64" s="102"/>
      <c r="G64" s="103"/>
    </row>
    <row r="65" spans="1:7" ht="12.75">
      <c r="A65" s="1"/>
      <c r="B65" s="64" t="s">
        <v>53</v>
      </c>
      <c r="C65" s="104"/>
      <c r="D65" s="99"/>
      <c r="E65" s="99"/>
      <c r="F65" s="99"/>
      <c r="G65" s="71"/>
    </row>
    <row r="66" spans="1:7" ht="12.75">
      <c r="A66" s="1"/>
      <c r="B66" s="64" t="s">
        <v>50</v>
      </c>
      <c r="C66" s="104"/>
      <c r="D66" s="99"/>
      <c r="E66" s="99"/>
      <c r="F66" s="99"/>
      <c r="G66" s="71"/>
    </row>
    <row r="67" spans="1:7" ht="12.75">
      <c r="A67" s="1"/>
      <c r="B67" s="65" t="s">
        <v>51</v>
      </c>
      <c r="C67" s="105"/>
      <c r="D67" s="102"/>
      <c r="E67" s="102"/>
      <c r="F67" s="102"/>
      <c r="G67" s="103"/>
    </row>
    <row r="68" spans="1:7" ht="12.75">
      <c r="A68" s="1"/>
      <c r="B68" s="68"/>
      <c r="C68" s="106" t="s">
        <v>54</v>
      </c>
      <c r="D68" s="107"/>
      <c r="E68" s="107"/>
      <c r="F68" s="107"/>
      <c r="G68" s="107"/>
    </row>
    <row r="69" spans="1:7" ht="65.25" customHeight="1">
      <c r="A69" s="1">
        <v>3</v>
      </c>
      <c r="B69" s="2" t="s">
        <v>55</v>
      </c>
      <c r="C69" s="4" t="s">
        <v>87</v>
      </c>
      <c r="D69" s="5" t="s">
        <v>100</v>
      </c>
      <c r="E69" s="5" t="s">
        <v>65</v>
      </c>
      <c r="F69" s="6">
        <v>0.1</v>
      </c>
      <c r="G69" s="3">
        <f>IF(C69="yes",(1*F69),IF(C69="no",(0*F69),IF(C69="small extent",(0.33*F69),IF(C69="large extent",(0.67*F69),""))))</f>
        <v>0</v>
      </c>
    </row>
    <row r="70" spans="1:7" ht="113.25" customHeight="1">
      <c r="A70" s="1">
        <v>4</v>
      </c>
      <c r="B70" s="2" t="s">
        <v>56</v>
      </c>
      <c r="C70" s="4" t="s">
        <v>63</v>
      </c>
      <c r="D70" s="5" t="s">
        <v>113</v>
      </c>
      <c r="E70" s="5"/>
      <c r="F70" s="6">
        <v>0</v>
      </c>
      <c r="G70" s="3">
        <f>IF(C70="yes",(1*F70),IF(C70="no",(0*F70),IF(C70="small extent",(0.33*F70),IF(C70="large extent",(0.67*F70),""))))</f>
      </c>
    </row>
    <row r="71" spans="1:7" ht="101.25" customHeight="1">
      <c r="A71" s="69">
        <v>5</v>
      </c>
      <c r="B71" s="2" t="s">
        <v>57</v>
      </c>
      <c r="C71" s="4" t="s">
        <v>63</v>
      </c>
      <c r="D71" s="5" t="s">
        <v>114</v>
      </c>
      <c r="E71" s="5" t="s">
        <v>84</v>
      </c>
      <c r="F71" s="6">
        <v>0</v>
      </c>
      <c r="G71" s="3">
        <f>IF(C71="yes",(1*F71),IF(C71="no",(0*F71),IF(C71="small extent",(0.33*F71),IF(C71="large extent",(0.67*F71),""))))</f>
      </c>
    </row>
    <row r="72" spans="1:7" ht="63" customHeight="1">
      <c r="A72" s="14" t="s">
        <v>37</v>
      </c>
      <c r="B72" s="2" t="s">
        <v>14</v>
      </c>
      <c r="C72" s="4" t="s">
        <v>63</v>
      </c>
      <c r="D72" s="5" t="s">
        <v>99</v>
      </c>
      <c r="E72" s="5" t="s">
        <v>78</v>
      </c>
      <c r="F72" s="6">
        <v>0</v>
      </c>
      <c r="G72" s="3">
        <f>IF(C72="yes",(1*F72),IF(C72="no",(0*F72),IF(C72="small extent",(0.33*F72),IF(C72="large extent",(0.67*F72),""))))</f>
      </c>
    </row>
    <row r="73" spans="1:7" ht="12.75">
      <c r="A73" s="15"/>
      <c r="B73" s="21"/>
      <c r="C73" s="1"/>
      <c r="D73" s="14"/>
      <c r="E73" s="14"/>
      <c r="F73" s="15"/>
      <c r="G73" s="15"/>
    </row>
    <row r="74" spans="1:7" ht="15">
      <c r="A74" s="44" t="s">
        <v>3</v>
      </c>
      <c r="B74" s="59"/>
      <c r="C74" s="60"/>
      <c r="D74" s="61"/>
      <c r="E74" s="61"/>
      <c r="F74" s="48" t="str">
        <f>IF(SUM(F48:F72)&lt;&gt;100%,"ERROR","100%")</f>
        <v>100%</v>
      </c>
      <c r="G74" s="48">
        <f>SUM(G48:G72)</f>
        <v>0.6</v>
      </c>
    </row>
    <row r="75" ht="12.75"/>
    <row r="76" ht="12.75"/>
    <row r="77" spans="1:7" ht="12.75">
      <c r="A77" s="72" t="s">
        <v>124</v>
      </c>
      <c r="B77" s="72"/>
      <c r="C77" s="72"/>
      <c r="D77" s="72"/>
      <c r="E77" s="72"/>
      <c r="F77" s="72"/>
      <c r="G77" s="72"/>
    </row>
    <row r="78" spans="1:7" ht="12.75">
      <c r="A78" s="72"/>
      <c r="B78" s="72"/>
      <c r="C78" s="72"/>
      <c r="D78" s="72"/>
      <c r="E78" s="72"/>
      <c r="F78" s="72"/>
      <c r="G78" s="72"/>
    </row>
    <row r="79" ht="12.75"/>
    <row r="80" ht="12.75"/>
    <row r="81" ht="12.75"/>
    <row r="82" ht="12.75"/>
    <row r="83" ht="12.75"/>
  </sheetData>
  <mergeCells count="31">
    <mergeCell ref="C66:G66"/>
    <mergeCell ref="C67:G67"/>
    <mergeCell ref="C68:G68"/>
    <mergeCell ref="A47:B47"/>
    <mergeCell ref="C62:G62"/>
    <mergeCell ref="C63:G63"/>
    <mergeCell ref="C64:G64"/>
    <mergeCell ref="C65:G65"/>
    <mergeCell ref="C57:G57"/>
    <mergeCell ref="C59:G59"/>
    <mergeCell ref="C61:G61"/>
    <mergeCell ref="C53:G53"/>
    <mergeCell ref="C54:G54"/>
    <mergeCell ref="C55:G55"/>
    <mergeCell ref="C56:G56"/>
    <mergeCell ref="A1:G1"/>
    <mergeCell ref="A5:B5"/>
    <mergeCell ref="A17:B17"/>
    <mergeCell ref="A31:B31"/>
    <mergeCell ref="A2:G2"/>
    <mergeCell ref="A3:G3"/>
    <mergeCell ref="A77:G78"/>
    <mergeCell ref="J4:K4"/>
    <mergeCell ref="J16:K16"/>
    <mergeCell ref="J30:K30"/>
    <mergeCell ref="J46:K46"/>
    <mergeCell ref="C49:G49"/>
    <mergeCell ref="C50:G50"/>
    <mergeCell ref="C51:G51"/>
    <mergeCell ref="C52:G52"/>
    <mergeCell ref="C60:G60"/>
  </mergeCells>
  <printOptions/>
  <pageMargins left="0.75" right="0.69" top="1" bottom="1" header="0.5" footer="0.5"/>
  <pageSetup fitToHeight="0" fitToWidth="1" horizontalDpi="600" verticalDpi="600" orientation="landscape" scale="90" r:id="rId3"/>
  <headerFooter alignWithMargins="0">
    <oddFooter>&amp;L#97612
&amp;"Arial,Bold"&amp;12GEN IV&amp;C&amp;P&amp;R&amp;"Arial,Bold"&amp;12FY  2004 Budget
Fall Review
Appeal Review, Nov. 14, 2002</oddFooter>
  </headerFooter>
  <rowBreaks count="4" manualBreakCount="4">
    <brk id="15" max="6" man="1"/>
    <brk id="29" max="6" man="1"/>
    <brk id="45" max="6" man="1"/>
    <brk id="5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2004 OMB PART--GEN IV</dc:title>
  <dc:subject>EXCEL SS</dc:subject>
  <dc:creator>WARNERC</dc:creator>
  <cp:keywords/>
  <dc:description/>
  <cp:lastModifiedBy>Norris Cochran</cp:lastModifiedBy>
  <cp:lastPrinted>2003-01-27T13:12:06Z</cp:lastPrinted>
  <dcterms:created xsi:type="dcterms:W3CDTF">2002-04-18T17:14:40Z</dcterms:created>
  <dcterms:modified xsi:type="dcterms:W3CDTF">2003-01-29T21:39:17Z</dcterms:modified>
  <cp:category/>
  <cp:version/>
  <cp:contentType/>
  <cp:contentStatus/>
</cp:coreProperties>
</file>