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30" activeTab="50"/>
  </bookViews>
  <sheets>
    <sheet name="Contents" sheetId="1" r:id="rId1"/>
    <sheet name="A1" sheetId="2" r:id="rId2"/>
    <sheet name="A2 " sheetId="3" r:id="rId3"/>
    <sheet name="A3" sheetId="4" r:id="rId4"/>
    <sheet name="A4" sheetId="5" r:id="rId5"/>
    <sheet name="A5" sheetId="6" r:id="rId6"/>
    <sheet name="B1" sheetId="7" r:id="rId7"/>
    <sheet name="B2" sheetId="8" r:id="rId8"/>
    <sheet name="B3" sheetId="9" r:id="rId9"/>
    <sheet name="C1" sheetId="10" r:id="rId10"/>
    <sheet name="D p. 1" sheetId="11" r:id="rId11"/>
    <sheet name="D p. 2" sheetId="12" r:id="rId12"/>
    <sheet name="D p. 3" sheetId="13" r:id="rId13"/>
    <sheet name="D p. 4" sheetId="14" r:id="rId14"/>
    <sheet name="D p. 5" sheetId="15" r:id="rId15"/>
    <sheet name="D p. 6" sheetId="16" r:id="rId16"/>
    <sheet name="D p. 7" sheetId="17" r:id="rId17"/>
    <sheet name="D p. 8" sheetId="18" r:id="rId18"/>
    <sheet name="D p. 9" sheetId="19" r:id="rId19"/>
    <sheet name="D p. 10" sheetId="20" r:id="rId20"/>
    <sheet name="D p. 11" sheetId="21" r:id="rId21"/>
    <sheet name="D p. 12" sheetId="22" r:id="rId22"/>
    <sheet name="D p. 13" sheetId="23" r:id="rId23"/>
    <sheet name="D p. 14" sheetId="24" r:id="rId24"/>
    <sheet name="D p. 15" sheetId="25" r:id="rId25"/>
    <sheet name="D1" sheetId="26" r:id="rId26"/>
    <sheet name="D2" sheetId="27" r:id="rId27"/>
    <sheet name="D3" sheetId="28" r:id="rId28"/>
    <sheet name="D4" sheetId="29" r:id="rId29"/>
    <sheet name="D5" sheetId="30" r:id="rId30"/>
    <sheet name="D6" sheetId="31" r:id="rId31"/>
    <sheet name="D7" sheetId="32" r:id="rId32"/>
    <sheet name="D8" sheetId="33" r:id="rId33"/>
    <sheet name="D9" sheetId="34" r:id="rId34"/>
    <sheet name="D10" sheetId="35" r:id="rId35"/>
    <sheet name="E1" sheetId="36" r:id="rId36"/>
    <sheet name="E2" sheetId="37" r:id="rId37"/>
    <sheet name="E3" sheetId="38" r:id="rId38"/>
    <sheet name="E4" sheetId="39" r:id="rId39"/>
    <sheet name="E5" sheetId="40" r:id="rId40"/>
    <sheet name="F1" sheetId="41" r:id="rId41"/>
    <sheet name="F2" sheetId="42" r:id="rId42"/>
    <sheet name="F3" sheetId="43" r:id="rId43"/>
    <sheet name="F4" sheetId="44" r:id="rId44"/>
    <sheet name="F5" sheetId="45" r:id="rId45"/>
    <sheet name="F6" sheetId="46" r:id="rId46"/>
    <sheet name="F7" sheetId="47" r:id="rId47"/>
    <sheet name="F8" sheetId="48" r:id="rId48"/>
    <sheet name="F9" sheetId="49" r:id="rId49"/>
    <sheet name="F10" sheetId="50" r:id="rId50"/>
    <sheet name="G1" sheetId="51" r:id="rId51"/>
  </sheets>
  <externalReferences>
    <externalReference r:id="rId54"/>
  </externalReferences>
  <definedNames>
    <definedName name="_xlnm.Print_Area" localSheetId="1">'A1'!$A$1:$J$30</definedName>
    <definedName name="_xlnm.Print_Area" localSheetId="2">'A2 '!$A$1:$J$29</definedName>
    <definedName name="_xlnm.Print_Area" localSheetId="3">'A3'!$A$1:$J$24</definedName>
    <definedName name="_xlnm.Print_Area" localSheetId="4">'A4'!$A$1:$J$29</definedName>
    <definedName name="_xlnm.Print_Area" localSheetId="5">'A5'!$A$1:$J$25</definedName>
    <definedName name="_xlnm.Print_Area" localSheetId="6">'B1'!$A$1:$F$125</definedName>
    <definedName name="_xlnm.Print_Area" localSheetId="7">'B2'!$A$1:$F$124</definedName>
    <definedName name="_xlnm.Print_Area" localSheetId="8">'B3'!$A$1:$H$63</definedName>
    <definedName name="_xlnm.Print_Area" localSheetId="9">'C1'!$A$1:$L$53</definedName>
    <definedName name="_xlnm.Print_Area" localSheetId="10">'D p. 1'!$A$1:$S$56</definedName>
    <definedName name="_xlnm.Print_Area" localSheetId="19">'D p. 10'!$A$1:$S$56</definedName>
    <definedName name="_xlnm.Print_Area" localSheetId="20">'D p. 11'!$A$1:$S$56</definedName>
    <definedName name="_xlnm.Print_Area" localSheetId="21">'D p. 12'!$A$1:$S$56</definedName>
    <definedName name="_xlnm.Print_Area" localSheetId="24">'D p. 15'!$A$1:$S$58</definedName>
    <definedName name="_xlnm.Print_Area" localSheetId="12">'D p. 3'!$A$1:$S$56</definedName>
    <definedName name="_xlnm.Print_Area" localSheetId="13">'D p. 4'!$A$1:$S$56</definedName>
    <definedName name="_xlnm.Print_Area" localSheetId="14">'D p. 5'!$A$1:$S$58</definedName>
    <definedName name="_xlnm.Print_Area" localSheetId="16">'D p. 7'!$A$1:$S$56</definedName>
    <definedName name="_xlnm.Print_Area" localSheetId="17">'D p. 8'!$A$1:$S$56</definedName>
    <definedName name="_xlnm.Print_Area" localSheetId="18">'D p. 9'!$A$1:$S$58</definedName>
    <definedName name="_xlnm.Print_Area" localSheetId="34">'D10'!$A$1:$F$60</definedName>
    <definedName name="_xlnm.Print_Area" localSheetId="28">'D4'!$A$1:$L$30</definedName>
    <definedName name="_xlnm.Print_Area" localSheetId="33">'D9'!$A$1:$H$66</definedName>
    <definedName name="_xlnm.Print_Area" localSheetId="35">'E1'!$A$1:$I$20</definedName>
    <definedName name="_xlnm.Print_Area" localSheetId="40">'F1'!$A$1:$G$58</definedName>
    <definedName name="_xlnm.Print_Area" localSheetId="49">'F10'!$A$1:$G$35</definedName>
    <definedName name="_xlnm.Print_Area" localSheetId="41">'F2'!$A$1:$F$43</definedName>
    <definedName name="_xlnm.Print_Area" localSheetId="42">'F3'!$A$1:$F$42</definedName>
    <definedName name="_xlnm.Print_Area" localSheetId="43">'F4'!$A$1:$F$42</definedName>
    <definedName name="_xlnm.Print_Area" localSheetId="44">'F5'!$A$1:$F$42</definedName>
    <definedName name="_xlnm.Print_Area" localSheetId="45">'F6'!$A$1:$M$16</definedName>
    <definedName name="_xlnm.Print_Area" localSheetId="47">'F8'!$A$1:$G$39</definedName>
    <definedName name="_xlnm.Print_Area" localSheetId="48">'F9'!$A$1:$G$37</definedName>
    <definedName name="_xlnm.Print_Area" localSheetId="50">'G1'!$A$1:$F$61</definedName>
  </definedNames>
  <calcPr fullCalcOnLoad="1"/>
</workbook>
</file>

<file path=xl/sharedStrings.xml><?xml version="1.0" encoding="utf-8"?>
<sst xmlns="http://schemas.openxmlformats.org/spreadsheetml/2006/main" count="3961" uniqueCount="864">
  <si>
    <r>
      <t>a</t>
    </r>
    <r>
      <rPr>
        <sz val="9"/>
        <rFont val="Arial"/>
        <family val="0"/>
      </rPr>
      <t xml:space="preserve"> Includes Federal offshore Alabama.</t>
    </r>
  </si>
  <si>
    <r>
      <t>b</t>
    </r>
    <r>
      <rPr>
        <sz val="9"/>
        <rFont val="Arial"/>
        <family val="0"/>
      </rPr>
      <t xml:space="preserve"> Includes Arizona, Illinois, Indiana, Maryland, Missouri, Nebraska, Nevada, Oregon, South Dakota, and Tennessee.</t>
    </r>
  </si>
  <si>
    <t xml:space="preserve">Notes: Confidence intervals are associated with Table 8 reserves and production data. </t>
  </si>
  <si>
    <t>Factors for confidence intervals for each State subdivision, State, and the United States are independently estimated and do not add.</t>
  </si>
  <si>
    <t xml:space="preserve">Source: Factor estimates based on data filed on Form EIA-23, “Annual Survey of Domestic Oil and Gas Reserves,” 1999 </t>
  </si>
  <si>
    <t>and Form EIA-64A, “Annual Report of the Origin of Natural Gas Liquids Production,” 1999.</t>
  </si>
  <si>
    <r>
      <t>1999</t>
    </r>
    <r>
      <rPr>
        <sz val="10"/>
        <rFont val="Arial"/>
        <family val="2"/>
      </rPr>
      <t>, (Billion Cubic Feet at 14.73 psia and 60 Degrees Fahrenheit)</t>
    </r>
  </si>
  <si>
    <r>
      <t xml:space="preserve">                Wet After Lease Separation, 1999</t>
    </r>
    <r>
      <rPr>
        <sz val="10"/>
        <rFont val="Arial"/>
        <family val="2"/>
      </rPr>
      <t>, (Billion Cubic Feet at 14.73 psia and 60 Degrees Fahrenheit)</t>
    </r>
  </si>
  <si>
    <r>
      <t>Federal Offshore</t>
    </r>
    <r>
      <rPr>
        <vertAlign val="superscript"/>
        <sz val="9"/>
        <rFont val="Arial"/>
        <family val="2"/>
      </rPr>
      <t>a</t>
    </r>
  </si>
  <si>
    <t>Source: Factor estimates based on data filed on Form EIA-23, “Annual Survey of Domestic Oil and Gas Reserves,” 1999.</t>
  </si>
  <si>
    <t xml:space="preserve">Notes: Confidence intervals are associated with Table 9 reserves and production data. Factors for confidence intervals </t>
  </si>
  <si>
    <t xml:space="preserve">Utah </t>
  </si>
  <si>
    <t xml:space="preserve">  Gulf of Mexico (Louisiana)</t>
  </si>
  <si>
    <r>
      <t>Miscellaneous</t>
    </r>
    <r>
      <rPr>
        <vertAlign val="superscript"/>
        <sz val="9"/>
        <rFont val="Arial"/>
        <family val="2"/>
      </rPr>
      <t>a</t>
    </r>
  </si>
  <si>
    <t>Source: Factor estimates based on data filed on Form EI-23, “Annual Survey of Domestic Oil and Gas Reserves,” 1999.</t>
  </si>
  <si>
    <r>
      <t>a</t>
    </r>
    <r>
      <rPr>
        <sz val="9"/>
        <rFont val="Arial"/>
        <family val="0"/>
      </rPr>
      <t xml:space="preserve"> Includes Arizona, Missouri, Nevada, New York, South Dakota, Tennessee, and Virginia.</t>
    </r>
  </si>
  <si>
    <t xml:space="preserve">Notes: Confidence intervals are associated with Table 6 reserves and production data. </t>
  </si>
  <si>
    <r>
      <t xml:space="preserve">                Production, 1999 </t>
    </r>
    <r>
      <rPr>
        <sz val="10"/>
        <rFont val="Arial"/>
        <family val="2"/>
      </rPr>
      <t>(Million Barrels of 42 U.S. Gallons)</t>
    </r>
  </si>
  <si>
    <r>
      <t>Gulf of Mexico (Louisiana)</t>
    </r>
    <r>
      <rPr>
        <vertAlign val="superscript"/>
        <sz val="9"/>
        <rFont val="Arial"/>
        <family val="2"/>
      </rPr>
      <t>a</t>
    </r>
  </si>
  <si>
    <r>
      <t>b</t>
    </r>
    <r>
      <rPr>
        <sz val="9"/>
        <rFont val="Arial"/>
        <family val="0"/>
      </rPr>
      <t xml:space="preserve"> Includes Arizona, Illinois, Indiana, Maryland, Missouri, Nebraska, Nevada, New York, Ohio, Oregon, Pennsylvania, South Dakota, Tennessee, and Virginia.</t>
    </r>
  </si>
  <si>
    <t xml:space="preserve">Notes: Confidence intervals are associated with Table 15 reserves and production data. Factors for confidence intervals </t>
  </si>
  <si>
    <r>
      <t>b</t>
    </r>
    <r>
      <rPr>
        <sz val="10"/>
        <rFont val="Arial"/>
        <family val="0"/>
      </rPr>
      <t xml:space="preserve"> Includes 13,229 billion cubic feet of coalbed methane (EIA, 1999).</t>
    </r>
  </si>
  <si>
    <r>
      <t>e</t>
    </r>
    <r>
      <rPr>
        <sz val="10"/>
        <rFont val="Arial"/>
        <family val="0"/>
      </rPr>
      <t xml:space="preserve"> Reserve growth in the Pacific Federal offshore is not included and was not estimated by the MMS. This volume is not dry gas, but wet, after lease separation.</t>
    </r>
  </si>
  <si>
    <r>
      <t>g</t>
    </r>
    <r>
      <rPr>
        <sz val="10"/>
        <rFont val="Arial"/>
        <family val="0"/>
      </rPr>
      <t xml:space="preserve"> Using USGS definition, 952 million barrels of indicated additional oil reserves in Alaska were included (EIA, 1996).</t>
    </r>
  </si>
  <si>
    <r>
      <t>b</t>
    </r>
    <r>
      <rPr>
        <sz val="10"/>
        <rFont val="Arial"/>
        <family val="0"/>
      </rPr>
      <t>157,672</t>
    </r>
  </si>
  <si>
    <r>
      <t xml:space="preserve"> </t>
    </r>
    <r>
      <rPr>
        <vertAlign val="superscript"/>
        <sz val="10"/>
        <rFont val="Arial"/>
        <family val="2"/>
      </rPr>
      <t>g</t>
    </r>
    <r>
      <rPr>
        <sz val="10"/>
        <rFont val="Arial"/>
        <family val="0"/>
      </rPr>
      <t>13,000</t>
    </r>
  </si>
  <si>
    <t xml:space="preserve">Proved Reserves (EIA, 1999)                      </t>
  </si>
  <si>
    <t>Deductions for Production and Proved Reserves Changes, 1991-1999</t>
  </si>
  <si>
    <t>U.S. Total , 1999</t>
  </si>
  <si>
    <t xml:space="preserve">  (+) New Reservoirs in Old Fields</t>
  </si>
  <si>
    <t xml:space="preserve">  (-) Production With Reserves in 1999</t>
  </si>
  <si>
    <t xml:space="preserve">Notes: Table 6 totals include imputed and estimated crude oil proved reserves rounded at the State/subdivision level. </t>
  </si>
  <si>
    <t xml:space="preserve">Notes: Table 15  totals include imputed and estimated lease condensate proved reserves rounded at the State/subdivision level. </t>
  </si>
  <si>
    <t>Table F6.  Statistical Parameters of Reserve Estimation Equation by Region for 1999</t>
  </si>
  <si>
    <t>Number of Nonzero</t>
  </si>
  <si>
    <t>Equation Coefficients</t>
  </si>
  <si>
    <t xml:space="preserve"> Region</t>
  </si>
  <si>
    <t>R/P Pairs</t>
  </si>
  <si>
    <t>LC</t>
  </si>
  <si>
    <t>Alpha</t>
  </si>
  <si>
    <t>Beta</t>
  </si>
  <si>
    <t>8 + 9</t>
  </si>
  <si>
    <t>10 + 11</t>
  </si>
  <si>
    <t>Source: Based on data filed on Form EIA-23,"Annual Survey of Domestic Oil and Gas Reserves, 1999".</t>
  </si>
  <si>
    <t>Table D10: 1999 Reported Reserves in Nonproducing Reservoirs  for Crude Oil,</t>
  </si>
  <si>
    <t>Nonassociated</t>
  </si>
  <si>
    <t>Associated</t>
  </si>
  <si>
    <t>Dissolved Gas</t>
  </si>
  <si>
    <t>(bcf)</t>
  </si>
  <si>
    <t xml:space="preserve">   Coastal Region Onshore</t>
  </si>
  <si>
    <t xml:space="preserve">   Los Angeles Basin Onshore</t>
  </si>
  <si>
    <t xml:space="preserve">   San Joaquin Basin Onshore</t>
  </si>
  <si>
    <t xml:space="preserve">   State Offshore</t>
  </si>
  <si>
    <t xml:space="preserve">   North</t>
  </si>
  <si>
    <t xml:space="preserve">   South Onshore</t>
  </si>
  <si>
    <t xml:space="preserve">   East</t>
  </si>
  <si>
    <t xml:space="preserve">   West</t>
  </si>
  <si>
    <t xml:space="preserve">   RRC District 1</t>
  </si>
  <si>
    <t xml:space="preserve">   RRC District 2 Onshore</t>
  </si>
  <si>
    <t xml:space="preserve">   RRC District 3 Onshore</t>
  </si>
  <si>
    <t xml:space="preserve">   RRC District 4 Onshore</t>
  </si>
  <si>
    <t xml:space="preserve">   RRC District 5</t>
  </si>
  <si>
    <t xml:space="preserve">   RRC District 6</t>
  </si>
  <si>
    <t xml:space="preserve">   RRC District 7B</t>
  </si>
  <si>
    <t xml:space="preserve">   RRC District 7C</t>
  </si>
  <si>
    <t xml:space="preserve">   RRC District 8</t>
  </si>
  <si>
    <t xml:space="preserve">   RRC District 8A</t>
  </si>
  <si>
    <t xml:space="preserve">   RRC District 9</t>
  </si>
  <si>
    <t xml:space="preserve">   RRC District 10</t>
  </si>
  <si>
    <t xml:space="preserve">   Pacific (California)</t>
  </si>
  <si>
    <t xml:space="preserve">   Gulf of Mexico (Texas)</t>
  </si>
  <si>
    <r>
      <t>a</t>
    </r>
    <r>
      <rPr>
        <sz val="10"/>
        <rFont val="Arial"/>
        <family val="0"/>
      </rPr>
      <t xml:space="preserve"> Includes only those operators who produced during the report year 400,000 barrels of crude oil or 2 billion cubic feet of wet natural gas, or more (Category I and Category II operators).</t>
    </r>
  </si>
  <si>
    <r>
      <t>b</t>
    </r>
    <r>
      <rPr>
        <sz val="10"/>
        <rFont val="Arial"/>
        <family val="0"/>
      </rPr>
      <t xml:space="preserve"> Includes Federal offshore Alabama.</t>
    </r>
  </si>
  <si>
    <r>
      <t>c</t>
    </r>
    <r>
      <rPr>
        <sz val="10"/>
        <rFont val="Arial"/>
        <family val="0"/>
      </rPr>
      <t xml:space="preserve"> Includes Arizona, Maryland, Missouri, Nevada, Oregon, South Dakota and Tennessee.</t>
    </r>
  </si>
  <si>
    <t>Source: Form EIA-23, "Annual Survey of Domestic Oil and Gas Reserves," 1999.</t>
  </si>
  <si>
    <r>
      <t xml:space="preserve">Lease Condensate, and Natural Gas </t>
    </r>
    <r>
      <rPr>
        <b/>
        <vertAlign val="superscript"/>
        <sz val="12"/>
        <rFont val="Arial"/>
        <family val="2"/>
      </rPr>
      <t>a</t>
    </r>
  </si>
  <si>
    <r>
      <t xml:space="preserve">Federal Offshore </t>
    </r>
    <r>
      <rPr>
        <vertAlign val="superscript"/>
        <sz val="10"/>
        <rFont val="Arial"/>
        <family val="2"/>
      </rPr>
      <t>b</t>
    </r>
  </si>
  <si>
    <r>
      <t xml:space="preserve">   Gulf of Mexico (Louisiana) </t>
    </r>
    <r>
      <rPr>
        <vertAlign val="superscript"/>
        <sz val="10"/>
        <rFont val="Arial"/>
        <family val="2"/>
      </rPr>
      <t>b</t>
    </r>
  </si>
  <si>
    <r>
      <t xml:space="preserve">Miscellaneous </t>
    </r>
    <r>
      <rPr>
        <vertAlign val="superscript"/>
        <sz val="10"/>
        <rFont val="Arial"/>
        <family val="2"/>
      </rPr>
      <t>c</t>
    </r>
  </si>
  <si>
    <t>in 1995; 3,509 Bcf in 1996; 3,422 Bcf in 1997; 3,144 Bcf in 1998; 2,853 Bcf in 1999.</t>
  </si>
  <si>
    <t>Revisions</t>
  </si>
  <si>
    <t>Table D5. U.S. Proved Reserves of Wet Natural Gas, after Lease Separation, 1978-1999</t>
  </si>
  <si>
    <t>Source: Form EIA-23, “Annual Survey of Domestic Oil and Gas Reserves” 1999.</t>
  </si>
  <si>
    <r>
      <t>59</t>
    </r>
    <r>
      <rPr>
        <vertAlign val="superscript"/>
        <sz val="10"/>
        <rFont val="Arial"/>
        <family val="2"/>
      </rPr>
      <t>e</t>
    </r>
  </si>
  <si>
    <r>
      <t>87</t>
    </r>
    <r>
      <rPr>
        <vertAlign val="superscript"/>
        <sz val="10"/>
        <rFont val="Arial"/>
        <family val="2"/>
      </rPr>
      <t>e</t>
    </r>
  </si>
  <si>
    <r>
      <t>59</t>
    </r>
    <r>
      <rPr>
        <b/>
        <vertAlign val="superscript"/>
        <sz val="10"/>
        <rFont val="Arial"/>
        <family val="2"/>
      </rPr>
      <t>e</t>
    </r>
  </si>
  <si>
    <r>
      <t>146</t>
    </r>
    <r>
      <rPr>
        <b/>
        <vertAlign val="superscript"/>
        <sz val="10"/>
        <rFont val="Arial"/>
        <family val="2"/>
      </rPr>
      <t>e</t>
    </r>
  </si>
  <si>
    <r>
      <t>e</t>
    </r>
    <r>
      <rPr>
        <sz val="10"/>
        <rFont val="Arial"/>
        <family val="0"/>
      </rPr>
      <t xml:space="preserve"> For the 146 operators (59 CategoryIII operators and 87 Noncertainty operators) that did not respond,</t>
    </r>
  </si>
  <si>
    <t>production data was obtained from State or other sources.</t>
  </si>
  <si>
    <t>Changes to 1998 Operator Status</t>
  </si>
  <si>
    <t>No Changes to 1998 Operator Status</t>
  </si>
  <si>
    <t>Additions to 1998 Operator Frame</t>
  </si>
  <si>
    <t>Total 1999 Operator Frame</t>
  </si>
  <si>
    <t>Note: Includes operator frame activity through December 29, 1999.</t>
  </si>
  <si>
    <t xml:space="preserve">   Operators</t>
  </si>
  <si>
    <t xml:space="preserve">   Nonoperators</t>
  </si>
  <si>
    <t xml:space="preserve">   Operator</t>
  </si>
  <si>
    <t xml:space="preserve">   Nonoperator</t>
  </si>
  <si>
    <t xml:space="preserve">   From Nonoperator to Operator</t>
  </si>
  <si>
    <t xml:space="preserve">   From Operator to Nonoperator</t>
  </si>
  <si>
    <t>Natural Gas Processing Plants, 1999</t>
  </si>
  <si>
    <t>Frame as of 1999 survey mailing</t>
  </si>
  <si>
    <t>Note: Includes operator frame activity through December 28, 1999.</t>
  </si>
  <si>
    <t>California Unspecified</t>
  </si>
  <si>
    <t>California Coastal Region Onshore</t>
  </si>
  <si>
    <t>California Los Angeles Basin Onshore</t>
  </si>
  <si>
    <t>California San Joaquin Basin Onshore</t>
  </si>
  <si>
    <t>Florida Onshore</t>
  </si>
  <si>
    <t>Louisiana Unspecified</t>
  </si>
  <si>
    <t>Louisiana North</t>
  </si>
  <si>
    <t>Louisiana South Onshore</t>
  </si>
  <si>
    <t>Mississippi Onshore</t>
  </si>
  <si>
    <t>New Mexico Unspecified</t>
  </si>
  <si>
    <t>New Mexico East</t>
  </si>
  <si>
    <t>New Mexico West</t>
  </si>
  <si>
    <t>Texas Unspecified</t>
  </si>
  <si>
    <t>Note: Sampling rate was 8 percent except in Alaska, Florida Onshore, Virginia, and Offshore areas where sampling rate was 100 percent.</t>
  </si>
  <si>
    <t>— = Not applicable.</t>
  </si>
  <si>
    <r>
      <t>Other States</t>
    </r>
    <r>
      <rPr>
        <vertAlign val="superscript"/>
        <sz val="10"/>
        <rFont val="Arial"/>
        <family val="2"/>
      </rPr>
      <t>a</t>
    </r>
  </si>
  <si>
    <r>
      <t>b</t>
    </r>
    <r>
      <rPr>
        <sz val="10"/>
        <rFont val="Arial"/>
        <family val="0"/>
      </rPr>
      <t xml:space="preserve"> Nonduplicative count of operators by States.</t>
    </r>
  </si>
  <si>
    <r>
      <t>b</t>
    </r>
    <r>
      <rPr>
        <b/>
        <sz val="10"/>
        <rFont val="Arial"/>
        <family val="2"/>
      </rPr>
      <t>1,724</t>
    </r>
  </si>
  <si>
    <r>
      <t>b</t>
    </r>
    <r>
      <rPr>
        <b/>
        <sz val="10"/>
        <rFont val="Arial"/>
        <family val="2"/>
      </rPr>
      <t>121</t>
    </r>
  </si>
  <si>
    <r>
      <t>a</t>
    </r>
    <r>
      <rPr>
        <sz val="10"/>
        <rFont val="Arial"/>
        <family val="0"/>
      </rPr>
      <t xml:space="preserve"> Includes Arizona, Connecticut, Delaware, Georgia, Idaho, Iowa, Massachusetts, Maryland, Minnesota, Missouri, North Carolina, </t>
    </r>
  </si>
  <si>
    <t>New Hampshire, Nevada, New Jersey, Oregon, Rhode Island, South Carolina, South Dakota, Tennessee, Washington, and Wisconsin.</t>
  </si>
  <si>
    <t>Proved Reserves as of 12/31/98</t>
  </si>
  <si>
    <t>Proved Reserves Reported as of 12/31/99</t>
  </si>
  <si>
    <t>Subtotal Proved Reserves 1999</t>
  </si>
  <si>
    <t>Production With Proved Reserves</t>
  </si>
  <si>
    <t>Production Estimated from Auxillary Data</t>
  </si>
  <si>
    <t>Reserves Estimated from Auxillary Data</t>
  </si>
  <si>
    <t>Total Production in 1999</t>
  </si>
  <si>
    <t>Total Proved Reserves as of 12/31/99</t>
  </si>
  <si>
    <t>Source: Form EIA-23, “Annual Survey of Domestic Oil and Gas Reserves,” 1999.</t>
  </si>
  <si>
    <t xml:space="preserve">Notes: Table 9 totals include imputed and estimated wet natural gas proved reserves rounded at the State/subdivision level. </t>
  </si>
  <si>
    <t>Field level data are reported volumes and may not balance due to submission of incomplete reserve component records.</t>
  </si>
  <si>
    <t>(-) Revision Decreases</t>
  </si>
  <si>
    <t>(-) Production With Reserves in 1999</t>
  </si>
  <si>
    <t>Sources: Energy Information Administration, Office of Oil and Gas; USGS and MMS - Estimates of Undiscovered Conventional Oil</t>
  </si>
  <si>
    <t>KY &amp; WV</t>
  </si>
  <si>
    <t>Jonah</t>
  </si>
  <si>
    <t>Red Oak-Norris</t>
  </si>
  <si>
    <t>Whitney Canyon-Carter Crk</t>
  </si>
  <si>
    <t>East Breaks Blk 945</t>
  </si>
  <si>
    <t>Mobile Blk 823</t>
  </si>
  <si>
    <t>Mississippi Canyon Blk 731</t>
  </si>
  <si>
    <t>Agua Dulce</t>
  </si>
  <si>
    <t xml:space="preserve">       from reported 1999 field level data * (Continued)</t>
  </si>
  <si>
    <t>La Perla</t>
  </si>
  <si>
    <t>Dew</t>
  </si>
  <si>
    <t>Elm Grove</t>
  </si>
  <si>
    <t>Mimms Creek</t>
  </si>
  <si>
    <t>Matagorda Island Blk 623</t>
  </si>
  <si>
    <t>Table Rock</t>
  </si>
  <si>
    <t>South Pass SA Blk 89</t>
  </si>
  <si>
    <t>Wild Rose</t>
  </si>
  <si>
    <t>Mississippi Canyon Blk 354</t>
  </si>
  <si>
    <t>Cement</t>
  </si>
  <si>
    <t>Bryceland West</t>
  </si>
  <si>
    <t>Viosca Knoll Blk 783</t>
  </si>
  <si>
    <r>
      <t>a</t>
    </r>
    <r>
      <rPr>
        <sz val="10"/>
        <rFont val="Arial"/>
        <family val="2"/>
      </rPr>
      <t xml:space="preserve"> Total wet gas after lease separation.</t>
    </r>
  </si>
  <si>
    <t xml:space="preserve">Note: The U.S. total production estimate of 19,622 billion cubic feet and the U.S. total reserves estimate of 172,443 billion cubic feet, </t>
  </si>
  <si>
    <t>used to calculate the percentages in this table, are from Table 9 in this publication. Column totals may not add due to independent rounding.</t>
  </si>
  <si>
    <t>Table B3. Top U.S. Operators Ranked by reported 1999 Operated Production data</t>
  </si>
  <si>
    <t>1999 Production</t>
  </si>
  <si>
    <t>Rank</t>
  </si>
  <si>
    <t>Company Name *</t>
  </si>
  <si>
    <t>(Thousand Barrels/Day)</t>
  </si>
  <si>
    <t>(Billion Cubic Feet/Day)</t>
  </si>
  <si>
    <t>Note: Crude Oil includes production of Lease Condensate. Total Natural Gas, Wet after Lease Separation.</t>
  </si>
  <si>
    <t>* Mergers, Acquisitions in 2000 and announced plans.</t>
  </si>
  <si>
    <t xml:space="preserve">liquids for 1999 contained in the Petroleum Supply Annual 1999, DOE/EIA-0340(99) and the Natural Gas Annual 1999, DOE/EIA-0131(99). </t>
  </si>
  <si>
    <t>Sources: U.S. Crude Oil, Natural Gas, and Natural Gas Liquids Reserves, 1989 through 1999 annual reports, DOE/EIA-0216.</t>
  </si>
  <si>
    <t>and Gas Resources in the United States A Part of the Nation's Energy Endowment (1989), U.S. Department of the Interior; 1995</t>
  </si>
  <si>
    <t>National Assessment of United States Oil and Gas Resources, USGS Circular 1118, U.S. Department of the Interior; and</t>
  </si>
  <si>
    <t>An Assessment of the Undiscovered Hydrocarbon Potential of the Nation's Outer Continental Shelf (1996), U.S. Department of the Interior.</t>
  </si>
  <si>
    <r>
      <t xml:space="preserve">Revisions </t>
    </r>
    <r>
      <rPr>
        <vertAlign val="superscript"/>
        <sz val="9"/>
        <rFont val="Arial"/>
        <family val="2"/>
      </rPr>
      <t>a</t>
    </r>
  </si>
  <si>
    <r>
      <t>Crude Oil</t>
    </r>
    <r>
      <rPr>
        <sz val="9"/>
        <rFont val="Arial"/>
        <family val="2"/>
      </rPr>
      <t xml:space="preserve"> (million cubic meters)</t>
    </r>
  </si>
  <si>
    <r>
      <t xml:space="preserve">Dry Natural Gas </t>
    </r>
    <r>
      <rPr>
        <sz val="9"/>
        <rFont val="Arial"/>
        <family val="2"/>
      </rPr>
      <t>(billion cubic meters)</t>
    </r>
  </si>
  <si>
    <r>
      <t>Natural Gas Liquids</t>
    </r>
    <r>
      <rPr>
        <sz val="9"/>
        <rFont val="Arial"/>
        <family val="2"/>
      </rPr>
      <t xml:space="preserve"> (million cubic meters)</t>
    </r>
  </si>
  <si>
    <r>
      <t>a</t>
    </r>
    <r>
      <rPr>
        <sz val="9"/>
        <rFont val="Arial"/>
        <family val="0"/>
      </rPr>
      <t xml:space="preserve"> Revisions and adjustments = Col. 1 + Col. 2 - Col. 3. </t>
    </r>
  </si>
  <si>
    <r>
      <t>b</t>
    </r>
    <r>
      <rPr>
        <sz val="9"/>
        <rFont val="Arial"/>
        <family val="0"/>
      </rPr>
      <t xml:space="preserve"> Total discoveries = Col. 5 + Col. 6 + Col. 7. </t>
    </r>
  </si>
  <si>
    <r>
      <t>c</t>
    </r>
    <r>
      <rPr>
        <sz val="9"/>
        <rFont val="Arial"/>
        <family val="0"/>
      </rPr>
      <t xml:space="preserve"> Proved reserves = Col. 10 from prior year + Col. 4 + Col. 8 - Col. 9. </t>
    </r>
  </si>
  <si>
    <r>
      <t>a</t>
    </r>
    <r>
      <rPr>
        <sz val="10"/>
        <rFont val="Arial"/>
        <family val="0"/>
      </rPr>
      <t xml:space="preserve"> Onshore only; offshore included in Louisiana.</t>
    </r>
  </si>
  <si>
    <r>
      <t>b</t>
    </r>
    <r>
      <rPr>
        <sz val="10"/>
        <rFont val="Arial"/>
        <family val="0"/>
      </rPr>
      <t xml:space="preserve"> Onshore only; offshore included in Federal Offshore - Gulf of</t>
    </r>
  </si>
  <si>
    <r>
      <t>c</t>
    </r>
    <r>
      <rPr>
        <sz val="10"/>
        <rFont val="Arial"/>
        <family val="0"/>
      </rPr>
      <t xml:space="preserve"> Includes State Offshore: 2,519 Bcf in 1990; 3,191 Bcf in 1991;</t>
    </r>
  </si>
  <si>
    <r>
      <t>d</t>
    </r>
    <r>
      <rPr>
        <sz val="10"/>
        <rFont val="Arial"/>
        <family val="0"/>
      </rPr>
      <t xml:space="preserve"> Excludes Federal offshore; now included in Federal Offshore-Pacific</t>
    </r>
  </si>
  <si>
    <r>
      <t>e</t>
    </r>
    <r>
      <rPr>
        <sz val="10"/>
        <rFont val="Arial"/>
        <family val="0"/>
      </rPr>
      <t xml:space="preserve"> Includes State and Federal offshore Alabama. </t>
    </r>
  </si>
  <si>
    <r>
      <t>f</t>
    </r>
    <r>
      <rPr>
        <sz val="10"/>
        <rFont val="Arial"/>
        <family val="0"/>
      </rPr>
      <t xml:space="preserve"> Excludes Federal offshore; now included in Federal Offshore</t>
    </r>
  </si>
  <si>
    <r>
      <t>f</t>
    </r>
    <r>
      <rPr>
        <sz val="10"/>
        <rFont val="Arial"/>
        <family val="0"/>
      </rPr>
      <t xml:space="preserve"> Excludes Federal offshore; now included in Federal Offshore-Gulf</t>
    </r>
  </si>
  <si>
    <r>
      <t>g</t>
    </r>
    <r>
      <rPr>
        <sz val="10"/>
        <rFont val="Arial"/>
        <family val="0"/>
      </rPr>
      <t xml:space="preserve"> Excludes Federal offshore; now included in Federal Offshore-Gulf</t>
    </r>
  </si>
  <si>
    <r>
      <t>h</t>
    </r>
    <r>
      <rPr>
        <sz val="10"/>
        <rFont val="Arial"/>
        <family val="0"/>
      </rPr>
      <t xml:space="preserve"> Included with Wyoming.</t>
    </r>
  </si>
  <si>
    <r>
      <t>i</t>
    </r>
    <r>
      <rPr>
        <sz val="10"/>
        <rFont val="Arial"/>
        <family val="0"/>
      </rPr>
      <t xml:space="preserve"> Utah and Wyoming are combined.</t>
    </r>
  </si>
  <si>
    <r>
      <t>j</t>
    </r>
    <r>
      <rPr>
        <sz val="10"/>
        <rFont val="Arial"/>
        <family val="0"/>
      </rPr>
      <t xml:space="preserve"> Includes State offshore Alabama.</t>
    </r>
  </si>
  <si>
    <r>
      <t>f</t>
    </r>
    <r>
      <rPr>
        <sz val="10"/>
        <rFont val="Arial"/>
        <family val="0"/>
      </rPr>
      <t xml:space="preserve"> Includes State and Federal offshore Alabama.</t>
    </r>
  </si>
  <si>
    <r>
      <t>k</t>
    </r>
    <r>
      <rPr>
        <sz val="10"/>
        <rFont val="Arial"/>
        <family val="0"/>
      </rPr>
      <t xml:space="preserve"> Includes Federal offshore Alabama.</t>
    </r>
  </si>
  <si>
    <r>
      <t>Louisiana</t>
    </r>
    <r>
      <rPr>
        <b/>
        <vertAlign val="superscript"/>
        <sz val="9"/>
        <rFont val="Arial"/>
        <family val="2"/>
      </rPr>
      <t>a</t>
    </r>
  </si>
  <si>
    <r>
      <t>200 meters</t>
    </r>
    <r>
      <rPr>
        <b/>
        <vertAlign val="superscript"/>
        <sz val="9"/>
        <rFont val="Arial"/>
        <family val="2"/>
      </rPr>
      <t>b</t>
    </r>
  </si>
  <si>
    <r>
      <t>Percentage</t>
    </r>
    <r>
      <rPr>
        <b/>
        <vertAlign val="superscript"/>
        <sz val="9"/>
        <rFont val="Arial"/>
        <family val="2"/>
      </rPr>
      <t>b</t>
    </r>
  </si>
  <si>
    <r>
      <t>Net</t>
    </r>
    <r>
      <rPr>
        <b/>
        <vertAlign val="superscript"/>
        <sz val="10"/>
        <rFont val="Arial"/>
        <family val="2"/>
      </rPr>
      <t>b</t>
    </r>
  </si>
  <si>
    <r>
      <t>Non-</t>
    </r>
    <r>
      <rPr>
        <b/>
        <vertAlign val="superscript"/>
        <sz val="10"/>
        <rFont val="Arial"/>
        <family val="2"/>
      </rPr>
      <t>c</t>
    </r>
  </si>
  <si>
    <r>
      <t>Adjusted</t>
    </r>
    <r>
      <rPr>
        <b/>
        <vertAlign val="superscript"/>
        <sz val="10"/>
        <rFont val="Arial"/>
        <family val="2"/>
      </rPr>
      <t>d</t>
    </r>
  </si>
  <si>
    <r>
      <t>a</t>
    </r>
    <r>
      <rPr>
        <sz val="10"/>
        <rFont val="Arial"/>
        <family val="0"/>
      </rPr>
      <t xml:space="preserve"> Successor operators are those, not initially sampled, that have taken over the production of a sampled operator.</t>
    </r>
  </si>
  <si>
    <r>
      <t>b</t>
    </r>
    <r>
      <rPr>
        <sz val="10"/>
        <rFont val="Arial"/>
        <family val="0"/>
      </rPr>
      <t xml:space="preserve"> Net of recategorized operators in the sample (excluding nonoperators). </t>
    </r>
  </si>
  <si>
    <r>
      <t>c</t>
    </r>
    <r>
      <rPr>
        <sz val="10"/>
        <rFont val="Arial"/>
        <family val="0"/>
      </rPr>
      <t xml:space="preserve"> Includes former operators reporting that they were not operators during the report year and operators that could not be located</t>
    </r>
  </si>
  <si>
    <r>
      <t>d</t>
    </r>
    <r>
      <rPr>
        <sz val="10"/>
        <rFont val="Arial"/>
        <family val="0"/>
      </rPr>
      <t xml:space="preserve"> Adjusted sample equals original sample plus successor operators plus net category changes minus nonoperators.</t>
    </r>
  </si>
  <si>
    <r>
      <t xml:space="preserve">                </t>
    </r>
    <r>
      <rPr>
        <b/>
        <sz val="10"/>
        <rFont val="Arial"/>
        <family val="2"/>
      </rPr>
      <t>Form EIA-23</t>
    </r>
    <r>
      <rPr>
        <sz val="10"/>
        <rFont val="Arial"/>
        <family val="0"/>
      </rPr>
      <t xml:space="preserve"> (Million Cubic Feet at 14.73 psia and 60 Degrees Fahrenheit)</t>
    </r>
  </si>
  <si>
    <r>
      <t xml:space="preserve">                </t>
    </r>
    <r>
      <rPr>
        <sz val="10"/>
        <rFont val="Arial"/>
        <family val="2"/>
      </rPr>
      <t>(Million Barrels of 42 U.S. Gallons)</t>
    </r>
  </si>
  <si>
    <r>
      <t xml:space="preserve">Crude Oil </t>
    </r>
    <r>
      <rPr>
        <b/>
        <vertAlign val="superscript"/>
        <sz val="10"/>
        <rFont val="Arial"/>
        <family val="2"/>
      </rPr>
      <t>a</t>
    </r>
  </si>
  <si>
    <r>
      <t>Reserve Growth  - conventional, onshore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(USGS, 1991)  </t>
    </r>
  </si>
  <si>
    <r>
      <t>d</t>
    </r>
    <r>
      <rPr>
        <sz val="10"/>
        <rFont val="Arial"/>
        <family val="0"/>
      </rPr>
      <t>47,000</t>
    </r>
  </si>
  <si>
    <r>
      <t>e</t>
    </r>
    <r>
      <rPr>
        <sz val="10"/>
        <rFont val="Arial"/>
        <family val="0"/>
      </rPr>
      <t>2,238</t>
    </r>
  </si>
  <si>
    <r>
      <t>e</t>
    </r>
    <r>
      <rPr>
        <sz val="10"/>
        <rFont val="Arial"/>
        <family val="0"/>
      </rPr>
      <t>32,719</t>
    </r>
  </si>
  <si>
    <r>
      <t>Conventional onshore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(USGS, 1993)                </t>
    </r>
  </si>
  <si>
    <r>
      <t>Continuous-type  - ss, sh, chalk; onshore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(USGS, 1993)  </t>
    </r>
  </si>
  <si>
    <r>
      <t>Continuous-type  - coal beds; onshore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(USGS, 1993)   </t>
    </r>
  </si>
  <si>
    <r>
      <t>f</t>
    </r>
    <r>
      <rPr>
        <sz val="10"/>
        <rFont val="Arial"/>
        <family val="0"/>
      </rPr>
      <t>&lt;1,800</t>
    </r>
  </si>
  <si>
    <r>
      <t>a</t>
    </r>
    <r>
      <rPr>
        <sz val="10"/>
        <rFont val="Arial"/>
        <family val="0"/>
      </rPr>
      <t xml:space="preserve"> Condensate is included with crude oil for MMS estimates in Federal Offshore regions.</t>
    </r>
  </si>
  <si>
    <r>
      <t xml:space="preserve">c </t>
    </r>
    <r>
      <rPr>
        <sz val="10"/>
        <rFont val="Arial"/>
        <family val="2"/>
      </rPr>
      <t>Includes USGS estimates for all onshore plus State Offshore (near-shore, shallow-water areas under State jurisdiction).</t>
    </r>
  </si>
  <si>
    <r>
      <t>d</t>
    </r>
    <r>
      <rPr>
        <sz val="10"/>
        <rFont val="Arial"/>
        <family val="0"/>
      </rPr>
      <t xml:space="preserve"> Using USGS definition, 1,924 million barrels of indicated additional oil reserves in the lower 48 States were included (EIA, end 1996).</t>
    </r>
  </si>
  <si>
    <r>
      <t>f</t>
    </r>
    <r>
      <rPr>
        <sz val="10"/>
        <rFont val="Arial"/>
        <family val="0"/>
      </rPr>
      <t xml:space="preserve"> Total undiscovered natural gas liquids for Federal offshore are 1,800 million barrels; MMS source did not separate lower 48 and Alaska</t>
    </r>
  </si>
  <si>
    <r>
      <t>Notes: Fed. Offshore</t>
    </r>
    <r>
      <rPr>
        <sz val="10"/>
        <rFont val="Arial"/>
        <family val="0"/>
      </rPr>
      <t xml:space="preserve"> indicates MMS estimates for Federal Offshore jurisdictions (Outer Continental Shelf and deeper water areas</t>
    </r>
  </si>
  <si>
    <r>
      <t>ss</t>
    </r>
    <r>
      <rPr>
        <sz val="10"/>
        <rFont val="Arial"/>
        <family val="0"/>
      </rPr>
      <t xml:space="preserve"> = sandstone and </t>
    </r>
    <r>
      <rPr>
        <b/>
        <sz val="10"/>
        <rFont val="Arial"/>
        <family val="2"/>
      </rPr>
      <t>sh</t>
    </r>
    <r>
      <rPr>
        <sz val="10"/>
        <rFont val="Arial"/>
        <family val="0"/>
      </rPr>
      <t xml:space="preserve"> = shale. End years indicate the latest data used. Energy Information Administration (EIA), </t>
    </r>
  </si>
  <si>
    <t>APPENDIX TABLES</t>
  </si>
  <si>
    <t>Table A1. Natural Gas Proved Reserves, Wet After Lease Separation by Operator Production Size Class, 1994-1999</t>
  </si>
  <si>
    <t>Table A2. Natural Gas Production, Wet After Lease Separation by Operator Production Size Class, 1994-1999</t>
  </si>
  <si>
    <t>Table A3. Crude Oil Proved Reserves by Operator Production Size Class, 1994-1999</t>
  </si>
  <si>
    <t>Table A4. Crude Oil Production by Operator Production Size Class, 1994-1999</t>
  </si>
  <si>
    <t>Table A5. Number of Fields by Operator Production  Size Class, 1994-1999</t>
  </si>
  <si>
    <t>Table B1. Top 100 U.S. Fields as Ranked by Liquids Proved Reserves, from reported 1999 field level data</t>
  </si>
  <si>
    <t>Table B2. Top 100 U.S. Fields as Ranked by Gas Proved Reserves, from reported 1999 field level data</t>
  </si>
  <si>
    <t>Table B3. Top U.S. Operators Ranked by Reported 1999 Operated Production Data</t>
  </si>
  <si>
    <t>Table C1. Total U.S. Proved Reserves, of Crude Oil, Natural Gas, and Natural Gas Liquids in Metric Units, 1989-1999</t>
  </si>
  <si>
    <t>Table D p. 1.  Historical Reserves Statistics, AL - AK</t>
  </si>
  <si>
    <t xml:space="preserve">Table D p. 2.  Historical Reserves Statistics, AR - CA </t>
  </si>
  <si>
    <t>Table D p. 3.  Historical Reserves Statistics, CA - CA</t>
  </si>
  <si>
    <t>Table D p. 4.  Historical Reserves Statistics, CO - IN</t>
  </si>
  <si>
    <t>Table D p. 5.  Historical Reserves Statistics, KS - LA</t>
  </si>
  <si>
    <t>Table D p. 6.  Historical Reserves Statistics, LA - MS</t>
  </si>
  <si>
    <t>Table D p. 7.  Historical Reserves Statistics, MT - NM</t>
  </si>
  <si>
    <t>Table D p. 8.  Historical Reserves Statistics, NM - OH</t>
  </si>
  <si>
    <t>Table D p. 9.  Historical Reserves Statistics, OK - TX</t>
  </si>
  <si>
    <t>Table D p. 10.  Historical Reserves Statistics, TX - TX</t>
  </si>
  <si>
    <t>Table D p. 11.  Historical Reserves Statistics, TX - TX</t>
  </si>
  <si>
    <t>Table D p. 12.  Historical Reserves Statistics, TX - TX</t>
  </si>
  <si>
    <t>Table D p. 13.  Historical Reserves Statistics, TX - WV</t>
  </si>
  <si>
    <t>Table D p. 14.  Historical Reserves Statistics, WY - OCS</t>
  </si>
  <si>
    <t>Table D p. 15.  Historical Reserves Statistics, OCS - US</t>
  </si>
  <si>
    <t>Table D1. U.S. Proved Reserves of Crude Oil, 1976-1999</t>
  </si>
  <si>
    <t>Table D2. U.S. Lower 48 Proved Reserves of Crude Oil, 1976-1999</t>
  </si>
  <si>
    <t>Table D3. U.S. Proved Reserves of Dry Natural Gas, 1976-1999</t>
  </si>
  <si>
    <t>Table D4. U.S. Lower 48 Proved Reserves of Dry Natural Gas, 1976-1999</t>
  </si>
  <si>
    <t>Table D5. U.S. Proved Reserves of Wet Natural Gas,after Lease Separation, 1978-1999</t>
  </si>
  <si>
    <t>Table D6. U.S. Lower 48 Proved Reserves of Wet Natural Gas, after Lease Separation, 1978-1999</t>
  </si>
  <si>
    <t>Table D7. U.S. Proved Reserves of Natural Gas Liquids, 1978-1999</t>
  </si>
  <si>
    <t>Table D8. U.S. Lower 48 Proved Reserves of Natural Gas Liquids, 1978-1999</t>
  </si>
  <si>
    <t>Table D9. Deepwater Production and Proved Reserves of the Gulf of Mexico Federal Offshore, 1992-1999</t>
  </si>
  <si>
    <t>Table D10. Reported Reserves of Natural Gas, Wet After Lease Separation, In Nonproducing Reservoirs, 1999</t>
  </si>
  <si>
    <t>Table E1. Comparison of the EIA-23 Sample and Sampling Frame, 1992-1999</t>
  </si>
  <si>
    <t>Table E2. Form EIA-23 Survey Response Statistics, 1999</t>
  </si>
  <si>
    <t>Table E3. Summary of the 1999 Operator Frame Activity, Form EIA-23</t>
  </si>
  <si>
    <t>Table E4. Natural Gas Processed and Liquids Extracted at Natural Gas Processing Plants, 1999</t>
  </si>
  <si>
    <t>Table E5. Form EIA-64A 1999 Plant Frame Activity</t>
  </si>
  <si>
    <t>Table F1. 1999 EIA-23 Survey Initial Sample Criteria</t>
  </si>
  <si>
    <t>Table F2. Summary of Total Natural Gas, Wet After Lease Separation, Used in Estimation Process, Form EIA-23</t>
  </si>
  <si>
    <t>Table F3. Summary of Nonassociated Natural Gas, Wet After Lease Separation, Used in Estimation, Form EIA-23</t>
  </si>
  <si>
    <t>Table F4. Summary of Crude Oil, Used in Estimation Process, Form EIA-23</t>
  </si>
  <si>
    <t>Table F5. Summary of Lease Condensate, Used in Estimation Process, Form EIA-23</t>
  </si>
  <si>
    <t>Table F6. Statistical Parameters of Reserve Estimation Equation by Region in 1999</t>
  </si>
  <si>
    <t>Table F7. Factors for Confidence Intervals (2SE) for Dry Natural Gas Proved Reserves, and Production, 1999</t>
  </si>
  <si>
    <t>Table F8. Factors for Confidence Intervals (2SE) for Natural Gas Proved Reserves, and Production, Wet After Lease Separation, 1999</t>
  </si>
  <si>
    <t>Table F9. Factors for Confidence Intervals (2SE) for Crude Oil Proved Reserves, and Production, 1999</t>
  </si>
  <si>
    <t>Table F10. Factors for Confidence Intervals (2SE) for Lease Condensate Proved Reserves, and Production, 1999</t>
  </si>
  <si>
    <t xml:space="preserve">Table G1.   Estimated Oil and Gas Reserves and Mean Estimates of Technically Recoverable Oil and Gas Resources                                                                                        </t>
  </si>
  <si>
    <t>1998-1999</t>
  </si>
  <si>
    <t>1994-1999</t>
  </si>
  <si>
    <t>Volume &amp;</t>
  </si>
  <si>
    <t>Average</t>
  </si>
  <si>
    <t>Percent</t>
  </si>
  <si>
    <t>Reserves</t>
  </si>
  <si>
    <t>Size Class</t>
  </si>
  <si>
    <t>Change</t>
  </si>
  <si>
    <t>by Operator</t>
  </si>
  <si>
    <t>Class 1-10</t>
  </si>
  <si>
    <t>Percent of Total</t>
  </si>
  <si>
    <t>Class 11-20</t>
  </si>
  <si>
    <t>Class 21-100</t>
  </si>
  <si>
    <t>Class 101-500</t>
  </si>
  <si>
    <t>Class Other (23,120)</t>
  </si>
  <si>
    <t>Category I (170)</t>
  </si>
  <si>
    <t>Category II (418)</t>
  </si>
  <si>
    <t>Category III (23,032)</t>
  </si>
  <si>
    <t>Total Published</t>
  </si>
  <si>
    <t xml:space="preserve">Note: There were 21,513 active Category III operators in the 1999 sample frame. The reserves and production of Category III operators </t>
  </si>
  <si>
    <t>were estimated from an adjusted sample of 1,953 Category III operators (Table E2). The “other” size class represents 21,589 operators</t>
  </si>
  <si>
    <t xml:space="preserve"> in the 1999 frame (22,089 active operators minus the 500 largest operators).</t>
  </si>
  <si>
    <t>Source: Energy Information Administration, Office of Oil and Gas.</t>
  </si>
  <si>
    <t>Production</t>
  </si>
  <si>
    <t xml:space="preserve">were estimated from an adjusted sample of 1,953 Category III operators (Table E2). The “other” size class represents 23,589 operators </t>
  </si>
  <si>
    <t>in the 1999 frame (22,089 active operators minus the 500 largest operators).</t>
  </si>
  <si>
    <t xml:space="preserve">were estimated from an adjusted sample of 1,953 Category III operators (Table E2). The “other” size class represents 21,589 operators </t>
  </si>
  <si>
    <t>Percent of Total%</t>
  </si>
  <si>
    <t>Number of</t>
  </si>
  <si>
    <t>Fields per</t>
  </si>
  <si>
    <t>Operator</t>
  </si>
  <si>
    <t>Class 1–10</t>
  </si>
  <si>
    <t>Class 11–20</t>
  </si>
  <si>
    <t>Class 21–100</t>
  </si>
  <si>
    <t>Class 101–500</t>
  </si>
  <si>
    <t>Rest</t>
  </si>
  <si>
    <t>a952</t>
  </si>
  <si>
    <t>a3.6%</t>
  </si>
  <si>
    <t>Category I</t>
  </si>
  <si>
    <t>Category II</t>
  </si>
  <si>
    <t>R9,530</t>
  </si>
  <si>
    <t>Total Reported</t>
  </si>
  <si>
    <t>R24,762</t>
  </si>
  <si>
    <t>Percent Change</t>
  </si>
  <si>
    <t>aThe reduced 1996 survey had fewer operators and fields in the "rest" class.</t>
  </si>
  <si>
    <t>R = Revised</t>
  </si>
  <si>
    <t>Note: Includes only data from Category I and Category II operators. In 1999, there were 177 Category I operators and 399 Category II operators. The “rest” size class had 76 operators in 1999.</t>
  </si>
  <si>
    <t>Table B1. Top 100 U.S. Fields as Ranked by Liquids Proved Reserves,</t>
  </si>
  <si>
    <t xml:space="preserve">       from reported 1999 field level data *</t>
  </si>
  <si>
    <t>(Million Barrels of 42 U.S. Gallons)</t>
  </si>
  <si>
    <t>Proved</t>
  </si>
  <si>
    <t>Reported</t>
  </si>
  <si>
    <t>Discovery</t>
  </si>
  <si>
    <t>Number</t>
  </si>
  <si>
    <t>Field Name</t>
  </si>
  <si>
    <t>Location</t>
  </si>
  <si>
    <t>Year</t>
  </si>
  <si>
    <t>Rank Group</t>
  </si>
  <si>
    <t>Volume</t>
  </si>
  <si>
    <t>Prudhoe Bay</t>
  </si>
  <si>
    <t>AK</t>
  </si>
  <si>
    <t>1-10</t>
  </si>
  <si>
    <t>Kuparuk River</t>
  </si>
  <si>
    <t>Midway-Sunset</t>
  </si>
  <si>
    <t>CA</t>
  </si>
  <si>
    <t>Belridge South</t>
  </si>
  <si>
    <t>Wasson</t>
  </si>
  <si>
    <t>TX</t>
  </si>
  <si>
    <t>Yates</t>
  </si>
  <si>
    <t>Kern River</t>
  </si>
  <si>
    <t>Elk Hills</t>
  </si>
  <si>
    <t>Mississippi Canyon Blk 807</t>
  </si>
  <si>
    <t>GF</t>
  </si>
  <si>
    <t>Slaughter</t>
  </si>
  <si>
    <t>Top 10 Volume Subtotal</t>
  </si>
  <si>
    <t>Top 10 Percentage of U.S. Total</t>
  </si>
  <si>
    <t>Milne Point</t>
  </si>
  <si>
    <t>11-20</t>
  </si>
  <si>
    <t>Spraberry Trend Area</t>
  </si>
  <si>
    <t>Hondo</t>
  </si>
  <si>
    <t>Levelland</t>
  </si>
  <si>
    <t>Alpine</t>
  </si>
  <si>
    <t>Point McIntyre</t>
  </si>
  <si>
    <t>Endicott</t>
  </si>
  <si>
    <t>Cymric</t>
  </si>
  <si>
    <t>Mississippi Canyon Blk 810</t>
  </si>
  <si>
    <t>San Ardo</t>
  </si>
  <si>
    <t>Top 20 Volume Subtotal</t>
  </si>
  <si>
    <t>Top 20 Percentage of U.S. Total</t>
  </si>
  <si>
    <t>Wilmington</t>
  </si>
  <si>
    <t>21-50</t>
  </si>
  <si>
    <t>Sho-Vel-Tum</t>
  </si>
  <si>
    <t>OK</t>
  </si>
  <si>
    <t>Cowden North</t>
  </si>
  <si>
    <t>Lost Hills</t>
  </si>
  <si>
    <t>Ventura</t>
  </si>
  <si>
    <t>Green Canyon Blk 244</t>
  </si>
  <si>
    <t>Pescado</t>
  </si>
  <si>
    <t>Vacuum</t>
  </si>
  <si>
    <t>NM</t>
  </si>
  <si>
    <t>Alaminos Canyon Blk 25</t>
  </si>
  <si>
    <t>Greater Aneth</t>
  </si>
  <si>
    <t>UT</t>
  </si>
  <si>
    <t>Rangely</t>
  </si>
  <si>
    <t>CO</t>
  </si>
  <si>
    <t>Fullerton</t>
  </si>
  <si>
    <t>Hawkins</t>
  </si>
  <si>
    <t>Mississippi Canyon Blk 127</t>
  </si>
  <si>
    <t>Green Canyon Blk 205</t>
  </si>
  <si>
    <t>Coalinga</t>
  </si>
  <si>
    <t>Seminole</t>
  </si>
  <si>
    <t>McElroy</t>
  </si>
  <si>
    <t>Wattenberg</t>
  </si>
  <si>
    <t>Goldsmith</t>
  </si>
  <si>
    <t>Howard-Glasscock</t>
  </si>
  <si>
    <t>Salt Creek</t>
  </si>
  <si>
    <t>Monument Butte</t>
  </si>
  <si>
    <t>Garden Banks Blk 426</t>
  </si>
  <si>
    <t>Mississippi Canyon Blk 935</t>
  </si>
  <si>
    <t>Robertson North</t>
  </si>
  <si>
    <t>Jay</t>
  </si>
  <si>
    <t>FL &amp; AL</t>
  </si>
  <si>
    <t>Green Canyon Blk 158</t>
  </si>
  <si>
    <t>Arroyo Grande</t>
  </si>
  <si>
    <t>Wasson 72</t>
  </si>
  <si>
    <t>Top 50 Volume Subtotal</t>
  </si>
  <si>
    <t>Top 50 Percentage of U.S. Total</t>
  </si>
  <si>
    <t xml:space="preserve">       from reported 1998 field level data * (Continued)</t>
  </si>
  <si>
    <t>Hobbs</t>
  </si>
  <si>
    <t>51-100</t>
  </si>
  <si>
    <t>Niakuk</t>
  </si>
  <si>
    <t>Viosca Knoll Blk 990</t>
  </si>
  <si>
    <t>West Delta Blk 30</t>
  </si>
  <si>
    <t>Giddings</t>
  </si>
  <si>
    <t>East Texas</t>
  </si>
  <si>
    <t>Pennel</t>
  </si>
  <si>
    <t>MT</t>
  </si>
  <si>
    <t>Tarn</t>
  </si>
  <si>
    <t>Sacate</t>
  </si>
  <si>
    <t>West Sak</t>
  </si>
  <si>
    <t>Inglewood</t>
  </si>
  <si>
    <t>Mississippi Canyon Blk 84</t>
  </si>
  <si>
    <t>Garden Banks Blk 260</t>
  </si>
  <si>
    <t>Jo-Mill</t>
  </si>
  <si>
    <t>Ewing Bank Blk 873</t>
  </si>
  <si>
    <t>Viosca Knoll Blk 956</t>
  </si>
  <si>
    <t>Cedar Lake</t>
  </si>
  <si>
    <t>Fiord</t>
  </si>
  <si>
    <t>Fitts</t>
  </si>
  <si>
    <t>Foster</t>
  </si>
  <si>
    <t>Bay Marchand Blk 2</t>
  </si>
  <si>
    <t>GF &amp; LA</t>
  </si>
  <si>
    <t>Beverly Hills</t>
  </si>
  <si>
    <t>Eugene Island SA Blk 330</t>
  </si>
  <si>
    <t>Lisburne</t>
  </si>
  <si>
    <t>Elk Basin</t>
  </si>
  <si>
    <t>WY</t>
  </si>
  <si>
    <t>Eunice Monument</t>
  </si>
  <si>
    <t>T X L</t>
  </si>
  <si>
    <t>Dollarhide</t>
  </si>
  <si>
    <t>TX &amp; NM</t>
  </si>
  <si>
    <t>Lookout Butte East</t>
  </si>
  <si>
    <t>Bluebell</t>
  </si>
  <si>
    <t>Viosca Knoll Blk 915</t>
  </si>
  <si>
    <t>Cogdell</t>
  </si>
  <si>
    <t>Garden Banks Blk 171</t>
  </si>
  <si>
    <t>Mississippi Canyon Blk 755</t>
  </si>
  <si>
    <t>Dos Cuadras</t>
  </si>
  <si>
    <t>Brea-Olinda</t>
  </si>
  <si>
    <t>Means</t>
  </si>
  <si>
    <t>Huntington Beach</t>
  </si>
  <si>
    <t>Kern Front</t>
  </si>
  <si>
    <t>Westbrook</t>
  </si>
  <si>
    <t>Grayburg-Jackson</t>
  </si>
  <si>
    <t>Viosca Knoll Blk 786</t>
  </si>
  <si>
    <t>South Pass EA Blk 62</t>
  </si>
  <si>
    <t>Main Pass SA Blk 299</t>
  </si>
  <si>
    <t>Cedar Hills</t>
  </si>
  <si>
    <t>ND</t>
  </si>
  <si>
    <t>Mississippi Canyon Blk 899</t>
  </si>
  <si>
    <t>Hartzog Draw</t>
  </si>
  <si>
    <t>Hamilton Dome</t>
  </si>
  <si>
    <t>Pecan Lake</t>
  </si>
  <si>
    <t>LA</t>
  </si>
  <si>
    <t>Monument</t>
  </si>
  <si>
    <t>NM &amp; UT</t>
  </si>
  <si>
    <t>Top 100 Volume Subtotal</t>
  </si>
  <si>
    <t>Top 100 Percentage of U.S. Total</t>
  </si>
  <si>
    <t>* Only 95 percent of the estimated reserves were surveyed by EIA at the field level from large and intermediate</t>
  </si>
  <si>
    <t xml:space="preserve">   operators. See Appendix F for the detailed data by type and category.</t>
  </si>
  <si>
    <t>Table B2. Top 100 U.S. Fields as Ranked by Gas Proved Reserves,</t>
  </si>
  <si>
    <t>(Billion Cubic Feet)</t>
  </si>
  <si>
    <t>Blanco / Ignacio-Blanco</t>
  </si>
  <si>
    <t>NM &amp; CO</t>
  </si>
  <si>
    <t>Basin</t>
  </si>
  <si>
    <t>Hugoton Gas Area</t>
  </si>
  <si>
    <t>KS &amp; OK &amp; TX</t>
  </si>
  <si>
    <t>Madden</t>
  </si>
  <si>
    <t>Carthage</t>
  </si>
  <si>
    <t>Mobile Bay</t>
  </si>
  <si>
    <t>AL</t>
  </si>
  <si>
    <t>Oakwood</t>
  </si>
  <si>
    <t>VA</t>
  </si>
  <si>
    <t>Antrim</t>
  </si>
  <si>
    <t>MI</t>
  </si>
  <si>
    <t>Panhandle West</t>
  </si>
  <si>
    <t>Fogarty Creek</t>
  </si>
  <si>
    <t>Big Sandy</t>
  </si>
  <si>
    <t>Natural Buttes</t>
  </si>
  <si>
    <t>Cook Inlet North</t>
  </si>
  <si>
    <t>Panoma Gas Area</t>
  </si>
  <si>
    <t>KS</t>
  </si>
  <si>
    <t>Beluga River</t>
  </si>
  <si>
    <t>Oak Hill</t>
  </si>
  <si>
    <t>Lake Ridge</t>
  </si>
  <si>
    <t>Gomez</t>
  </si>
  <si>
    <t>Strong City District</t>
  </si>
  <si>
    <t>Mocane-Laverne Gas Area</t>
  </si>
  <si>
    <t>Lower Mobile Bay-Mary Ann</t>
  </si>
  <si>
    <t>Sawyer</t>
  </si>
  <si>
    <t>Golden Trend</t>
  </si>
  <si>
    <t>Vaquillas Ranch</t>
  </si>
  <si>
    <t>Knox</t>
  </si>
  <si>
    <t>Ozona</t>
  </si>
  <si>
    <t>Watonga-Chickasha Trend</t>
  </si>
  <si>
    <t>Judge Digby</t>
  </si>
  <si>
    <t>McArthur River</t>
  </si>
  <si>
    <t>Bruff</t>
  </si>
  <si>
    <t>Bob West</t>
  </si>
  <si>
    <t>Wilburton</t>
  </si>
  <si>
    <t>Drunkards Wash</t>
  </si>
  <si>
    <t>Raton</t>
  </si>
  <si>
    <t>Anschutz Ranch East</t>
  </si>
  <si>
    <t>UT &amp; WY</t>
  </si>
  <si>
    <t>McAllen Ranch</t>
  </si>
  <si>
    <t>Indian Basin</t>
  </si>
  <si>
    <t>Elk City</t>
  </si>
  <si>
    <t>Wamsutter</t>
  </si>
  <si>
    <t>Kinta</t>
  </si>
  <si>
    <t>Fairway</t>
  </si>
  <si>
    <t>Nora</t>
  </si>
  <si>
    <t>A W P</t>
  </si>
  <si>
    <t>Painter Reservoir East</t>
  </si>
  <si>
    <t>Rulison</t>
  </si>
  <si>
    <t>Waltman</t>
  </si>
  <si>
    <t>Grand Valley</t>
  </si>
  <si>
    <t>Tip Top</t>
  </si>
  <si>
    <t>Standard Draw</t>
  </si>
  <si>
    <t>Pegasus</t>
  </si>
  <si>
    <t>Newark East</t>
  </si>
  <si>
    <t>Verden</t>
  </si>
  <si>
    <t>Willow Springs</t>
  </si>
  <si>
    <t>Sarita East</t>
  </si>
  <si>
    <t>Lake Arthur South</t>
  </si>
  <si>
    <t>Moorewood NE</t>
  </si>
  <si>
    <t>Double A Wells</t>
  </si>
  <si>
    <t>Cedar Cove Coal Degas</t>
  </si>
  <si>
    <t>Sugg Ranch</t>
  </si>
  <si>
    <t>Boonsville</t>
  </si>
  <si>
    <t>Jeffress NE</t>
  </si>
  <si>
    <t>Blanco South</t>
  </si>
  <si>
    <t>Kenai</t>
  </si>
  <si>
    <t>Monte Christo</t>
  </si>
  <si>
    <t>New Reservoir</t>
  </si>
  <si>
    <t>Revision</t>
  </si>
  <si>
    <t>and</t>
  </si>
  <si>
    <t>New Field</t>
  </si>
  <si>
    <t>Discoveries</t>
  </si>
  <si>
    <t>Total</t>
  </si>
  <si>
    <t xml:space="preserve">Reserves </t>
  </si>
  <si>
    <t>from</t>
  </si>
  <si>
    <t>Adjustments</t>
  </si>
  <si>
    <t>Increases</t>
  </si>
  <si>
    <t>Decreases</t>
  </si>
  <si>
    <t>Extensions</t>
  </si>
  <si>
    <t>in Old Fields</t>
  </si>
  <si>
    <t>12/31</t>
  </si>
  <si>
    <t>Prior Year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</si>
  <si>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</si>
  <si>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</si>
  <si>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</si>
  <si>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</si>
  <si>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</si>
  <si>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</si>
  <si>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</si>
  <si>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</si>
  <si>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</si>
  <si>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</si>
  <si>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</si>
  <si>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 xml:space="preserve">Notes: Old means discovered in a prior year. New means discovered during the report year. </t>
  </si>
  <si>
    <t>The production estimates in this table are based on data reported on Form EIA-23, "Annual Survey of Domestic Oil and Gas Reserves" and Form EIA-64A,</t>
  </si>
  <si>
    <t xml:space="preserve">"Annual Report of the Origin of Natural Gas Liquids Production." They may differ from the official EIA production data for crude oil, natural gas, and natural gas </t>
  </si>
  <si>
    <t>Appendix D</t>
  </si>
  <si>
    <t>Historical Reserves Statistics</t>
  </si>
  <si>
    <t>These are selected historical data presented at the State and National level. All historical statistics included have previously been published in the</t>
  </si>
  <si>
    <t>annual reports of 1977 through 1998 of the EIA publication U.S. Crude Oil, Natural Gas, and Natural Gas Liquids Reserves, DOE EIA-0216.</t>
  </si>
  <si>
    <t>Liquid volumes are in million barrels of 42 U.S. gallons. Gas volumes are in billion cubic feet (Bcf), at 14.73 psia and 60° Fahrenheit.</t>
  </si>
  <si>
    <t>NA appears in this appendix wherever data are not available or are withheld to avoid disclosure of data which may be proprietary.</t>
  </si>
  <si>
    <t>An asterisk (*) marks those estimates associated with sampling errors (95 percent confidence interval) greater than 20 percent of the value estimated.</t>
  </si>
  <si>
    <t>Dry</t>
  </si>
  <si>
    <t>Natural</t>
  </si>
  <si>
    <t>Crude Oil</t>
  </si>
  <si>
    <t>Gas</t>
  </si>
  <si>
    <t xml:space="preserve"> </t>
  </si>
  <si>
    <t>Indicated</t>
  </si>
  <si>
    <t>Liquids</t>
  </si>
  <si>
    <t>Additional</t>
  </si>
  <si>
    <t>Alabama</t>
  </si>
  <si>
    <t>Alaska</t>
  </si>
  <si>
    <t>NA</t>
  </si>
  <si>
    <t>*</t>
  </si>
  <si>
    <t>a</t>
  </si>
  <si>
    <t>b</t>
  </si>
  <si>
    <t>&lt;1</t>
  </si>
  <si>
    <t>c</t>
  </si>
  <si>
    <t>Note: See 1988 Chapter 4 discussion “Alaskan North Slope</t>
  </si>
  <si>
    <t>Natural Gas Reserves”.</t>
  </si>
  <si>
    <t xml:space="preserve">Mexico (Louisiana). </t>
  </si>
  <si>
    <t>3,233 Bcf in 1992; 3,364 Bcf in 1993; 3,297 Bcf in 1994; 3,432 Bcf</t>
  </si>
  <si>
    <t>Arkansas</t>
  </si>
  <si>
    <t>California - Coastal Region Onshore</t>
  </si>
  <si>
    <t>California - Total</t>
  </si>
  <si>
    <t>California - Los Angeles Basin Onshore</t>
  </si>
  <si>
    <t>d</t>
  </si>
  <si>
    <t>(California).</t>
  </si>
  <si>
    <t>California - San Joaquin Basin Onshore</t>
  </si>
  <si>
    <t>California - State Offshore</t>
  </si>
  <si>
    <t>California - State and Federal Offshore</t>
  </si>
  <si>
    <t>California - Federal Offshore</t>
  </si>
  <si>
    <t>Colorado</t>
  </si>
  <si>
    <t>Illinois</t>
  </si>
  <si>
    <t>Florida</t>
  </si>
  <si>
    <t>Indiana</t>
  </si>
  <si>
    <t>Kansas</t>
  </si>
  <si>
    <t>Louisiana - Total</t>
  </si>
  <si>
    <t>*349</t>
  </si>
  <si>
    <t>*377</t>
  </si>
  <si>
    <t>e</t>
  </si>
  <si>
    <t>f</t>
  </si>
  <si>
    <t>Gulf of Mexico (Louisiana).</t>
  </si>
  <si>
    <t>Kentucky</t>
  </si>
  <si>
    <t>Louisiana - North</t>
  </si>
  <si>
    <t>Louisiana - South Onshore</t>
  </si>
  <si>
    <t>Michigan</t>
  </si>
  <si>
    <t>Louisiana - State Onshore</t>
  </si>
  <si>
    <t>Mississippi</t>
  </si>
  <si>
    <t>of Mexico (Louisiana).</t>
  </si>
  <si>
    <t>Montana</t>
  </si>
  <si>
    <t>New Mexico - Total</t>
  </si>
  <si>
    <t>Nebraska</t>
  </si>
  <si>
    <t>New Mexico - East</t>
  </si>
  <si>
    <t>New Mexico - West</t>
  </si>
  <si>
    <t>North Dakota</t>
  </si>
  <si>
    <t>New York</t>
  </si>
  <si>
    <t>Ohio</t>
  </si>
  <si>
    <t>Oklahoma</t>
  </si>
  <si>
    <t>Texas - Total</t>
  </si>
  <si>
    <t>g</t>
  </si>
  <si>
    <t>of Mexico (Texas).</t>
  </si>
  <si>
    <t>Pennsylvania</t>
  </si>
  <si>
    <t>Texas - RRC District 1</t>
  </si>
  <si>
    <t>Texas - RRC District 2 Onshore</t>
  </si>
  <si>
    <t>Texas - RRC District 4 Onshore</t>
  </si>
  <si>
    <t>Texas - RRC District 3 Onshore</t>
  </si>
  <si>
    <t>Texas - RRC District 5</t>
  </si>
  <si>
    <t>Texas - RRC District 6</t>
  </si>
  <si>
    <t>Texas - RRC District 7C</t>
  </si>
  <si>
    <t>Texas - RRC District 7B</t>
  </si>
  <si>
    <t>Texas - RRC District 8</t>
  </si>
  <si>
    <t>Texas - RRC District 8A</t>
  </si>
  <si>
    <t>Texas - RRC District 10</t>
  </si>
  <si>
    <t>Texas - RRC District 9</t>
  </si>
  <si>
    <t>Texas - State and Federal Offshore</t>
  </si>
  <si>
    <t>Texas - State Offshore</t>
  </si>
  <si>
    <t>Virginia</t>
  </si>
  <si>
    <t>Utah</t>
  </si>
  <si>
    <t>West Virginia</t>
  </si>
  <si>
    <t>h</t>
  </si>
  <si>
    <t>Wyoming</t>
  </si>
  <si>
    <t>Federal Offshore - Pacific (California)</t>
  </si>
  <si>
    <t>i</t>
  </si>
  <si>
    <t>Note: Data not tabulated for years 1977-1984.</t>
  </si>
  <si>
    <t>Federal Offshore - Total</t>
  </si>
  <si>
    <t>Federal Offshore - Gulf of Mexico (Louisiana)</t>
  </si>
  <si>
    <t>j</t>
  </si>
  <si>
    <t>k</t>
  </si>
  <si>
    <t>Federal Offshore - Gulf of Mexico (Texas)</t>
  </si>
  <si>
    <t>Miscellaneous</t>
  </si>
  <si>
    <t>Note: States included may vary for different report years and</t>
  </si>
  <si>
    <t>hydrocarbon types.</t>
  </si>
  <si>
    <t>Lower 48 States</t>
  </si>
  <si>
    <t>U.S. Total</t>
  </si>
  <si>
    <t>-</t>
  </si>
  <si>
    <t>Table D8. U.S. Lower 48 Proved Reserves of Natural Gas Liquids, 1978-1998</t>
  </si>
  <si>
    <t>Gulf of Mexico</t>
  </si>
  <si>
    <t>Depth</t>
  </si>
  <si>
    <t>Greater than</t>
  </si>
  <si>
    <t>Less than</t>
  </si>
  <si>
    <t>Deepwater</t>
  </si>
  <si>
    <t>Texas</t>
  </si>
  <si>
    <t>Crude Oil (million barrels of 42 U.S. gallons)</t>
  </si>
  <si>
    <t>Natural Gas, Wet After Lease Separation</t>
  </si>
  <si>
    <t>(billion cubic feet at 14.73 psia and 60° Fahrenheit)</t>
  </si>
  <si>
    <t>Natural Gas Liquids (million barrels of 42 U.S. gallons)</t>
  </si>
  <si>
    <t>a Includes Federal Offshore Alabama.</t>
  </si>
  <si>
    <t>b Revisions result from reclassing all field depths to match Minerals Management Service assignments.</t>
  </si>
  <si>
    <t>State and Subdivision</t>
  </si>
  <si>
    <t>Number of Operators</t>
  </si>
  <si>
    <t>Operator Category</t>
  </si>
  <si>
    <t>Certainty</t>
  </si>
  <si>
    <t>Category III</t>
  </si>
  <si>
    <t>Sampled</t>
  </si>
  <si>
    <t xml:space="preserve">Percent Sampled </t>
  </si>
  <si>
    <t>Noncertainty</t>
  </si>
  <si>
    <t>Active Operators</t>
  </si>
  <si>
    <t>R24,173</t>
  </si>
  <si>
    <t>R23,656</t>
  </si>
  <si>
    <t>R24,222</t>
  </si>
  <si>
    <t>Not Sampled</t>
  </si>
  <si>
    <t>R=Revised data.</t>
  </si>
  <si>
    <t>Note: Active operators in 1998 include 10 operators added after December 29, 1998 and not included in Table E3.</t>
  </si>
  <si>
    <t>Table E2. Form EIA-23 Survey Response Statistics, 1998</t>
  </si>
  <si>
    <t>Original</t>
  </si>
  <si>
    <t>Responding</t>
  </si>
  <si>
    <t>Nonresponding</t>
  </si>
  <si>
    <t>Sample</t>
  </si>
  <si>
    <t>Successor</t>
  </si>
  <si>
    <t>Category</t>
  </si>
  <si>
    <t>Operators</t>
  </si>
  <si>
    <t>Selected</t>
  </si>
  <si>
    <t>Changes</t>
  </si>
  <si>
    <t>operators</t>
  </si>
  <si>
    <t>Subtotal.</t>
  </si>
  <si>
    <t>who are treated as nonoperators.</t>
  </si>
  <si>
    <t>Total 1998 Operator Frame</t>
  </si>
  <si>
    <t>Table E4. Natural Gas Processed and Liquids Extracted at</t>
  </si>
  <si>
    <t>Volume of Natural Gas Delivered to Processing Plants</t>
  </si>
  <si>
    <t>Total Liquids</t>
  </si>
  <si>
    <t>State</t>
  </si>
  <si>
    <t>Non-State</t>
  </si>
  <si>
    <t>Extracted</t>
  </si>
  <si>
    <t>(million cubic feet)</t>
  </si>
  <si>
    <t>(thousand barrels)</t>
  </si>
  <si>
    <t>California</t>
  </si>
  <si>
    <t>Louisiana</t>
  </si>
  <si>
    <t>New Mexico</t>
  </si>
  <si>
    <t xml:space="preserve">Additions </t>
  </si>
  <si>
    <t>Deletions</t>
  </si>
  <si>
    <t>Frame as of 1998 survey mailing</t>
  </si>
  <si>
    <t>Noncertainty Sample</t>
  </si>
  <si>
    <t xml:space="preserve">Production Cutoffs </t>
  </si>
  <si>
    <t>Oil</t>
  </si>
  <si>
    <t>Single State</t>
  </si>
  <si>
    <t>Multi-State</t>
  </si>
  <si>
    <t>(mbbls)</t>
  </si>
  <si>
    <t>(mmcf)</t>
  </si>
  <si>
    <t>Alabama Onshore</t>
  </si>
  <si>
    <t>Texas-RRC District 1</t>
  </si>
  <si>
    <t>Texas-RRC District 2 Onshore</t>
  </si>
  <si>
    <t>Texas-RRC District 3 Onshore</t>
  </si>
  <si>
    <t>Texas-RRC District 4 Onshore</t>
  </si>
  <si>
    <t>Texas-RRC District 5</t>
  </si>
  <si>
    <t>Texas-RRC District 6</t>
  </si>
  <si>
    <t>Texas-RRC District 7B</t>
  </si>
  <si>
    <t>Texas-RRC District 7C</t>
  </si>
  <si>
    <t>Texas-RRC District 8</t>
  </si>
  <si>
    <t>Texas-RRC District 8A</t>
  </si>
  <si>
    <t>Texas-RRC District 9</t>
  </si>
  <si>
    <t>Texas-RRC District 10</t>
  </si>
  <si>
    <t>Offshore Areas</t>
  </si>
  <si>
    <t>--</t>
  </si>
  <si>
    <t>Table F2. Summary of Total Natural Gas, Wet After Lease Separation, Used in Estimation Process,</t>
  </si>
  <si>
    <t>Non-</t>
  </si>
  <si>
    <t>certainty</t>
  </si>
  <si>
    <t>Level of Reporting</t>
  </si>
  <si>
    <t>I</t>
  </si>
  <si>
    <t>II</t>
  </si>
  <si>
    <t>III</t>
  </si>
  <si>
    <t>Field Level Reported and Imputed Data</t>
  </si>
  <si>
    <t>(+) Revision Increases</t>
  </si>
  <si>
    <t>(+) Extensions</t>
  </si>
  <si>
    <t>(+) New Field Discoveries</t>
  </si>
  <si>
    <t>(+) New Reservoirs in Old Fields</t>
  </si>
  <si>
    <t>Production Without Proved Reserves</t>
  </si>
  <si>
    <t>Reserves Imputed for Production</t>
  </si>
  <si>
    <t xml:space="preserve">  Without Proved Reserves</t>
  </si>
  <si>
    <t>Subtotal Production</t>
  </si>
  <si>
    <t>State Level Reported and Imputed Data</t>
  </si>
  <si>
    <t>Weighted Subtotal Production</t>
  </si>
  <si>
    <t>Proved Reserves Reported</t>
  </si>
  <si>
    <t>Reserves Imputed for Reported Production</t>
  </si>
  <si>
    <t>Subtotal Proved Reserves</t>
  </si>
  <si>
    <t>Weighted Subtotal Proved Reserves</t>
  </si>
  <si>
    <t>– = Not applicable.</t>
  </si>
  <si>
    <t>Table F3. Summary of Nonassociated Natural Gas, Wet After Lease Separation, Used in Estimation</t>
  </si>
  <si>
    <t xml:space="preserve">                (Thousand Barrels of 42 U.S. Gallons)</t>
  </si>
  <si>
    <t>Region</t>
  </si>
  <si>
    <t>Lease</t>
  </si>
  <si>
    <t>Condensate</t>
  </si>
  <si>
    <t>Pacific Coast States</t>
  </si>
  <si>
    <t>Western Rocky Mountains</t>
  </si>
  <si>
    <t>Northern Rocky Mountains</t>
  </si>
  <si>
    <t>West Texas and East New Mexico</t>
  </si>
  <si>
    <t>6 + 6A</t>
  </si>
  <si>
    <t>Western Gulf Basin and Gulf of Mexico</t>
  </si>
  <si>
    <t>Mid-Continent</t>
  </si>
  <si>
    <t>Michigan Basin and Eastern Interior</t>
  </si>
  <si>
    <t>Appalachians</t>
  </si>
  <si>
    <t>United States</t>
  </si>
  <si>
    <t>Table F7. Factors for Confidence Intervals (2SE) for Dry Natural Gas Proved Reserves, and Production,</t>
  </si>
  <si>
    <t>RRC District 2 Onshore</t>
  </si>
  <si>
    <t>RRC District 3 Onshore</t>
  </si>
  <si>
    <t>Los Angeles Basin Onshore</t>
  </si>
  <si>
    <t>RRC District 4 Onshore</t>
  </si>
  <si>
    <t>San Joaquin Basin Onshore</t>
  </si>
  <si>
    <t>Gulf of Mexico (Texas)</t>
  </si>
  <si>
    <t>for each State subdivision, State, and the United States are independently estimated and do not add.</t>
  </si>
  <si>
    <t>Table F8. Factors for Confidence Intervals (2SE) for Natural Gas Proved Reserves, and Production,</t>
  </si>
  <si>
    <t>Coastal Region Onshore</t>
  </si>
  <si>
    <t>RRC District 1</t>
  </si>
  <si>
    <t>State Offshore</t>
  </si>
  <si>
    <t>RRC District 5</t>
  </si>
  <si>
    <t>RRC District 6</t>
  </si>
  <si>
    <t>RRC District 7B</t>
  </si>
  <si>
    <t>RRC District 7C</t>
  </si>
  <si>
    <t>RRC District 8</t>
  </si>
  <si>
    <t>RRC District 8A</t>
  </si>
  <si>
    <t>RRC District 9</t>
  </si>
  <si>
    <t>North</t>
  </si>
  <si>
    <t>RRC District 10</t>
  </si>
  <si>
    <t>South Onshore</t>
  </si>
  <si>
    <t>Federal Offshore</t>
  </si>
  <si>
    <t>Pacific (California)</t>
  </si>
  <si>
    <t>East</t>
  </si>
  <si>
    <t>West</t>
  </si>
  <si>
    <t xml:space="preserve">Table F10. Factors for Confidence Intervals (2SE) for Lease Condensate Proved Reserves, and </t>
  </si>
  <si>
    <t>Utah and Wyoming</t>
  </si>
  <si>
    <t xml:space="preserve">Table G1.   Estimated Oil and Gas Reserves and Mean Estimates of Technically Recoverable                                                                                           </t>
  </si>
  <si>
    <t xml:space="preserve">                  Oil and Gas Resources</t>
  </si>
  <si>
    <t>Natural Gas</t>
  </si>
  <si>
    <t xml:space="preserve">Natural Gas </t>
  </si>
  <si>
    <t>(Dry)</t>
  </si>
  <si>
    <t>Categories</t>
  </si>
  <si>
    <t>(million barrels)</t>
  </si>
  <si>
    <t>(billion cubic feet)</t>
  </si>
  <si>
    <t xml:space="preserve">   Discovered</t>
  </si>
  <si>
    <t xml:space="preserve">Reserve Growth  - conventional, Federal Offshore (MMS, 1995)  </t>
  </si>
  <si>
    <t>NE</t>
  </si>
  <si>
    <t xml:space="preserve">Unproved Reserves, Federal Offshore (MMS, 1996)         </t>
  </si>
  <si>
    <t xml:space="preserve">   Undiscovered, Technically Recoverable</t>
  </si>
  <si>
    <t xml:space="preserve">Federal Offshore  - conventional  (MMS, 1994)           </t>
  </si>
  <si>
    <t xml:space="preserve">     Subtotal</t>
  </si>
  <si>
    <t>Total Lower 48 States and Alaska</t>
  </si>
  <si>
    <t xml:space="preserve">  estimates of undiscovered natural gas liquids (end 1986).</t>
  </si>
  <si>
    <t>NE = not estimated.</t>
  </si>
  <si>
    <t>NA = not applicable.</t>
  </si>
  <si>
    <t xml:space="preserve">seaward of State Offshore). </t>
  </si>
  <si>
    <t>onshore and offshore estimated reserves. U.S. Geological Survey (USGS): 1995 National Assessment mean estimates as of the end of 1993</t>
  </si>
  <si>
    <t>(onshore and State Offshore). Minerals Management Service (MMS): 1996 National Assessment mean estimates as of the end of</t>
  </si>
  <si>
    <t>1994. The MMS also have end-1994 estimates for economically recoverable resources. Probable and Possible reserves are considered by</t>
  </si>
  <si>
    <t>USGS definition to be part of USGS Reserve Growth, but are separately considered by the MMS as its Unproved Reserves term. The</t>
  </si>
  <si>
    <t>USGS did not set a time limit for the duration of Reserve Growth; the MMS set the year 2020 as the time limit in its estimates of Reserve</t>
  </si>
  <si>
    <t>Growth in existing fields of the Gulf of Mexico.</t>
  </si>
  <si>
    <t>Excluded from the estimates are undiscovered oil resources in tar deposits and oil shales, and undiscovered gas resources</t>
  </si>
  <si>
    <t>in geopressured brines and gas hydrates.</t>
  </si>
  <si>
    <t>—</t>
  </si>
  <si>
    <t xml:space="preserve">Production Estimated from Auxillary Data </t>
  </si>
  <si>
    <t>Notes: Table 10 totals include imputed and estimated nonassociated wet natural gas proved reserves rounded at the State/subdivision level.</t>
  </si>
  <si>
    <t xml:space="preserve"> Field level data are reported volumes and may not balance due to submission of incomplete reserve component records.</t>
  </si>
  <si>
    <t>Field Level Detail Report</t>
  </si>
  <si>
    <t xml:space="preserve">  (+) Revision Increases</t>
  </si>
  <si>
    <t xml:space="preserve">  (-) Revision Decreases</t>
  </si>
  <si>
    <t xml:space="preserve">  (+) Extensions</t>
  </si>
  <si>
    <t xml:space="preserve">  (+) New Field Discoveries</t>
  </si>
  <si>
    <t xml:space="preserve">  RRC District 1</t>
  </si>
  <si>
    <t xml:space="preserve">  RRC District 2 Onshore</t>
  </si>
  <si>
    <t xml:space="preserve">  RRC District 3 Onshore</t>
  </si>
  <si>
    <t xml:space="preserve">  RRC District 4 Onshore</t>
  </si>
  <si>
    <t xml:space="preserve">  RRC District 5</t>
  </si>
  <si>
    <t xml:space="preserve">  RRC District 6</t>
  </si>
  <si>
    <t xml:space="preserve">  RRC District 7B</t>
  </si>
  <si>
    <t xml:space="preserve">  RRC District 7C</t>
  </si>
  <si>
    <t xml:space="preserve">  RRC District 8</t>
  </si>
  <si>
    <t xml:space="preserve">  RRC District 8A</t>
  </si>
  <si>
    <t xml:space="preserve">  RRC District 9</t>
  </si>
  <si>
    <t xml:space="preserve">  RRC District 10</t>
  </si>
  <si>
    <t xml:space="preserve">  State Offshore</t>
  </si>
  <si>
    <t xml:space="preserve">  Pacific (California)</t>
  </si>
  <si>
    <t xml:space="preserve">  Gulf of Mexico (Texas)</t>
  </si>
  <si>
    <r>
      <t xml:space="preserve">  Gulf of Mexico (Louisiana)</t>
    </r>
    <r>
      <rPr>
        <vertAlign val="superscript"/>
        <sz val="9"/>
        <rFont val="Arial"/>
        <family val="2"/>
      </rPr>
      <t>a</t>
    </r>
  </si>
  <si>
    <r>
      <t>Miscellaneous</t>
    </r>
    <r>
      <rPr>
        <vertAlign val="superscript"/>
        <sz val="9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</si>
</sst>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mm/dd/yy"/>
    <numFmt numFmtId="168" formatCode="hh:mm\ AM/PM"/>
    <numFmt numFmtId="169" formatCode="0.000"/>
    <numFmt numFmtId="170" formatCode=".000"/>
    <numFmt numFmtId="171" formatCode="\R#,##0"/>
    <numFmt numFmtId="172" formatCode="_(* #,##0.0_);_(* \(#,##0.0\);_(* &quot;-&quot;??_);_(@_)"/>
    <numFmt numFmtId="173" formatCode="_(* #,##0_);_(* \(#,##0\);_(* &quot;-&quot;??_);_(@_)"/>
    <numFmt numFmtId="174" formatCode="#,##0.0_);[Red]\(#,##0.0\)"/>
    <numFmt numFmtId="175" formatCode="0.0000"/>
    <numFmt numFmtId="176" formatCode="#,##0.000_);[Red]\(#,##0.000\)"/>
    <numFmt numFmtId="177" formatCode="#,##0.000"/>
    <numFmt numFmtId="178" formatCode="0.00000"/>
    <numFmt numFmtId="179" formatCode="_(* #,##0.000_);_(* \(#,##0.000\);_(* &quot;-&quot;??_);_(@_)"/>
    <numFmt numFmtId="180" formatCode="m/d/yyyy"/>
  </numFmts>
  <fonts count="25">
    <font>
      <sz val="10"/>
      <name val="Arial"/>
      <family val="0"/>
    </font>
    <font>
      <b/>
      <sz val="9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10"/>
      <name val="Helv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vertAlign val="superscript"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78" applyFont="1">
      <alignment/>
      <protection/>
    </xf>
    <xf numFmtId="0" fontId="1" fillId="0" borderId="0" xfId="83" applyFont="1">
      <alignment/>
      <protection/>
    </xf>
    <xf numFmtId="0" fontId="1" fillId="0" borderId="0" xfId="0" applyFont="1" applyAlignment="1">
      <alignment/>
    </xf>
    <xf numFmtId="0" fontId="1" fillId="0" borderId="0" xfId="138" applyFont="1" applyAlignment="1">
      <alignment horizontal="left"/>
      <protection/>
    </xf>
    <xf numFmtId="0" fontId="1" fillId="0" borderId="0" xfId="86" applyFont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1" fillId="0" borderId="0" xfId="94" applyFont="1">
      <alignment/>
      <protection/>
    </xf>
    <xf numFmtId="0" fontId="1" fillId="0" borderId="0" xfId="94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98" applyFont="1">
      <alignment/>
      <protection/>
    </xf>
    <xf numFmtId="0" fontId="1" fillId="0" borderId="0" xfId="107" applyFont="1" applyAlignment="1">
      <alignment horizontal="left"/>
      <protection/>
    </xf>
    <xf numFmtId="0" fontId="1" fillId="0" borderId="0" xfId="102" applyFont="1">
      <alignment/>
      <protection/>
    </xf>
    <xf numFmtId="0" fontId="6" fillId="0" borderId="0" xfId="78" applyFont="1">
      <alignment/>
      <protection/>
    </xf>
    <xf numFmtId="0" fontId="2" fillId="0" borderId="0" xfId="78" applyFill="1">
      <alignment/>
      <protection/>
    </xf>
    <xf numFmtId="0" fontId="2" fillId="0" borderId="0" xfId="78">
      <alignment/>
      <protection/>
    </xf>
    <xf numFmtId="164" fontId="2" fillId="0" borderId="0" xfId="78" applyNumberFormat="1">
      <alignment/>
      <protection/>
    </xf>
    <xf numFmtId="0" fontId="0" fillId="0" borderId="0" xfId="79">
      <alignment/>
      <protection/>
    </xf>
    <xf numFmtId="0" fontId="6" fillId="0" borderId="0" xfId="78" applyFont="1" applyAlignment="1">
      <alignment horizontal="center"/>
      <protection/>
    </xf>
    <xf numFmtId="0" fontId="7" fillId="0" borderId="0" xfId="78" applyFont="1">
      <alignment/>
      <protection/>
    </xf>
    <xf numFmtId="0" fontId="8" fillId="0" borderId="0" xfId="78" applyFont="1">
      <alignment/>
      <protection/>
    </xf>
    <xf numFmtId="164" fontId="6" fillId="0" borderId="0" xfId="78" applyNumberFormat="1" applyFont="1" applyAlignment="1">
      <alignment horizontal="center"/>
      <protection/>
    </xf>
    <xf numFmtId="0" fontId="6" fillId="0" borderId="1" xfId="83" applyFont="1" applyBorder="1" applyAlignment="1">
      <alignment horizontal="center"/>
      <protection/>
    </xf>
    <xf numFmtId="0" fontId="6" fillId="0" borderId="1" xfId="78" applyFont="1" applyFill="1" applyBorder="1" applyAlignment="1">
      <alignment horizontal="center"/>
      <protection/>
    </xf>
    <xf numFmtId="0" fontId="6" fillId="0" borderId="1" xfId="78" applyFont="1" applyBorder="1" applyAlignment="1">
      <alignment horizontal="center"/>
      <protection/>
    </xf>
    <xf numFmtId="0" fontId="2" fillId="0" borderId="0" xfId="78" applyFont="1" applyFill="1" applyBorder="1" applyAlignment="1">
      <alignment horizontal="left"/>
      <protection/>
    </xf>
    <xf numFmtId="3" fontId="2" fillId="0" borderId="0" xfId="78" applyNumberFormat="1">
      <alignment/>
      <protection/>
    </xf>
    <xf numFmtId="3" fontId="2" fillId="0" borderId="2" xfId="78" applyNumberFormat="1" applyBorder="1">
      <alignment/>
      <protection/>
    </xf>
    <xf numFmtId="177" fontId="2" fillId="0" borderId="3" xfId="78" applyNumberFormat="1" applyBorder="1">
      <alignment/>
      <protection/>
    </xf>
    <xf numFmtId="0" fontId="2" fillId="0" borderId="0" xfId="78" applyAlignment="1">
      <alignment horizontal="left"/>
      <protection/>
    </xf>
    <xf numFmtId="164" fontId="2" fillId="0" borderId="0" xfId="78" applyNumberFormat="1" applyFill="1">
      <alignment/>
      <protection/>
    </xf>
    <xf numFmtId="164" fontId="2" fillId="0" borderId="4" xfId="78" applyNumberFormat="1" applyFill="1" applyBorder="1">
      <alignment/>
      <protection/>
    </xf>
    <xf numFmtId="3" fontId="2" fillId="0" borderId="4" xfId="78" applyNumberFormat="1" applyBorder="1">
      <alignment/>
      <protection/>
    </xf>
    <xf numFmtId="3" fontId="2" fillId="0" borderId="0" xfId="78" applyNumberFormat="1" applyFill="1">
      <alignment/>
      <protection/>
    </xf>
    <xf numFmtId="3" fontId="2" fillId="0" borderId="4" xfId="78" applyNumberFormat="1" applyFill="1" applyBorder="1">
      <alignment/>
      <protection/>
    </xf>
    <xf numFmtId="164" fontId="2" fillId="0" borderId="5" xfId="78" applyNumberFormat="1" applyBorder="1">
      <alignment/>
      <protection/>
    </xf>
    <xf numFmtId="0" fontId="2" fillId="0" borderId="6" xfId="78" applyBorder="1" applyAlignment="1">
      <alignment horizontal="left"/>
      <protection/>
    </xf>
    <xf numFmtId="3" fontId="2" fillId="0" borderId="6" xfId="78" applyNumberFormat="1" applyBorder="1">
      <alignment/>
      <protection/>
    </xf>
    <xf numFmtId="3" fontId="2" fillId="0" borderId="7" xfId="78" applyNumberFormat="1" applyBorder="1">
      <alignment/>
      <protection/>
    </xf>
    <xf numFmtId="177" fontId="2" fillId="0" borderId="8" xfId="78" applyNumberFormat="1" applyBorder="1">
      <alignment/>
      <protection/>
    </xf>
    <xf numFmtId="164" fontId="2" fillId="0" borderId="4" xfId="78" applyNumberFormat="1" applyBorder="1">
      <alignment/>
      <protection/>
    </xf>
    <xf numFmtId="0" fontId="6" fillId="0" borderId="9" xfId="78" applyFont="1" applyBorder="1">
      <alignment/>
      <protection/>
    </xf>
    <xf numFmtId="3" fontId="2" fillId="0" borderId="9" xfId="78" applyNumberFormat="1" applyFill="1" applyBorder="1">
      <alignment/>
      <protection/>
    </xf>
    <xf numFmtId="3" fontId="2" fillId="0" borderId="2" xfId="78" applyNumberFormat="1" applyFill="1" applyBorder="1">
      <alignment/>
      <protection/>
    </xf>
    <xf numFmtId="3" fontId="2" fillId="0" borderId="9" xfId="78" applyNumberFormat="1" applyBorder="1">
      <alignment/>
      <protection/>
    </xf>
    <xf numFmtId="177" fontId="2" fillId="0" borderId="10" xfId="78" applyNumberFormat="1" applyBorder="1">
      <alignment/>
      <protection/>
    </xf>
    <xf numFmtId="0" fontId="6" fillId="0" borderId="11" xfId="78" applyFont="1" applyBorder="1">
      <alignment/>
      <protection/>
    </xf>
    <xf numFmtId="164" fontId="2" fillId="0" borderId="11" xfId="171" applyNumberFormat="1" applyFill="1" applyBorder="1" applyAlignment="1">
      <alignment/>
    </xf>
    <xf numFmtId="164" fontId="2" fillId="0" borderId="11" xfId="171" applyNumberFormat="1" applyBorder="1" applyAlignment="1">
      <alignment/>
    </xf>
    <xf numFmtId="164" fontId="2" fillId="0" borderId="12" xfId="171" applyNumberFormat="1" applyBorder="1" applyAlignment="1">
      <alignment/>
    </xf>
    <xf numFmtId="164" fontId="2" fillId="0" borderId="11" xfId="78" applyNumberFormat="1" applyBorder="1">
      <alignment/>
      <protection/>
    </xf>
    <xf numFmtId="177" fontId="2" fillId="0" borderId="13" xfId="78" applyNumberFormat="1" applyBorder="1">
      <alignment/>
      <protection/>
    </xf>
    <xf numFmtId="0" fontId="0" fillId="0" borderId="0" xfId="79" applyFont="1">
      <alignment/>
      <protection/>
    </xf>
    <xf numFmtId="0" fontId="6" fillId="0" borderId="0" xfId="83" applyFont="1">
      <alignment/>
      <protection/>
    </xf>
    <xf numFmtId="0" fontId="2" fillId="0" borderId="0" xfId="83">
      <alignment/>
      <protection/>
    </xf>
    <xf numFmtId="164" fontId="6" fillId="0" borderId="0" xfId="78" applyNumberFormat="1" applyFont="1">
      <alignment/>
      <protection/>
    </xf>
    <xf numFmtId="0" fontId="7" fillId="0" borderId="0" xfId="83" applyFont="1">
      <alignment/>
      <protection/>
    </xf>
    <xf numFmtId="0" fontId="6" fillId="0" borderId="0" xfId="83" applyFont="1" applyAlignment="1">
      <alignment horizontal="center"/>
      <protection/>
    </xf>
    <xf numFmtId="0" fontId="2" fillId="0" borderId="0" xfId="78" applyFill="1" applyBorder="1" applyAlignment="1">
      <alignment horizontal="left"/>
      <protection/>
    </xf>
    <xf numFmtId="3" fontId="2" fillId="0" borderId="0" xfId="78" applyNumberFormat="1" applyFill="1" applyAlignment="1">
      <alignment horizontal="right"/>
      <protection/>
    </xf>
    <xf numFmtId="164" fontId="2" fillId="0" borderId="0" xfId="78" applyNumberFormat="1" applyFill="1" applyAlignment="1">
      <alignment horizontal="right"/>
      <protection/>
    </xf>
    <xf numFmtId="3" fontId="2" fillId="0" borderId="0" xfId="78" applyNumberFormat="1" applyBorder="1">
      <alignment/>
      <protection/>
    </xf>
    <xf numFmtId="0" fontId="2" fillId="0" borderId="1" xfId="78" applyBorder="1" applyAlignment="1">
      <alignment horizontal="left"/>
      <protection/>
    </xf>
    <xf numFmtId="164" fontId="2" fillId="0" borderId="1" xfId="78" applyNumberFormat="1" applyBorder="1">
      <alignment/>
      <protection/>
    </xf>
    <xf numFmtId="164" fontId="2" fillId="0" borderId="14" xfId="78" applyNumberFormat="1" applyBorder="1">
      <alignment/>
      <protection/>
    </xf>
    <xf numFmtId="177" fontId="2" fillId="0" borderId="15" xfId="78" applyNumberFormat="1" applyBorder="1">
      <alignment/>
      <protection/>
    </xf>
    <xf numFmtId="0" fontId="6" fillId="0" borderId="0" xfId="78" applyFont="1" applyAlignment="1">
      <alignment horizontal="left"/>
      <protection/>
    </xf>
    <xf numFmtId="3" fontId="6" fillId="0" borderId="0" xfId="78" applyNumberFormat="1" applyFont="1">
      <alignment/>
      <protection/>
    </xf>
    <xf numFmtId="3" fontId="6" fillId="0" borderId="0" xfId="78" applyNumberFormat="1" applyFont="1" applyAlignment="1">
      <alignment horizontal="right"/>
      <protection/>
    </xf>
    <xf numFmtId="3" fontId="6" fillId="0" borderId="4" xfId="78" applyNumberFormat="1" applyFont="1" applyBorder="1">
      <alignment/>
      <protection/>
    </xf>
    <xf numFmtId="177" fontId="6" fillId="0" borderId="3" xfId="78" applyNumberFormat="1" applyFont="1" applyBorder="1">
      <alignment/>
      <protection/>
    </xf>
    <xf numFmtId="164" fontId="6" fillId="0" borderId="0" xfId="78" applyNumberFormat="1" applyFont="1">
      <alignment/>
      <protection/>
    </xf>
    <xf numFmtId="164" fontId="6" fillId="0" borderId="4" xfId="78" applyNumberFormat="1" applyFont="1" applyBorder="1">
      <alignment/>
      <protection/>
    </xf>
    <xf numFmtId="0" fontId="2" fillId="0" borderId="0" xfId="78" applyFont="1" applyBorder="1">
      <alignment/>
      <protection/>
    </xf>
    <xf numFmtId="164" fontId="2" fillId="0" borderId="0" xfId="171" applyNumberFormat="1" applyFill="1" applyBorder="1" applyAlignment="1">
      <alignment/>
    </xf>
    <xf numFmtId="164" fontId="2" fillId="0" borderId="0" xfId="171" applyNumberFormat="1" applyBorder="1" applyAlignment="1">
      <alignment/>
    </xf>
    <xf numFmtId="164" fontId="2" fillId="0" borderId="0" xfId="78" applyNumberFormat="1" applyBorder="1">
      <alignment/>
      <protection/>
    </xf>
    <xf numFmtId="177" fontId="2" fillId="0" borderId="0" xfId="78" applyNumberFormat="1" applyBorder="1">
      <alignment/>
      <protection/>
    </xf>
    <xf numFmtId="0" fontId="0" fillId="0" borderId="0" xfId="83" applyFont="1">
      <alignment/>
      <protection/>
    </xf>
    <xf numFmtId="0" fontId="9" fillId="0" borderId="0" xfId="84" applyFont="1">
      <alignment/>
      <protection/>
    </xf>
    <xf numFmtId="0" fontId="0" fillId="0" borderId="0" xfId="116">
      <alignment/>
      <protection/>
    </xf>
    <xf numFmtId="0" fontId="10" fillId="0" borderId="0" xfId="84" applyFont="1" applyAlignment="1">
      <alignment horizontal="center"/>
      <protection/>
    </xf>
    <xf numFmtId="0" fontId="2" fillId="0" borderId="0" xfId="84">
      <alignment/>
      <protection/>
    </xf>
    <xf numFmtId="0" fontId="11" fillId="0" borderId="0" xfId="84" applyFont="1">
      <alignment/>
      <protection/>
    </xf>
    <xf numFmtId="0" fontId="0" fillId="0" borderId="0" xfId="116" applyFont="1">
      <alignment/>
      <protection/>
    </xf>
    <xf numFmtId="0" fontId="0" fillId="0" borderId="0" xfId="84" applyFont="1">
      <alignment/>
      <protection/>
    </xf>
    <xf numFmtId="0" fontId="10" fillId="0" borderId="0" xfId="84" applyFont="1" applyAlignment="1">
      <alignment horizontal="center"/>
      <protection/>
    </xf>
    <xf numFmtId="0" fontId="11" fillId="0" borderId="0" xfId="84" applyFont="1" applyAlignment="1">
      <alignment horizontal="center"/>
      <protection/>
    </xf>
    <xf numFmtId="14" fontId="11" fillId="0" borderId="0" xfId="84" applyNumberFormat="1" applyFont="1" applyAlignment="1">
      <alignment horizontal="center"/>
      <protection/>
    </xf>
    <xf numFmtId="0" fontId="11" fillId="0" borderId="0" xfId="116" applyFont="1" applyAlignment="1">
      <alignment horizontal="center"/>
      <protection/>
    </xf>
    <xf numFmtId="0" fontId="11" fillId="0" borderId="1" xfId="84" applyFont="1" applyBorder="1" applyAlignment="1">
      <alignment horizontal="center"/>
      <protection/>
    </xf>
    <xf numFmtId="0" fontId="11" fillId="0" borderId="0" xfId="116" applyFont="1">
      <alignment/>
      <protection/>
    </xf>
    <xf numFmtId="49" fontId="11" fillId="0" borderId="0" xfId="84" applyNumberFormat="1" applyFont="1" applyBorder="1" applyAlignment="1">
      <alignment horizontal="right"/>
      <protection/>
    </xf>
    <xf numFmtId="165" fontId="11" fillId="0" borderId="0" xfId="116" applyNumberFormat="1" applyFont="1" applyBorder="1" applyAlignment="1">
      <alignment horizontal="right"/>
      <protection/>
    </xf>
    <xf numFmtId="165" fontId="11" fillId="0" borderId="0" xfId="116" applyNumberFormat="1" applyFont="1" applyAlignment="1">
      <alignment horizontal="right"/>
      <protection/>
    </xf>
    <xf numFmtId="0" fontId="11" fillId="0" borderId="11" xfId="116" applyFont="1" applyBorder="1">
      <alignment/>
      <protection/>
    </xf>
    <xf numFmtId="165" fontId="11" fillId="0" borderId="11" xfId="116" applyNumberFormat="1" applyFont="1" applyBorder="1" applyAlignment="1">
      <alignment horizontal="right"/>
      <protection/>
    </xf>
    <xf numFmtId="0" fontId="12" fillId="0" borderId="16" xfId="84" applyFont="1" applyBorder="1">
      <alignment/>
      <protection/>
    </xf>
    <xf numFmtId="0" fontId="11" fillId="0" borderId="16" xfId="116" applyFont="1" applyBorder="1">
      <alignment/>
      <protection/>
    </xf>
    <xf numFmtId="165" fontId="11" fillId="0" borderId="16" xfId="116" applyNumberFormat="1" applyFont="1" applyBorder="1">
      <alignment/>
      <protection/>
    </xf>
    <xf numFmtId="165" fontId="11" fillId="0" borderId="0" xfId="28" applyNumberFormat="1" applyFont="1" applyAlignment="1">
      <alignment horizontal="right"/>
    </xf>
    <xf numFmtId="0" fontId="0" fillId="0" borderId="11" xfId="116" applyBorder="1">
      <alignment/>
      <protection/>
    </xf>
    <xf numFmtId="0" fontId="12" fillId="0" borderId="11" xfId="84" applyFont="1" applyBorder="1">
      <alignment/>
      <protection/>
    </xf>
    <xf numFmtId="164" fontId="11" fillId="0" borderId="11" xfId="116" applyNumberFormat="1" applyFont="1" applyBorder="1">
      <alignment/>
      <protection/>
    </xf>
    <xf numFmtId="49" fontId="11" fillId="0" borderId="0" xfId="84" applyNumberFormat="1" applyFont="1" applyAlignment="1">
      <alignment horizontal="right"/>
      <protection/>
    </xf>
    <xf numFmtId="49" fontId="11" fillId="0" borderId="11" xfId="84" applyNumberFormat="1" applyFont="1" applyBorder="1" applyAlignment="1">
      <alignment horizontal="right"/>
      <protection/>
    </xf>
    <xf numFmtId="0" fontId="11" fillId="0" borderId="0" xfId="84" applyFont="1" applyAlignment="1">
      <alignment horizontal="right"/>
      <protection/>
    </xf>
    <xf numFmtId="0" fontId="11" fillId="0" borderId="0" xfId="84" applyFont="1" applyBorder="1" applyAlignment="1">
      <alignment horizontal="right"/>
      <protection/>
    </xf>
    <xf numFmtId="0" fontId="11" fillId="0" borderId="11" xfId="84" applyFont="1" applyBorder="1" applyAlignment="1">
      <alignment horizontal="right"/>
      <protection/>
    </xf>
    <xf numFmtId="0" fontId="0" fillId="0" borderId="0" xfId="116" applyBorder="1">
      <alignment/>
      <protection/>
    </xf>
    <xf numFmtId="0" fontId="12" fillId="0" borderId="0" xfId="84" applyFont="1" applyBorder="1">
      <alignment/>
      <protection/>
    </xf>
    <xf numFmtId="164" fontId="11" fillId="0" borderId="0" xfId="116" applyNumberFormat="1" applyFont="1" applyBorder="1">
      <alignment/>
      <protection/>
    </xf>
    <xf numFmtId="0" fontId="10" fillId="0" borderId="0" xfId="84" applyFont="1" applyAlignment="1">
      <alignment horizontal="left"/>
      <protection/>
    </xf>
    <xf numFmtId="0" fontId="11" fillId="0" borderId="11" xfId="116" applyFont="1" applyBorder="1" applyAlignment="1">
      <alignment horizontal="right"/>
      <protection/>
    </xf>
    <xf numFmtId="0" fontId="12" fillId="0" borderId="0" xfId="116" applyFont="1" applyBorder="1">
      <alignment/>
      <protection/>
    </xf>
    <xf numFmtId="0" fontId="11" fillId="0" borderId="0" xfId="116" applyFont="1" applyBorder="1">
      <alignment/>
      <protection/>
    </xf>
    <xf numFmtId="166" fontId="11" fillId="0" borderId="0" xfId="116" applyNumberFormat="1" applyFont="1" applyBorder="1">
      <alignment/>
      <protection/>
    </xf>
    <xf numFmtId="166" fontId="11" fillId="0" borderId="0" xfId="84" applyNumberFormat="1" applyFont="1" applyBorder="1" applyAlignment="1">
      <alignment horizontal="right"/>
      <protection/>
    </xf>
    <xf numFmtId="0" fontId="11" fillId="0" borderId="0" xfId="116" applyFont="1" applyBorder="1" applyAlignment="1">
      <alignment horizontal="left"/>
      <protection/>
    </xf>
    <xf numFmtId="0" fontId="11" fillId="0" borderId="0" xfId="121" applyFont="1">
      <alignment/>
      <protection/>
    </xf>
    <xf numFmtId="0" fontId="11" fillId="0" borderId="16" xfId="121" applyFont="1" applyBorder="1">
      <alignment/>
      <protection/>
    </xf>
    <xf numFmtId="174" fontId="11" fillId="0" borderId="0" xfId="28" applyNumberFormat="1" applyFont="1" applyAlignment="1">
      <alignment horizontal="right"/>
    </xf>
    <xf numFmtId="0" fontId="11" fillId="0" borderId="11" xfId="121" applyFont="1" applyBorder="1">
      <alignment/>
      <protection/>
    </xf>
    <xf numFmtId="166" fontId="11" fillId="0" borderId="0" xfId="116" applyNumberFormat="1" applyFont="1" applyAlignment="1">
      <alignment horizontal="right"/>
      <protection/>
    </xf>
    <xf numFmtId="0" fontId="11" fillId="0" borderId="0" xfId="116" applyFont="1" applyAlignment="1">
      <alignment horizontal="left"/>
      <protection/>
    </xf>
    <xf numFmtId="0" fontId="9" fillId="0" borderId="0" xfId="138" applyFont="1" applyAlignment="1">
      <alignment horizontal="left"/>
      <protection/>
    </xf>
    <xf numFmtId="0" fontId="3" fillId="0" borderId="0" xfId="138">
      <alignment/>
      <protection/>
    </xf>
    <xf numFmtId="0" fontId="3" fillId="0" borderId="0" xfId="138" applyAlignment="1">
      <alignment horizontal="center"/>
      <protection/>
    </xf>
    <xf numFmtId="49" fontId="3" fillId="0" borderId="0" xfId="138" applyNumberFormat="1" applyAlignment="1">
      <alignment horizontal="center"/>
      <protection/>
    </xf>
    <xf numFmtId="0" fontId="3" fillId="0" borderId="1" xfId="138" applyBorder="1">
      <alignment/>
      <protection/>
    </xf>
    <xf numFmtId="49" fontId="3" fillId="0" borderId="1" xfId="138" applyNumberFormat="1" applyBorder="1" applyAlignment="1">
      <alignment horizontal="center"/>
      <protection/>
    </xf>
    <xf numFmtId="0" fontId="3" fillId="0" borderId="0" xfId="129" applyFont="1" applyBorder="1" applyAlignment="1">
      <alignment horizontal="left"/>
      <protection/>
    </xf>
    <xf numFmtId="0" fontId="3" fillId="0" borderId="11" xfId="129" applyFont="1" applyBorder="1" applyAlignment="1">
      <alignment horizontal="center"/>
      <protection/>
    </xf>
    <xf numFmtId="0" fontId="1" fillId="0" borderId="11" xfId="129" applyFont="1" applyBorder="1" applyAlignment="1">
      <alignment horizontal="center"/>
      <protection/>
    </xf>
    <xf numFmtId="0" fontId="3" fillId="0" borderId="0" xfId="129" applyFont="1" applyAlignment="1">
      <alignment horizontal="left"/>
      <protection/>
    </xf>
    <xf numFmtId="166" fontId="3" fillId="0" borderId="0" xfId="129" applyNumberFormat="1" applyFont="1">
      <alignment/>
      <protection/>
    </xf>
    <xf numFmtId="0" fontId="3" fillId="0" borderId="0" xfId="138" applyFont="1" applyAlignment="1">
      <alignment horizontal="left"/>
      <protection/>
    </xf>
    <xf numFmtId="4" fontId="3" fillId="0" borderId="0" xfId="129" applyNumberFormat="1" applyFont="1">
      <alignment/>
      <protection/>
    </xf>
    <xf numFmtId="0" fontId="13" fillId="0" borderId="0" xfId="138" applyFont="1">
      <alignment/>
      <protection/>
    </xf>
    <xf numFmtId="0" fontId="14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0" fontId="16" fillId="0" borderId="0" xfId="90" applyFont="1" applyAlignment="1">
      <alignment horizontal="center"/>
      <protection/>
    </xf>
    <xf numFmtId="0" fontId="0" fillId="0" borderId="0" xfId="90">
      <alignment/>
      <protection/>
    </xf>
    <xf numFmtId="0" fontId="17" fillId="0" borderId="0" xfId="90" applyFont="1" applyAlignment="1">
      <alignment horizontal="center"/>
      <protection/>
    </xf>
    <xf numFmtId="0" fontId="9" fillId="0" borderId="0" xfId="90" applyFont="1">
      <alignment/>
      <protection/>
    </xf>
    <xf numFmtId="0" fontId="9" fillId="0" borderId="11" xfId="90" applyFont="1" applyBorder="1">
      <alignment/>
      <protection/>
    </xf>
    <xf numFmtId="0" fontId="9" fillId="0" borderId="0" xfId="90" applyFont="1" applyBorder="1">
      <alignment/>
      <protection/>
    </xf>
    <xf numFmtId="0" fontId="0" fillId="0" borderId="11" xfId="90" applyBorder="1">
      <alignment/>
      <protection/>
    </xf>
    <xf numFmtId="0" fontId="9" fillId="0" borderId="0" xfId="90" applyFont="1" applyBorder="1" applyAlignment="1">
      <alignment horizontal="center"/>
      <protection/>
    </xf>
    <xf numFmtId="0" fontId="0" fillId="0" borderId="0" xfId="90" applyAlignment="1">
      <alignment horizontal="left"/>
      <protection/>
    </xf>
    <xf numFmtId="0" fontId="0" fillId="0" borderId="0" xfId="90" applyAlignment="1">
      <alignment horizontal="right"/>
      <protection/>
    </xf>
    <xf numFmtId="173" fontId="0" fillId="0" borderId="0" xfId="15" applyNumberFormat="1" applyAlignment="1">
      <alignment horizontal="right"/>
    </xf>
    <xf numFmtId="3" fontId="0" fillId="0" borderId="0" xfId="90" applyNumberFormat="1" applyAlignment="1">
      <alignment horizontal="right"/>
      <protection/>
    </xf>
    <xf numFmtId="0" fontId="18" fillId="0" borderId="0" xfId="90" applyFont="1">
      <alignment/>
      <protection/>
    </xf>
    <xf numFmtId="0" fontId="18" fillId="0" borderId="16" xfId="90" applyFont="1" applyBorder="1">
      <alignment/>
      <protection/>
    </xf>
    <xf numFmtId="0" fontId="0" fillId="0" borderId="16" xfId="90" applyBorder="1">
      <alignment/>
      <protection/>
    </xf>
    <xf numFmtId="0" fontId="18" fillId="0" borderId="0" xfId="90" applyFont="1" applyAlignment="1">
      <alignment horizontal="right"/>
      <protection/>
    </xf>
    <xf numFmtId="0" fontId="18" fillId="0" borderId="9" xfId="90" applyFont="1" applyBorder="1">
      <alignment/>
      <protection/>
    </xf>
    <xf numFmtId="0" fontId="0" fillId="0" borderId="9" xfId="90" applyBorder="1">
      <alignment/>
      <protection/>
    </xf>
    <xf numFmtId="3" fontId="0" fillId="0" borderId="0" xfId="90" applyNumberFormat="1">
      <alignment/>
      <protection/>
    </xf>
    <xf numFmtId="3" fontId="18" fillId="0" borderId="0" xfId="90" applyNumberFormat="1" applyFont="1" applyAlignment="1">
      <alignment horizontal="right"/>
      <protection/>
    </xf>
    <xf numFmtId="3" fontId="18" fillId="0" borderId="11" xfId="90" applyNumberFormat="1" applyFont="1" applyBorder="1" applyAlignment="1">
      <alignment horizontal="right"/>
      <protection/>
    </xf>
    <xf numFmtId="0" fontId="0" fillId="0" borderId="0" xfId="90" applyBorder="1">
      <alignment/>
      <protection/>
    </xf>
    <xf numFmtId="3" fontId="18" fillId="0" borderId="0" xfId="90" applyNumberFormat="1" applyFont="1">
      <alignment/>
      <protection/>
    </xf>
    <xf numFmtId="3" fontId="0" fillId="0" borderId="16" xfId="90" applyNumberFormat="1" applyBorder="1" applyAlignment="1">
      <alignment horizontal="right"/>
      <protection/>
    </xf>
    <xf numFmtId="3" fontId="0" fillId="0" borderId="16" xfId="90" applyNumberFormat="1" applyBorder="1">
      <alignment/>
      <protection/>
    </xf>
    <xf numFmtId="0" fontId="0" fillId="0" borderId="11" xfId="90" applyBorder="1" applyAlignment="1">
      <alignment horizontal="left"/>
      <protection/>
    </xf>
    <xf numFmtId="3" fontId="0" fillId="0" borderId="11" xfId="90" applyNumberFormat="1" applyBorder="1" applyAlignment="1">
      <alignment horizontal="right"/>
      <protection/>
    </xf>
    <xf numFmtId="0" fontId="9" fillId="0" borderId="0" xfId="86" applyFont="1" applyAlignment="1">
      <alignment horizontal="left"/>
      <protection/>
    </xf>
    <xf numFmtId="0" fontId="0" fillId="0" borderId="0" xfId="86">
      <alignment/>
      <protection/>
    </xf>
    <xf numFmtId="0" fontId="0" fillId="0" borderId="0" xfId="86" applyAlignment="1">
      <alignment horizontal="center"/>
      <protection/>
    </xf>
    <xf numFmtId="49" fontId="0" fillId="0" borderId="0" xfId="86" applyNumberFormat="1" applyAlignment="1">
      <alignment horizontal="center"/>
      <protection/>
    </xf>
    <xf numFmtId="0" fontId="0" fillId="0" borderId="1" xfId="86" applyBorder="1">
      <alignment/>
      <protection/>
    </xf>
    <xf numFmtId="49" fontId="0" fillId="0" borderId="1" xfId="86" applyNumberFormat="1" applyBorder="1" applyAlignment="1">
      <alignment horizontal="center"/>
      <protection/>
    </xf>
    <xf numFmtId="3" fontId="0" fillId="0" borderId="0" xfId="86" applyNumberFormat="1" applyAlignment="1">
      <alignment horizontal="center"/>
      <protection/>
    </xf>
    <xf numFmtId="3" fontId="0" fillId="0" borderId="0" xfId="86" applyNumberFormat="1">
      <alignment/>
      <protection/>
    </xf>
    <xf numFmtId="0" fontId="9" fillId="0" borderId="11" xfId="143" applyFont="1" applyBorder="1" applyAlignment="1">
      <alignment horizontal="left"/>
      <protection/>
    </xf>
    <xf numFmtId="0" fontId="3" fillId="0" borderId="11" xfId="143" applyBorder="1">
      <alignment/>
      <protection/>
    </xf>
    <xf numFmtId="0" fontId="3" fillId="0" borderId="0" xfId="143" applyBorder="1">
      <alignment/>
      <protection/>
    </xf>
    <xf numFmtId="0" fontId="3" fillId="0" borderId="0" xfId="143">
      <alignment/>
      <protection/>
    </xf>
    <xf numFmtId="0" fontId="3" fillId="0" borderId="0" xfId="143" applyBorder="1" applyAlignment="1">
      <alignment horizontal="center"/>
      <protection/>
    </xf>
    <xf numFmtId="0" fontId="1" fillId="0" borderId="0" xfId="143" applyFont="1" applyBorder="1" applyAlignment="1">
      <alignment horizontal="center"/>
      <protection/>
    </xf>
    <xf numFmtId="0" fontId="1" fillId="0" borderId="0" xfId="143" applyFont="1" applyAlignment="1">
      <alignment horizontal="center"/>
      <protection/>
    </xf>
    <xf numFmtId="0" fontId="1" fillId="0" borderId="1" xfId="143" applyFont="1" applyBorder="1" applyAlignment="1">
      <alignment horizontal="center"/>
      <protection/>
    </xf>
    <xf numFmtId="0" fontId="3" fillId="0" borderId="1" xfId="143" applyBorder="1">
      <alignment/>
      <protection/>
    </xf>
    <xf numFmtId="0" fontId="1" fillId="0" borderId="0" xfId="143" applyFont="1">
      <alignment/>
      <protection/>
    </xf>
    <xf numFmtId="165" fontId="3" fillId="0" borderId="0" xfId="143" applyNumberFormat="1">
      <alignment/>
      <protection/>
    </xf>
    <xf numFmtId="3" fontId="3" fillId="0" borderId="0" xfId="143" applyNumberFormat="1">
      <alignment/>
      <protection/>
    </xf>
    <xf numFmtId="3" fontId="3" fillId="0" borderId="11" xfId="143" applyNumberFormat="1" applyBorder="1">
      <alignment/>
      <protection/>
    </xf>
    <xf numFmtId="165" fontId="3" fillId="0" borderId="11" xfId="143" applyNumberFormat="1" applyBorder="1">
      <alignment/>
      <protection/>
    </xf>
    <xf numFmtId="0" fontId="9" fillId="0" borderId="0" xfId="94" applyFont="1">
      <alignment/>
      <protection/>
    </xf>
    <xf numFmtId="0" fontId="0" fillId="0" borderId="0" xfId="94">
      <alignment/>
      <protection/>
    </xf>
    <xf numFmtId="0" fontId="9" fillId="0" borderId="11" xfId="94" applyFont="1" applyBorder="1" applyAlignment="1">
      <alignment horizontal="center"/>
      <protection/>
    </xf>
    <xf numFmtId="0" fontId="9" fillId="0" borderId="11" xfId="94" applyFont="1" applyBorder="1">
      <alignment/>
      <protection/>
    </xf>
    <xf numFmtId="3" fontId="0" fillId="0" borderId="0" xfId="94" applyNumberFormat="1">
      <alignment/>
      <protection/>
    </xf>
    <xf numFmtId="0" fontId="0" fillId="0" borderId="0" xfId="94" applyAlignment="1">
      <alignment horizontal="right"/>
      <protection/>
    </xf>
    <xf numFmtId="3" fontId="0" fillId="0" borderId="0" xfId="94" applyNumberFormat="1" applyAlignment="1">
      <alignment horizontal="right"/>
      <protection/>
    </xf>
    <xf numFmtId="0" fontId="0" fillId="0" borderId="11" xfId="94" applyBorder="1">
      <alignment/>
      <protection/>
    </xf>
    <xf numFmtId="0" fontId="9" fillId="0" borderId="0" xfId="94" applyFont="1" applyAlignment="1">
      <alignment horizontal="center"/>
      <protection/>
    </xf>
    <xf numFmtId="3" fontId="0" fillId="0" borderId="11" xfId="94" applyNumberFormat="1" applyBorder="1">
      <alignment/>
      <protection/>
    </xf>
    <xf numFmtId="0" fontId="18" fillId="0" borderId="0" xfId="94" applyFont="1">
      <alignment/>
      <protection/>
    </xf>
    <xf numFmtId="3" fontId="9" fillId="0" borderId="0" xfId="94" applyNumberFormat="1" applyFont="1">
      <alignment/>
      <protection/>
    </xf>
    <xf numFmtId="0" fontId="0" fillId="0" borderId="11" xfId="94" applyBorder="1" applyAlignment="1">
      <alignment horizontal="center"/>
      <protection/>
    </xf>
    <xf numFmtId="0" fontId="0" fillId="0" borderId="0" xfId="94" applyAlignment="1">
      <alignment horizontal="center"/>
      <protection/>
    </xf>
    <xf numFmtId="3" fontId="9" fillId="0" borderId="11" xfId="94" applyNumberFormat="1" applyFont="1" applyBorder="1">
      <alignment/>
      <protection/>
    </xf>
    <xf numFmtId="0" fontId="9" fillId="0" borderId="0" xfId="107" applyFont="1">
      <alignment/>
      <protection/>
    </xf>
    <xf numFmtId="0" fontId="0" fillId="0" borderId="11" xfId="139" applyBorder="1">
      <alignment/>
      <protection/>
    </xf>
    <xf numFmtId="0" fontId="0" fillId="0" borderId="0" xfId="139">
      <alignment/>
      <protection/>
    </xf>
    <xf numFmtId="0" fontId="0" fillId="0" borderId="11" xfId="139" applyBorder="1" applyAlignment="1">
      <alignment horizontal="center"/>
      <protection/>
    </xf>
    <xf numFmtId="0" fontId="0" fillId="0" borderId="0" xfId="139" applyBorder="1" applyAlignment="1">
      <alignment horizontal="center"/>
      <protection/>
    </xf>
    <xf numFmtId="0" fontId="0" fillId="0" borderId="0" xfId="139" applyAlignment="1">
      <alignment horizontal="center"/>
      <protection/>
    </xf>
    <xf numFmtId="173" fontId="0" fillId="0" borderId="0" xfId="15" applyNumberFormat="1" applyAlignment="1">
      <alignment/>
    </xf>
    <xf numFmtId="0" fontId="9" fillId="0" borderId="11" xfId="139" applyFont="1" applyBorder="1">
      <alignment/>
      <protection/>
    </xf>
    <xf numFmtId="173" fontId="9" fillId="0" borderId="11" xfId="15" applyNumberFormat="1" applyFont="1" applyBorder="1" applyAlignment="1">
      <alignment horizontal="center"/>
    </xf>
    <xf numFmtId="173" fontId="9" fillId="0" borderId="11" xfId="15" applyNumberFormat="1" applyFont="1" applyBorder="1" applyAlignment="1">
      <alignment/>
    </xf>
    <xf numFmtId="0" fontId="9" fillId="0" borderId="0" xfId="98" applyFont="1">
      <alignment/>
      <protection/>
    </xf>
    <xf numFmtId="0" fontId="0" fillId="0" borderId="0" xfId="98">
      <alignment/>
      <protection/>
    </xf>
    <xf numFmtId="0" fontId="9" fillId="0" borderId="11" xfId="98" applyFont="1" applyBorder="1" applyAlignment="1">
      <alignment horizontal="center"/>
      <protection/>
    </xf>
    <xf numFmtId="0" fontId="9" fillId="0" borderId="0" xfId="98" applyFont="1" applyAlignment="1">
      <alignment horizontal="center"/>
      <protection/>
    </xf>
    <xf numFmtId="0" fontId="9" fillId="0" borderId="1" xfId="98" applyFont="1" applyBorder="1" applyAlignment="1">
      <alignment horizontal="center"/>
      <protection/>
    </xf>
    <xf numFmtId="0" fontId="9" fillId="0" borderId="0" xfId="98" applyFont="1" applyBorder="1">
      <alignment/>
      <protection/>
    </xf>
    <xf numFmtId="0" fontId="9" fillId="0" borderId="0" xfId="98" applyFont="1" applyBorder="1" applyAlignment="1">
      <alignment horizontal="center"/>
      <protection/>
    </xf>
    <xf numFmtId="0" fontId="0" fillId="0" borderId="0" xfId="98" applyAlignment="1">
      <alignment horizontal="left" indent="1"/>
      <protection/>
    </xf>
    <xf numFmtId="3" fontId="0" fillId="0" borderId="0" xfId="98" applyNumberFormat="1">
      <alignment/>
      <protection/>
    </xf>
    <xf numFmtId="3" fontId="0" fillId="0" borderId="0" xfId="98" applyNumberFormat="1" applyAlignment="1">
      <alignment horizontal="center"/>
      <protection/>
    </xf>
    <xf numFmtId="0" fontId="9" fillId="0" borderId="0" xfId="98" applyFont="1" applyAlignment="1">
      <alignment horizontal="left" indent="1"/>
      <protection/>
    </xf>
    <xf numFmtId="3" fontId="0" fillId="0" borderId="0" xfId="98" applyNumberFormat="1" applyAlignment="1">
      <alignment horizontal="right"/>
      <protection/>
    </xf>
    <xf numFmtId="0" fontId="0" fillId="0" borderId="0" xfId="98" applyFont="1" applyAlignment="1">
      <alignment horizontal="left" indent="1"/>
      <protection/>
    </xf>
    <xf numFmtId="0" fontId="9" fillId="0" borderId="1" xfId="98" applyFont="1" applyBorder="1">
      <alignment/>
      <protection/>
    </xf>
    <xf numFmtId="0" fontId="0" fillId="0" borderId="0" xfId="98" applyAlignment="1">
      <alignment horizontal="left"/>
      <protection/>
    </xf>
    <xf numFmtId="0" fontId="0" fillId="0" borderId="11" xfId="98" applyBorder="1">
      <alignment/>
      <protection/>
    </xf>
    <xf numFmtId="0" fontId="9" fillId="0" borderId="0" xfId="107" applyFont="1" applyAlignment="1">
      <alignment horizontal="left"/>
      <protection/>
    </xf>
    <xf numFmtId="0" fontId="3" fillId="0" borderId="0" xfId="107">
      <alignment/>
      <protection/>
    </xf>
    <xf numFmtId="0" fontId="9" fillId="0" borderId="0" xfId="107" applyFont="1" applyAlignment="1">
      <alignment horizontal="center"/>
      <protection/>
    </xf>
    <xf numFmtId="0" fontId="3" fillId="0" borderId="16" xfId="107" applyBorder="1">
      <alignment/>
      <protection/>
    </xf>
    <xf numFmtId="0" fontId="1" fillId="0" borderId="16" xfId="107" applyFont="1" applyBorder="1" applyAlignment="1">
      <alignment horizontal="center"/>
      <protection/>
    </xf>
    <xf numFmtId="0" fontId="1" fillId="0" borderId="11" xfId="107" applyFont="1" applyBorder="1" applyAlignment="1">
      <alignment horizontal="center"/>
      <protection/>
    </xf>
    <xf numFmtId="3" fontId="3" fillId="0" borderId="0" xfId="107" applyNumberFormat="1">
      <alignment/>
      <protection/>
    </xf>
    <xf numFmtId="3" fontId="3" fillId="0" borderId="0" xfId="107" applyNumberFormat="1" applyBorder="1">
      <alignment/>
      <protection/>
    </xf>
    <xf numFmtId="0" fontId="3" fillId="0" borderId="11" xfId="107" applyBorder="1">
      <alignment/>
      <protection/>
    </xf>
    <xf numFmtId="0" fontId="3" fillId="0" borderId="0" xfId="107" applyBorder="1">
      <alignment/>
      <protection/>
    </xf>
    <xf numFmtId="0" fontId="21" fillId="0" borderId="0" xfId="102" applyFont="1">
      <alignment/>
      <protection/>
    </xf>
    <xf numFmtId="0" fontId="0" fillId="0" borderId="0" xfId="102">
      <alignment/>
      <protection/>
    </xf>
    <xf numFmtId="0" fontId="0" fillId="0" borderId="16" xfId="102" applyBorder="1">
      <alignment/>
      <protection/>
    </xf>
    <xf numFmtId="0" fontId="9" fillId="0" borderId="16" xfId="102" applyFont="1" applyBorder="1" applyAlignment="1">
      <alignment horizontal="center"/>
      <protection/>
    </xf>
    <xf numFmtId="0" fontId="0" fillId="0" borderId="0" xfId="102" applyBorder="1">
      <alignment/>
      <protection/>
    </xf>
    <xf numFmtId="0" fontId="9" fillId="0" borderId="0" xfId="102" applyFont="1" applyBorder="1" applyAlignment="1">
      <alignment horizontal="center"/>
      <protection/>
    </xf>
    <xf numFmtId="0" fontId="9" fillId="0" borderId="0" xfId="102" applyFont="1" applyAlignment="1">
      <alignment horizontal="center"/>
      <protection/>
    </xf>
    <xf numFmtId="0" fontId="9" fillId="0" borderId="11" xfId="102" applyFont="1" applyBorder="1">
      <alignment/>
      <protection/>
    </xf>
    <xf numFmtId="0" fontId="0" fillId="0" borderId="11" xfId="102" applyBorder="1">
      <alignment/>
      <protection/>
    </xf>
    <xf numFmtId="0" fontId="0" fillId="0" borderId="11" xfId="102" applyBorder="1" applyAlignment="1">
      <alignment horizontal="center"/>
      <protection/>
    </xf>
    <xf numFmtId="0" fontId="9" fillId="0" borderId="0" xfId="102" applyFont="1" applyBorder="1">
      <alignment/>
      <protection/>
    </xf>
    <xf numFmtId="0" fontId="0" fillId="0" borderId="0" xfId="102" applyBorder="1" applyAlignment="1">
      <alignment horizontal="center"/>
      <protection/>
    </xf>
    <xf numFmtId="0" fontId="9" fillId="0" borderId="0" xfId="102" applyFont="1">
      <alignment/>
      <protection/>
    </xf>
    <xf numFmtId="3" fontId="0" fillId="0" borderId="0" xfId="102" applyNumberFormat="1" applyAlignment="1">
      <alignment horizontal="right"/>
      <protection/>
    </xf>
    <xf numFmtId="0" fontId="9" fillId="0" borderId="0" xfId="102" applyFont="1">
      <alignment/>
      <protection/>
    </xf>
    <xf numFmtId="0" fontId="0" fillId="0" borderId="0" xfId="102" applyAlignment="1">
      <alignment horizontal="right"/>
      <protection/>
    </xf>
    <xf numFmtId="0" fontId="9" fillId="0" borderId="1" xfId="102" applyFont="1" applyBorder="1">
      <alignment/>
      <protection/>
    </xf>
    <xf numFmtId="0" fontId="0" fillId="0" borderId="1" xfId="102" applyBorder="1">
      <alignment/>
      <protection/>
    </xf>
    <xf numFmtId="0" fontId="18" fillId="0" borderId="0" xfId="102" applyFont="1">
      <alignment/>
      <protection/>
    </xf>
    <xf numFmtId="4" fontId="11" fillId="0" borderId="16" xfId="121" applyNumberFormat="1" applyFont="1" applyBorder="1">
      <alignment/>
      <protection/>
    </xf>
    <xf numFmtId="10" fontId="11" fillId="0" borderId="11" xfId="121" applyNumberFormat="1" applyFont="1" applyBorder="1">
      <alignment/>
      <protection/>
    </xf>
    <xf numFmtId="0" fontId="11" fillId="0" borderId="0" xfId="121" applyFont="1" applyBorder="1">
      <alignment/>
      <protection/>
    </xf>
    <xf numFmtId="4" fontId="11" fillId="0" borderId="0" xfId="121" applyNumberFormat="1" applyFont="1" applyBorder="1">
      <alignment/>
      <protection/>
    </xf>
    <xf numFmtId="0" fontId="18" fillId="0" borderId="0" xfId="116" applyFont="1" applyAlignment="1">
      <alignment horizontal="left"/>
      <protection/>
    </xf>
    <xf numFmtId="0" fontId="9" fillId="0" borderId="0" xfId="84" applyFont="1">
      <alignment/>
      <protection/>
    </xf>
    <xf numFmtId="0" fontId="0" fillId="0" borderId="0" xfId="119">
      <alignment/>
      <protection/>
    </xf>
    <xf numFmtId="0" fontId="1" fillId="0" borderId="11" xfId="84" applyFont="1" applyBorder="1" applyAlignment="1">
      <alignment horizontal="center"/>
      <protection/>
    </xf>
    <xf numFmtId="0" fontId="1" fillId="0" borderId="11" xfId="119" applyFont="1" applyBorder="1" applyAlignment="1">
      <alignment horizontal="center"/>
      <protection/>
    </xf>
    <xf numFmtId="0" fontId="11" fillId="0" borderId="0" xfId="119" applyFont="1" applyAlignment="1">
      <alignment horizontal="center"/>
      <protection/>
    </xf>
    <xf numFmtId="0" fontId="0" fillId="0" borderId="1" xfId="119" applyBorder="1">
      <alignment/>
      <protection/>
    </xf>
    <xf numFmtId="0" fontId="11" fillId="0" borderId="1" xfId="84" applyFont="1" applyBorder="1" applyAlignment="1">
      <alignment horizontal="center"/>
      <protection/>
    </xf>
    <xf numFmtId="0" fontId="11" fillId="0" borderId="0" xfId="119" applyFont="1">
      <alignment/>
      <protection/>
    </xf>
    <xf numFmtId="3" fontId="11" fillId="0" borderId="0" xfId="119" applyNumberFormat="1" applyFont="1">
      <alignment/>
      <protection/>
    </xf>
    <xf numFmtId="0" fontId="11" fillId="0" borderId="11" xfId="119" applyFont="1" applyBorder="1">
      <alignment/>
      <protection/>
    </xf>
    <xf numFmtId="3" fontId="11" fillId="0" borderId="11" xfId="119" applyNumberFormat="1" applyFont="1" applyBorder="1">
      <alignment/>
      <protection/>
    </xf>
    <xf numFmtId="0" fontId="0" fillId="0" borderId="11" xfId="119" applyBorder="1">
      <alignment/>
      <protection/>
    </xf>
    <xf numFmtId="3" fontId="3" fillId="0" borderId="0" xfId="143" applyNumberFormat="1" applyBorder="1">
      <alignment/>
      <protection/>
    </xf>
    <xf numFmtId="9" fontId="11" fillId="0" borderId="11" xfId="119" applyNumberFormat="1" applyFont="1" applyBorder="1">
      <alignment/>
      <protection/>
    </xf>
    <xf numFmtId="0" fontId="12" fillId="0" borderId="1" xfId="84" applyFont="1" applyBorder="1">
      <alignment/>
      <protection/>
    </xf>
    <xf numFmtId="9" fontId="11" fillId="0" borderId="1" xfId="119" applyNumberFormat="1" applyFont="1" applyBorder="1">
      <alignment/>
      <protection/>
    </xf>
    <xf numFmtId="0" fontId="11" fillId="0" borderId="0" xfId="119" applyFont="1" applyAlignment="1">
      <alignment horizontal="left"/>
      <protection/>
    </xf>
    <xf numFmtId="0" fontId="11" fillId="0" borderId="0" xfId="144" applyFont="1">
      <alignment/>
      <protection/>
    </xf>
    <xf numFmtId="0" fontId="3" fillId="0" borderId="0" xfId="138" applyFont="1">
      <alignment/>
      <protection/>
    </xf>
    <xf numFmtId="3" fontId="18" fillId="0" borderId="0" xfId="90" applyNumberFormat="1" applyFont="1" applyBorder="1" applyAlignment="1">
      <alignment horizontal="right"/>
      <protection/>
    </xf>
    <xf numFmtId="0" fontId="0" fillId="0" borderId="0" xfId="90" applyBorder="1" applyAlignment="1">
      <alignment horizontal="left"/>
      <protection/>
    </xf>
    <xf numFmtId="3" fontId="0" fillId="0" borderId="0" xfId="90" applyNumberFormat="1" applyBorder="1" applyAlignment="1">
      <alignment horizontal="right"/>
      <protection/>
    </xf>
    <xf numFmtId="0" fontId="0" fillId="0" borderId="0" xfId="86" applyFont="1" applyAlignment="1">
      <alignment horizontal="center"/>
      <protection/>
    </xf>
    <xf numFmtId="165" fontId="3" fillId="0" borderId="0" xfId="143" applyNumberFormat="1" applyBorder="1">
      <alignment/>
      <protection/>
    </xf>
    <xf numFmtId="0" fontId="0" fillId="0" borderId="0" xfId="94" applyBorder="1">
      <alignment/>
      <protection/>
    </xf>
    <xf numFmtId="0" fontId="0" fillId="0" borderId="0" xfId="94" applyFont="1" applyAlignment="1">
      <alignment horizontal="right"/>
      <protection/>
    </xf>
    <xf numFmtId="0" fontId="9" fillId="0" borderId="0" xfId="94" applyFont="1" applyAlignment="1">
      <alignment horizontal="right"/>
      <protection/>
    </xf>
    <xf numFmtId="0" fontId="9" fillId="0" borderId="11" xfId="94" applyFont="1" applyBorder="1" applyAlignment="1">
      <alignment horizontal="right"/>
      <protection/>
    </xf>
    <xf numFmtId="0" fontId="0" fillId="0" borderId="0" xfId="94" applyFont="1">
      <alignment/>
      <protection/>
    </xf>
    <xf numFmtId="0" fontId="9" fillId="0" borderId="0" xfId="94" applyFont="1" applyBorder="1">
      <alignment/>
      <protection/>
    </xf>
    <xf numFmtId="3" fontId="9" fillId="0" borderId="0" xfId="94" applyNumberFormat="1" applyFont="1" applyBorder="1">
      <alignment/>
      <protection/>
    </xf>
    <xf numFmtId="0" fontId="0" fillId="0" borderId="0" xfId="94" applyFont="1" applyBorder="1">
      <alignment/>
      <protection/>
    </xf>
    <xf numFmtId="3" fontId="0" fillId="0" borderId="0" xfId="94" applyNumberFormat="1" applyFont="1" applyBorder="1">
      <alignment/>
      <protection/>
    </xf>
    <xf numFmtId="3" fontId="0" fillId="0" borderId="0" xfId="139" applyNumberFormat="1">
      <alignment/>
      <protection/>
    </xf>
    <xf numFmtId="3" fontId="9" fillId="0" borderId="11" xfId="139" applyNumberFormat="1" applyFont="1" applyBorder="1" applyAlignment="1">
      <alignment horizontal="right"/>
      <protection/>
    </xf>
    <xf numFmtId="0" fontId="0" fillId="0" borderId="0" xfId="139" applyFont="1">
      <alignment/>
      <protection/>
    </xf>
    <xf numFmtId="0" fontId="18" fillId="0" borderId="0" xfId="139" applyFont="1">
      <alignment/>
      <protection/>
    </xf>
    <xf numFmtId="0" fontId="20" fillId="0" borderId="11" xfId="139" applyFont="1" applyBorder="1" applyAlignment="1">
      <alignment horizontal="right"/>
      <protection/>
    </xf>
    <xf numFmtId="0" fontId="0" fillId="0" borderId="0" xfId="139" applyFont="1">
      <alignment/>
      <protection/>
    </xf>
    <xf numFmtId="3" fontId="9" fillId="0" borderId="0" xfId="98" applyNumberFormat="1" applyFont="1">
      <alignment/>
      <protection/>
    </xf>
    <xf numFmtId="3" fontId="0" fillId="0" borderId="0" xfId="98" applyNumberFormat="1" applyFont="1">
      <alignment/>
      <protection/>
    </xf>
    <xf numFmtId="3" fontId="0" fillId="0" borderId="0" xfId="98" applyNumberFormat="1" applyFont="1" applyAlignment="1">
      <alignment horizontal="right"/>
      <protection/>
    </xf>
    <xf numFmtId="0" fontId="0" fillId="0" borderId="0" xfId="98" applyAlignment="1">
      <alignment horizontal="right"/>
      <protection/>
    </xf>
    <xf numFmtId="3" fontId="0" fillId="0" borderId="0" xfId="98" applyNumberFormat="1" applyBorder="1">
      <alignment/>
      <protection/>
    </xf>
    <xf numFmtId="3" fontId="0" fillId="0" borderId="0" xfId="98" applyNumberFormat="1" applyBorder="1" applyAlignment="1">
      <alignment horizontal="right"/>
      <protection/>
    </xf>
    <xf numFmtId="0" fontId="9" fillId="0" borderId="0" xfId="98" applyFont="1" applyAlignment="1">
      <alignment horizontal="left"/>
      <protection/>
    </xf>
    <xf numFmtId="0" fontId="0" fillId="0" borderId="0" xfId="98" applyFont="1" applyBorder="1" applyAlignment="1">
      <alignment horizontal="left" indent="1"/>
      <protection/>
    </xf>
    <xf numFmtId="3" fontId="9" fillId="0" borderId="0" xfId="98" applyNumberFormat="1" applyFont="1" applyAlignment="1">
      <alignment horizontal="right"/>
      <protection/>
    </xf>
    <xf numFmtId="3" fontId="9" fillId="0" borderId="1" xfId="98" applyNumberFormat="1" applyFont="1" applyBorder="1">
      <alignment/>
      <protection/>
    </xf>
    <xf numFmtId="3" fontId="9" fillId="0" borderId="1" xfId="98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9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3" fontId="3" fillId="0" borderId="11" xfId="107" applyNumberFormat="1" applyFont="1" applyBorder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90" applyFont="1" applyAlignment="1">
      <alignment horizontal="center"/>
      <protection/>
    </xf>
    <xf numFmtId="0" fontId="17" fillId="0" borderId="0" xfId="90" applyFont="1" applyAlignment="1">
      <alignment horizontal="center"/>
      <protection/>
    </xf>
    <xf numFmtId="0" fontId="9" fillId="0" borderId="17" xfId="90" applyFont="1" applyBorder="1" applyAlignment="1">
      <alignment horizontal="center"/>
      <protection/>
    </xf>
    <xf numFmtId="0" fontId="9" fillId="0" borderId="11" xfId="90" applyFont="1" applyBorder="1" applyAlignment="1">
      <alignment horizontal="center"/>
      <protection/>
    </xf>
    <xf numFmtId="0" fontId="3" fillId="0" borderId="11" xfId="143" applyBorder="1" applyAlignment="1">
      <alignment horizontal="center"/>
      <protection/>
    </xf>
    <xf numFmtId="0" fontId="1" fillId="0" borderId="17" xfId="143" applyFont="1" applyBorder="1" applyAlignment="1">
      <alignment horizontal="center"/>
      <protection/>
    </xf>
    <xf numFmtId="0" fontId="1" fillId="0" borderId="11" xfId="143" applyFont="1" applyBorder="1" applyAlignment="1">
      <alignment horizontal="center"/>
      <protection/>
    </xf>
    <xf numFmtId="0" fontId="1" fillId="0" borderId="18" xfId="143" applyFont="1" applyBorder="1" applyAlignment="1">
      <alignment horizontal="center"/>
      <protection/>
    </xf>
    <xf numFmtId="0" fontId="1" fillId="0" borderId="16" xfId="143" applyFont="1" applyBorder="1" applyAlignment="1">
      <alignment horizontal="center"/>
      <protection/>
    </xf>
    <xf numFmtId="0" fontId="9" fillId="0" borderId="11" xfId="94" applyFont="1" applyBorder="1" applyAlignment="1">
      <alignment horizontal="center"/>
      <protection/>
    </xf>
    <xf numFmtId="0" fontId="9" fillId="0" borderId="0" xfId="94" applyFont="1" applyAlignment="1">
      <alignment horizontal="center"/>
      <protection/>
    </xf>
    <xf numFmtId="0" fontId="0" fillId="0" borderId="11" xfId="94" applyBorder="1" applyAlignment="1">
      <alignment horizontal="center"/>
      <protection/>
    </xf>
    <xf numFmtId="0" fontId="0" fillId="0" borderId="11" xfId="139" applyBorder="1" applyAlignment="1">
      <alignment horizontal="center"/>
      <protection/>
    </xf>
    <xf numFmtId="0" fontId="3" fillId="0" borderId="0" xfId="98" applyFont="1" applyBorder="1">
      <alignment/>
      <protection/>
    </xf>
    <xf numFmtId="0" fontId="3" fillId="0" borderId="0" xfId="98" applyFont="1">
      <alignment/>
      <protection/>
    </xf>
    <xf numFmtId="0" fontId="3" fillId="0" borderId="0" xfId="107" applyFont="1">
      <alignment/>
      <protection/>
    </xf>
    <xf numFmtId="0" fontId="3" fillId="0" borderId="0" xfId="98" applyFont="1" applyAlignment="1">
      <alignment horizontal="left" indent="1"/>
      <protection/>
    </xf>
    <xf numFmtId="0" fontId="3" fillId="0" borderId="11" xfId="98" applyFont="1" applyBorder="1">
      <alignment/>
      <protection/>
    </xf>
    <xf numFmtId="0" fontId="13" fillId="0" borderId="0" xfId="107" applyFont="1">
      <alignment/>
      <protection/>
    </xf>
    <xf numFmtId="0" fontId="3" fillId="0" borderId="0" xfId="107" applyFont="1" applyBorder="1">
      <alignment/>
      <protection/>
    </xf>
    <xf numFmtId="0" fontId="3" fillId="0" borderId="11" xfId="107" applyFont="1" applyBorder="1">
      <alignment/>
      <protection/>
    </xf>
    <xf numFmtId="3" fontId="3" fillId="0" borderId="0" xfId="107" applyNumberFormat="1" applyFont="1">
      <alignment/>
      <protection/>
    </xf>
    <xf numFmtId="3" fontId="3" fillId="0" borderId="0" xfId="107" applyNumberFormat="1" applyFont="1" applyBorder="1">
      <alignment/>
      <protection/>
    </xf>
    <xf numFmtId="0" fontId="3" fillId="0" borderId="11" xfId="98" applyFont="1" applyBorder="1" applyAlignment="1">
      <alignment horizontal="left" indent="1"/>
      <protection/>
    </xf>
    <xf numFmtId="0" fontId="18" fillId="0" borderId="0" xfId="102" applyFont="1" applyAlignment="1">
      <alignment horizontal="right"/>
      <protection/>
    </xf>
    <xf numFmtId="0" fontId="0" fillId="0" borderId="0" xfId="102" applyFont="1" applyAlignment="1">
      <alignment horizontal="right"/>
      <protection/>
    </xf>
    <xf numFmtId="3" fontId="9" fillId="0" borderId="0" xfId="102" applyNumberFormat="1" applyFont="1" applyAlignment="1">
      <alignment horizontal="right"/>
      <protection/>
    </xf>
    <xf numFmtId="0" fontId="9" fillId="0" borderId="0" xfId="102" applyFont="1" applyAlignment="1">
      <alignment horizontal="right"/>
      <protection/>
    </xf>
    <xf numFmtId="3" fontId="9" fillId="0" borderId="1" xfId="102" applyNumberFormat="1" applyFont="1" applyBorder="1" applyAlignment="1">
      <alignment horizontal="right"/>
      <protection/>
    </xf>
    <xf numFmtId="0" fontId="24" fillId="0" borderId="0" xfId="102" applyFont="1" applyBorder="1">
      <alignment/>
      <protection/>
    </xf>
    <xf numFmtId="0" fontId="24" fillId="0" borderId="0" xfId="102" applyFont="1">
      <alignment/>
      <protection/>
    </xf>
  </cellXfs>
  <cellStyles count="158">
    <cellStyle name="Normal" xfId="0"/>
    <cellStyle name="Comma" xfId="15"/>
    <cellStyle name="Comma [0]" xfId="16"/>
    <cellStyle name="Comma [0]_APPXB96" xfId="17"/>
    <cellStyle name="Comma [0]_BTU8893" xfId="18"/>
    <cellStyle name="Comma [0]_CONTIG" xfId="19"/>
    <cellStyle name="Comma [0]_OFFSHORE - 1994" xfId="20"/>
    <cellStyle name="Comma [0]_Sheet1" xfId="21"/>
    <cellStyle name="Comma [0]_Sheet1 (2)" xfId="22"/>
    <cellStyle name="Comma [0]_SIZE8893" xfId="23"/>
    <cellStyle name="Comma [0]_TOP100G" xfId="24"/>
    <cellStyle name="Comma [0]_TOP100O" xfId="25"/>
    <cellStyle name="Comma_APPXA93" xfId="26"/>
    <cellStyle name="Comma_APPXAFLD" xfId="27"/>
    <cellStyle name="Comma_APPXB96" xfId="28"/>
    <cellStyle name="Comma_APPXC" xfId="29"/>
    <cellStyle name="Comma_BTU8893" xfId="30"/>
    <cellStyle name="Comma_CONTIG" xfId="31"/>
    <cellStyle name="Comma_METER93" xfId="32"/>
    <cellStyle name="Comma_OFFSHORE - 1994" xfId="33"/>
    <cellStyle name="Comma_Sheet1" xfId="34"/>
    <cellStyle name="Comma_Sheet1 (2)" xfId="35"/>
    <cellStyle name="Comma_Sheet1_TABLEB" xfId="36"/>
    <cellStyle name="Comma_SIZE8893" xfId="37"/>
    <cellStyle name="Comma_Table 1" xfId="38"/>
    <cellStyle name="Comma_Table 1 Avg 10" xfId="39"/>
    <cellStyle name="Comma_TABLE2" xfId="40"/>
    <cellStyle name="Comma_TABLE2_APPXC" xfId="41"/>
    <cellStyle name="Comma_Top 25" xfId="42"/>
    <cellStyle name="Comma_TOP100G" xfId="43"/>
    <cellStyle name="Comma_TOP100O" xfId="44"/>
    <cellStyle name="Comma_WORLDRES" xfId="45"/>
    <cellStyle name="Currency" xfId="46"/>
    <cellStyle name="Currency [0]" xfId="47"/>
    <cellStyle name="Currency [0]_APPXB96" xfId="48"/>
    <cellStyle name="Currency [0]_BTU8893" xfId="49"/>
    <cellStyle name="Currency [0]_CONTIG" xfId="50"/>
    <cellStyle name="Currency [0]_OFFSHORE - 1994" xfId="51"/>
    <cellStyle name="Currency [0]_Sheet1" xfId="52"/>
    <cellStyle name="Currency [0]_Sheet1 (2)" xfId="53"/>
    <cellStyle name="Currency [0]_SIZE8893" xfId="54"/>
    <cellStyle name="Currency [0]_TOP100G" xfId="55"/>
    <cellStyle name="Currency [0]_TOP100O" xfId="56"/>
    <cellStyle name="Currency_APPXA93" xfId="57"/>
    <cellStyle name="Currency_APPXAFLD" xfId="58"/>
    <cellStyle name="Currency_APPXB96" xfId="59"/>
    <cellStyle name="Currency_APPXC" xfId="60"/>
    <cellStyle name="Currency_BTU8893" xfId="61"/>
    <cellStyle name="Currency_CONTIG" xfId="62"/>
    <cellStyle name="Currency_METER93" xfId="63"/>
    <cellStyle name="Currency_OFFSHORE - 1994" xfId="64"/>
    <cellStyle name="Currency_Sheet1" xfId="65"/>
    <cellStyle name="Currency_Sheet1 (2)" xfId="66"/>
    <cellStyle name="Currency_Sheet1_TABLEB" xfId="67"/>
    <cellStyle name="Currency_SIZE8893" xfId="68"/>
    <cellStyle name="Currency_Table 1" xfId="69"/>
    <cellStyle name="Currency_Table 1 Avg 10" xfId="70"/>
    <cellStyle name="Currency_TABLE2" xfId="71"/>
    <cellStyle name="Currency_TABLE2_APPXC" xfId="72"/>
    <cellStyle name="Currency_Top 25" xfId="73"/>
    <cellStyle name="Currency_TOP100G" xfId="74"/>
    <cellStyle name="Currency_TOP100O" xfId="75"/>
    <cellStyle name="Currency_WORLDRES" xfId="76"/>
    <cellStyle name="Hyperlink" xfId="77"/>
    <cellStyle name="Normal_APPXA93" xfId="78"/>
    <cellStyle name="Normal_appxa98" xfId="79"/>
    <cellStyle name="Normal_appxa98_Top Gas Operators" xfId="80"/>
    <cellStyle name="Normal_appxa98_Top Oil Operators" xfId="81"/>
    <cellStyle name="Normal_appxa98_Top Operators" xfId="82"/>
    <cellStyle name="Normal_APPXAFLD" xfId="83"/>
    <cellStyle name="Normal_APPXB96" xfId="84"/>
    <cellStyle name="Normal_APPXC" xfId="85"/>
    <cellStyle name="Normal_appxD1-8" xfId="86"/>
    <cellStyle name="Normal_appxD1-8_Top Gas Operators" xfId="87"/>
    <cellStyle name="Normal_appxD1-8_Top Oil Operators" xfId="88"/>
    <cellStyle name="Normal_appxD1-8_Top Operators" xfId="89"/>
    <cellStyle name="Normal_appxd98" xfId="90"/>
    <cellStyle name="Normal_appxd98_Top Gas Operators" xfId="91"/>
    <cellStyle name="Normal_appxd98_Top Oil Operators" xfId="92"/>
    <cellStyle name="Normal_appxd98_Top Operators" xfId="93"/>
    <cellStyle name="Normal_APPXE" xfId="94"/>
    <cellStyle name="Normal_APPXE_Top Gas Operators" xfId="95"/>
    <cellStyle name="Normal_APPXE_Top Oil Operators" xfId="96"/>
    <cellStyle name="Normal_APPXE_Top Operators" xfId="97"/>
    <cellStyle name="Normal_APPXF98" xfId="98"/>
    <cellStyle name="Normal_APPXF98_Top Gas Operators" xfId="99"/>
    <cellStyle name="Normal_APPXF98_Top Oil Operators" xfId="100"/>
    <cellStyle name="Normal_APPXF98_Top Operators" xfId="101"/>
    <cellStyle name="Normal_APPXG1" xfId="102"/>
    <cellStyle name="Normal_APPXG1_Top Gas Operators" xfId="103"/>
    <cellStyle name="Normal_APPXG1_Top Oil Operators" xfId="104"/>
    <cellStyle name="Normal_APPXG1_Top Operators" xfId="105"/>
    <cellStyle name="Normal_ARRTAB96" xfId="106"/>
    <cellStyle name="Normal_Arrtab98" xfId="107"/>
    <cellStyle name="Normal_BTU8893" xfId="108"/>
    <cellStyle name="Normal_CONTIG" xfId="109"/>
    <cellStyle name="Normal_CONTIG_Top Gas Operators" xfId="110"/>
    <cellStyle name="Normal_CONTIG_Top Oil Operators" xfId="111"/>
    <cellStyle name="Normal_CONTIG_Top Operators" xfId="112"/>
    <cellStyle name="Normal_METER93" xfId="113"/>
    <cellStyle name="Normal_OFFSHORE - 1994" xfId="114"/>
    <cellStyle name="Normal_Sheet1" xfId="115"/>
    <cellStyle name="Normal_Sheet1 (2)" xfId="116"/>
    <cellStyle name="Normal_Sheet1 (2)_Top Gas Operators" xfId="117"/>
    <cellStyle name="Normal_Sheet1 (2)_Top Oil Operators" xfId="118"/>
    <cellStyle name="Normal_Sheet1 (2)_Top Operators" xfId="119"/>
    <cellStyle name="Normal_Sheet1_1" xfId="120"/>
    <cellStyle name="Normal_Sheet1_TABLEB" xfId="121"/>
    <cellStyle name="Normal_Sheet1_TABLEB_Top Gas Operators" xfId="122"/>
    <cellStyle name="Normal_Sheet1_TABLEB_Top Oil Operators" xfId="123"/>
    <cellStyle name="Normal_Sheet1_TABLEB_Top Operators" xfId="124"/>
    <cellStyle name="Normal_SIZE8893" xfId="125"/>
    <cellStyle name="Normal_Table 1" xfId="126"/>
    <cellStyle name="Normal_Table 1 - 10 year Average " xfId="127"/>
    <cellStyle name="Normal_Table 1 Avg 10" xfId="128"/>
    <cellStyle name="Normal_TABLE1" xfId="129"/>
    <cellStyle name="Normal_Table13" xfId="130"/>
    <cellStyle name="Normal_Table13_Top Gas Operators" xfId="131"/>
    <cellStyle name="Normal_Table13_Top Oil Operators" xfId="132"/>
    <cellStyle name="Normal_Table13_Top Operators" xfId="133"/>
    <cellStyle name="Normal_TABLE2" xfId="134"/>
    <cellStyle name="Normal_TABLE2_1" xfId="135"/>
    <cellStyle name="Normal_TABLE2_1_APPXC" xfId="136"/>
    <cellStyle name="Normal_TABLE2_2" xfId="137"/>
    <cellStyle name="Normal_TABLE2_APPXC" xfId="138"/>
    <cellStyle name="Normal_TABLEf1" xfId="139"/>
    <cellStyle name="Normal_TABLEf1_Top Gas Operators" xfId="140"/>
    <cellStyle name="Normal_TABLEf1_Top Oil Operators" xfId="141"/>
    <cellStyle name="Normal_TABLEf1_Top Operators" xfId="142"/>
    <cellStyle name="Normal_tabs99" xfId="143"/>
    <cellStyle name="Normal_Top Operators" xfId="144"/>
    <cellStyle name="Normal_TOP100" xfId="145"/>
    <cellStyle name="Normal_TOP100.NEWGAS" xfId="146"/>
    <cellStyle name="Normal_TOP100.NEWGAS_Top Gas Operators" xfId="147"/>
    <cellStyle name="Normal_TOP100.NEWGAS_Top Oil Operators" xfId="148"/>
    <cellStyle name="Normal_TOP100.NEWGAS_Top Operators" xfId="149"/>
    <cellStyle name="Normal_TOP100.NEWOIL" xfId="150"/>
    <cellStyle name="Normal_TOP100.NEWOIL_Top Gas Operators" xfId="151"/>
    <cellStyle name="Normal_TOP100.NEWOIL_Top Oil Operators" xfId="152"/>
    <cellStyle name="Normal_TOP100.NEWOIL_Top Operators" xfId="153"/>
    <cellStyle name="Normal_TOP100_Top Gas Operators" xfId="154"/>
    <cellStyle name="Normal_TOP100_Top Oil Operators" xfId="155"/>
    <cellStyle name="Normal_TOP100_Top Operators" xfId="156"/>
    <cellStyle name="Normal_TOP100G" xfId="157"/>
    <cellStyle name="Normal_TOP100G_Top Gas Operators" xfId="158"/>
    <cellStyle name="Normal_TOP100G_Top Oil Operators" xfId="159"/>
    <cellStyle name="Normal_TOP100G_Top Operators" xfId="160"/>
    <cellStyle name="Normal_TOP100O" xfId="161"/>
    <cellStyle name="Normal_TOP100O_Top Gas Operators" xfId="162"/>
    <cellStyle name="Normal_TOP100O_Top Oil Operators" xfId="163"/>
    <cellStyle name="Normal_TOP100O_Top Operators" xfId="164"/>
    <cellStyle name="Normal_TOPGAS" xfId="165"/>
    <cellStyle name="Normal_TOPGAS99" xfId="166"/>
    <cellStyle name="Normal_TOPOIL" xfId="167"/>
    <cellStyle name="Normal_TOPOIL99" xfId="168"/>
    <cellStyle name="Normal_TOPOPS.GAS" xfId="169"/>
    <cellStyle name="Normal_TOPOPS.OIL" xfId="170"/>
    <cellStyle name="Percent" xfId="1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76200</xdr:rowOff>
    </xdr:from>
    <xdr:to>
      <xdr:col>1</xdr:col>
      <xdr:colOff>209550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>
          <a:off x="85725" y="790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76200</xdr:rowOff>
    </xdr:from>
    <xdr:to>
      <xdr:col>1</xdr:col>
      <xdr:colOff>209550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85725" y="93345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25</xdr:row>
      <xdr:rowOff>76200</xdr:rowOff>
    </xdr:from>
    <xdr:to>
      <xdr:col>1</xdr:col>
      <xdr:colOff>209550</xdr:colOff>
      <xdr:row>25</xdr:row>
      <xdr:rowOff>76200</xdr:rowOff>
    </xdr:to>
    <xdr:sp>
      <xdr:nvSpPr>
        <xdr:cNvPr id="3" name="Line 3"/>
        <xdr:cNvSpPr>
          <a:spLocks/>
        </xdr:cNvSpPr>
      </xdr:nvSpPr>
      <xdr:spPr>
        <a:xfrm>
          <a:off x="85725" y="36480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</xdr:row>
      <xdr:rowOff>76200</xdr:rowOff>
    </xdr:from>
    <xdr:to>
      <xdr:col>0</xdr:col>
      <xdr:colOff>85725</xdr:colOff>
      <xdr:row>25</xdr:row>
      <xdr:rowOff>85725</xdr:rowOff>
    </xdr:to>
    <xdr:sp>
      <xdr:nvSpPr>
        <xdr:cNvPr id="4" name="Line 4"/>
        <xdr:cNvSpPr>
          <a:spLocks/>
        </xdr:cNvSpPr>
      </xdr:nvSpPr>
      <xdr:spPr>
        <a:xfrm>
          <a:off x="85725" y="790575"/>
          <a:ext cx="0" cy="2867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</xdr:row>
      <xdr:rowOff>66675</xdr:rowOff>
    </xdr:from>
    <xdr:to>
      <xdr:col>1</xdr:col>
      <xdr:colOff>180975</xdr:colOff>
      <xdr:row>8</xdr:row>
      <xdr:rowOff>66675</xdr:rowOff>
    </xdr:to>
    <xdr:sp>
      <xdr:nvSpPr>
        <xdr:cNvPr id="5" name="Line 5"/>
        <xdr:cNvSpPr>
          <a:spLocks/>
        </xdr:cNvSpPr>
      </xdr:nvSpPr>
      <xdr:spPr>
        <a:xfrm>
          <a:off x="161925" y="120967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</xdr:row>
      <xdr:rowOff>66675</xdr:rowOff>
    </xdr:from>
    <xdr:to>
      <xdr:col>1</xdr:col>
      <xdr:colOff>180975</xdr:colOff>
      <xdr:row>9</xdr:row>
      <xdr:rowOff>66675</xdr:rowOff>
    </xdr:to>
    <xdr:sp>
      <xdr:nvSpPr>
        <xdr:cNvPr id="6" name="Line 6"/>
        <xdr:cNvSpPr>
          <a:spLocks/>
        </xdr:cNvSpPr>
      </xdr:nvSpPr>
      <xdr:spPr>
        <a:xfrm>
          <a:off x="161925" y="13525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12</xdr:row>
      <xdr:rowOff>66675</xdr:rowOff>
    </xdr:from>
    <xdr:to>
      <xdr:col>1</xdr:col>
      <xdr:colOff>180975</xdr:colOff>
      <xdr:row>12</xdr:row>
      <xdr:rowOff>66675</xdr:rowOff>
    </xdr:to>
    <xdr:sp>
      <xdr:nvSpPr>
        <xdr:cNvPr id="7" name="Line 7"/>
        <xdr:cNvSpPr>
          <a:spLocks/>
        </xdr:cNvSpPr>
      </xdr:nvSpPr>
      <xdr:spPr>
        <a:xfrm>
          <a:off x="161925" y="178117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17</xdr:row>
      <xdr:rowOff>66675</xdr:rowOff>
    </xdr:from>
    <xdr:to>
      <xdr:col>1</xdr:col>
      <xdr:colOff>180975</xdr:colOff>
      <xdr:row>17</xdr:row>
      <xdr:rowOff>66675</xdr:rowOff>
    </xdr:to>
    <xdr:sp>
      <xdr:nvSpPr>
        <xdr:cNvPr id="8" name="Line 8"/>
        <xdr:cNvSpPr>
          <a:spLocks/>
        </xdr:cNvSpPr>
      </xdr:nvSpPr>
      <xdr:spPr>
        <a:xfrm>
          <a:off x="161925" y="24955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66675</xdr:rowOff>
    </xdr:from>
    <xdr:to>
      <xdr:col>1</xdr:col>
      <xdr:colOff>180975</xdr:colOff>
      <xdr:row>22</xdr:row>
      <xdr:rowOff>66675</xdr:rowOff>
    </xdr:to>
    <xdr:sp>
      <xdr:nvSpPr>
        <xdr:cNvPr id="9" name="Line 9"/>
        <xdr:cNvSpPr>
          <a:spLocks/>
        </xdr:cNvSpPr>
      </xdr:nvSpPr>
      <xdr:spPr>
        <a:xfrm>
          <a:off x="161925" y="32099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37</xdr:row>
      <xdr:rowOff>66675</xdr:rowOff>
    </xdr:from>
    <xdr:to>
      <xdr:col>1</xdr:col>
      <xdr:colOff>180975</xdr:colOff>
      <xdr:row>37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61925" y="53530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66675</xdr:rowOff>
    </xdr:from>
    <xdr:to>
      <xdr:col>0</xdr:col>
      <xdr:colOff>171450</xdr:colOff>
      <xdr:row>9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171450" y="1209675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</xdr:row>
      <xdr:rowOff>66675</xdr:rowOff>
    </xdr:from>
    <xdr:to>
      <xdr:col>0</xdr:col>
      <xdr:colOff>171450</xdr:colOff>
      <xdr:row>17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71450" y="1781175"/>
          <a:ext cx="0" cy="723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22</xdr:row>
      <xdr:rowOff>66675</xdr:rowOff>
    </xdr:from>
    <xdr:to>
      <xdr:col>0</xdr:col>
      <xdr:colOff>171450</xdr:colOff>
      <xdr:row>37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171450" y="3209925"/>
          <a:ext cx="0" cy="2143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21</xdr:row>
      <xdr:rowOff>66675</xdr:rowOff>
    </xdr:from>
    <xdr:to>
      <xdr:col>1</xdr:col>
      <xdr:colOff>180975</xdr:colOff>
      <xdr:row>21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33350" y="3067050"/>
          <a:ext cx="28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33</xdr:row>
      <xdr:rowOff>66675</xdr:rowOff>
    </xdr:from>
    <xdr:to>
      <xdr:col>1</xdr:col>
      <xdr:colOff>180975</xdr:colOff>
      <xdr:row>33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133350" y="4781550"/>
          <a:ext cx="28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21</xdr:row>
      <xdr:rowOff>66675</xdr:rowOff>
    </xdr:from>
    <xdr:to>
      <xdr:col>0</xdr:col>
      <xdr:colOff>133350</xdr:colOff>
      <xdr:row>33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33350" y="3067050"/>
          <a:ext cx="0" cy="1733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76200</xdr:rowOff>
    </xdr:from>
    <xdr:to>
      <xdr:col>5</xdr:col>
      <xdr:colOff>209550</xdr:colOff>
      <xdr:row>6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3600450" y="93345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14</xdr:row>
      <xdr:rowOff>76200</xdr:rowOff>
    </xdr:from>
    <xdr:to>
      <xdr:col>5</xdr:col>
      <xdr:colOff>209550</xdr:colOff>
      <xdr:row>14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3600450" y="207645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76200</xdr:rowOff>
    </xdr:from>
    <xdr:to>
      <xdr:col>5</xdr:col>
      <xdr:colOff>209550</xdr:colOff>
      <xdr:row>25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3600450" y="36480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76200</xdr:rowOff>
    </xdr:from>
    <xdr:to>
      <xdr:col>4</xdr:col>
      <xdr:colOff>85725</xdr:colOff>
      <xdr:row>25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3600450" y="933450"/>
          <a:ext cx="0" cy="2714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9</xdr:row>
      <xdr:rowOff>66675</xdr:rowOff>
    </xdr:from>
    <xdr:to>
      <xdr:col>5</xdr:col>
      <xdr:colOff>180975</xdr:colOff>
      <xdr:row>9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3676650" y="13525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66675</xdr:rowOff>
    </xdr:from>
    <xdr:to>
      <xdr:col>5</xdr:col>
      <xdr:colOff>180975</xdr:colOff>
      <xdr:row>10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3676650" y="14954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9</xdr:row>
      <xdr:rowOff>66675</xdr:rowOff>
    </xdr:from>
    <xdr:to>
      <xdr:col>4</xdr:col>
      <xdr:colOff>171450</xdr:colOff>
      <xdr:row>10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686175" y="1352550"/>
          <a:ext cx="0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66675</xdr:rowOff>
    </xdr:from>
    <xdr:to>
      <xdr:col>5</xdr:col>
      <xdr:colOff>180975</xdr:colOff>
      <xdr:row>13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3714750" y="192405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32</xdr:row>
      <xdr:rowOff>66675</xdr:rowOff>
    </xdr:from>
    <xdr:to>
      <xdr:col>5</xdr:col>
      <xdr:colOff>180975</xdr:colOff>
      <xdr:row>32</xdr:row>
      <xdr:rowOff>66675</xdr:rowOff>
    </xdr:to>
    <xdr:sp>
      <xdr:nvSpPr>
        <xdr:cNvPr id="25" name="Line 25"/>
        <xdr:cNvSpPr>
          <a:spLocks/>
        </xdr:cNvSpPr>
      </xdr:nvSpPr>
      <xdr:spPr>
        <a:xfrm>
          <a:off x="3714750" y="463867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66675</xdr:rowOff>
    </xdr:from>
    <xdr:to>
      <xdr:col>4</xdr:col>
      <xdr:colOff>200025</xdr:colOff>
      <xdr:row>32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3714750" y="1924050"/>
          <a:ext cx="0" cy="2724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23</xdr:row>
      <xdr:rowOff>76200</xdr:rowOff>
    </xdr:from>
    <xdr:to>
      <xdr:col>5</xdr:col>
      <xdr:colOff>209550</xdr:colOff>
      <xdr:row>23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3657600" y="3362325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55</xdr:row>
      <xdr:rowOff>76200</xdr:rowOff>
    </xdr:from>
    <xdr:to>
      <xdr:col>5</xdr:col>
      <xdr:colOff>209550</xdr:colOff>
      <xdr:row>55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3657600" y="7934325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23</xdr:row>
      <xdr:rowOff>76200</xdr:rowOff>
    </xdr:from>
    <xdr:to>
      <xdr:col>4</xdr:col>
      <xdr:colOff>142875</xdr:colOff>
      <xdr:row>55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3657600" y="3362325"/>
          <a:ext cx="0" cy="458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66675</xdr:rowOff>
    </xdr:from>
    <xdr:to>
      <xdr:col>5</xdr:col>
      <xdr:colOff>180975</xdr:colOff>
      <xdr:row>12</xdr:row>
      <xdr:rowOff>66675</xdr:rowOff>
    </xdr:to>
    <xdr:sp>
      <xdr:nvSpPr>
        <xdr:cNvPr id="30" name="Line 30"/>
        <xdr:cNvSpPr>
          <a:spLocks/>
        </xdr:cNvSpPr>
      </xdr:nvSpPr>
      <xdr:spPr>
        <a:xfrm>
          <a:off x="3667125" y="178117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66675</xdr:rowOff>
    </xdr:from>
    <xdr:to>
      <xdr:col>5</xdr:col>
      <xdr:colOff>180975</xdr:colOff>
      <xdr:row>17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667125" y="249555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66675</xdr:rowOff>
    </xdr:from>
    <xdr:to>
      <xdr:col>4</xdr:col>
      <xdr:colOff>152400</xdr:colOff>
      <xdr:row>17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3667125" y="1781175"/>
          <a:ext cx="0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66675</xdr:rowOff>
    </xdr:from>
    <xdr:to>
      <xdr:col>5</xdr:col>
      <xdr:colOff>180975</xdr:colOff>
      <xdr:row>20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3762375" y="292417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66675</xdr:rowOff>
    </xdr:from>
    <xdr:to>
      <xdr:col>5</xdr:col>
      <xdr:colOff>180975</xdr:colOff>
      <xdr:row>26</xdr:row>
      <xdr:rowOff>66675</xdr:rowOff>
    </xdr:to>
    <xdr:sp>
      <xdr:nvSpPr>
        <xdr:cNvPr id="34" name="Line 34"/>
        <xdr:cNvSpPr>
          <a:spLocks/>
        </xdr:cNvSpPr>
      </xdr:nvSpPr>
      <xdr:spPr>
        <a:xfrm>
          <a:off x="3762375" y="3781425"/>
          <a:ext cx="171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66675</xdr:rowOff>
    </xdr:from>
    <xdr:to>
      <xdr:col>5</xdr:col>
      <xdr:colOff>9525</xdr:colOff>
      <xdr:row>26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762375" y="2924175"/>
          <a:ext cx="0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45</xdr:row>
      <xdr:rowOff>66675</xdr:rowOff>
    </xdr:from>
    <xdr:to>
      <xdr:col>1</xdr:col>
      <xdr:colOff>180975</xdr:colOff>
      <xdr:row>45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161925" y="64960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52</xdr:row>
      <xdr:rowOff>66675</xdr:rowOff>
    </xdr:from>
    <xdr:to>
      <xdr:col>1</xdr:col>
      <xdr:colOff>180975</xdr:colOff>
      <xdr:row>52</xdr:row>
      <xdr:rowOff>66675</xdr:rowOff>
    </xdr:to>
    <xdr:sp>
      <xdr:nvSpPr>
        <xdr:cNvPr id="37" name="Line 37"/>
        <xdr:cNvSpPr>
          <a:spLocks/>
        </xdr:cNvSpPr>
      </xdr:nvSpPr>
      <xdr:spPr>
        <a:xfrm>
          <a:off x="161925" y="749617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45</xdr:row>
      <xdr:rowOff>76200</xdr:rowOff>
    </xdr:from>
    <xdr:to>
      <xdr:col>0</xdr:col>
      <xdr:colOff>171450</xdr:colOff>
      <xdr:row>52</xdr:row>
      <xdr:rowOff>66675</xdr:rowOff>
    </xdr:to>
    <xdr:sp>
      <xdr:nvSpPr>
        <xdr:cNvPr id="38" name="Line 38"/>
        <xdr:cNvSpPr>
          <a:spLocks/>
        </xdr:cNvSpPr>
      </xdr:nvSpPr>
      <xdr:spPr>
        <a:xfrm>
          <a:off x="171450" y="6505575"/>
          <a:ext cx="0" cy="990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66675</xdr:rowOff>
    </xdr:from>
    <xdr:to>
      <xdr:col>5</xdr:col>
      <xdr:colOff>180975</xdr:colOff>
      <xdr:row>19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790950" y="2781300"/>
          <a:ext cx="142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50</xdr:row>
      <xdr:rowOff>66675</xdr:rowOff>
    </xdr:from>
    <xdr:to>
      <xdr:col>5</xdr:col>
      <xdr:colOff>180975</xdr:colOff>
      <xdr:row>50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3790950" y="7210425"/>
          <a:ext cx="142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66675</xdr:rowOff>
    </xdr:from>
    <xdr:to>
      <xdr:col>5</xdr:col>
      <xdr:colOff>38100</xdr:colOff>
      <xdr:row>50</xdr:row>
      <xdr:rowOff>66675</xdr:rowOff>
    </xdr:to>
    <xdr:sp>
      <xdr:nvSpPr>
        <xdr:cNvPr id="41" name="Line 41"/>
        <xdr:cNvSpPr>
          <a:spLocks/>
        </xdr:cNvSpPr>
      </xdr:nvSpPr>
      <xdr:spPr>
        <a:xfrm>
          <a:off x="3790950" y="2781300"/>
          <a:ext cx="0" cy="442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r\Arr99\Top%20Oper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p Oil Operators"/>
      <sheetName val="TOPOIL"/>
      <sheetName val="Top Gas Operators"/>
      <sheetName val="TOPOPS.GAS"/>
      <sheetName val="TOPGAS"/>
      <sheetName val="Top 50 Operators "/>
      <sheetName val="2000 Operators"/>
      <sheetName val="SHARE HOLDER REPORTS"/>
    </sheetNames>
    <sheetDataSet>
      <sheetData sheetId="1">
        <row r="1">
          <cell r="D1">
            <v>248898</v>
          </cell>
          <cell r="G1" t="str">
            <v>Arco Exploration &amp; Production</v>
          </cell>
        </row>
        <row r="2">
          <cell r="D2">
            <v>212139</v>
          </cell>
          <cell r="G2" t="str">
            <v>BP Amoco</v>
          </cell>
        </row>
        <row r="3">
          <cell r="D3">
            <v>130947</v>
          </cell>
          <cell r="G3" t="str">
            <v>Shell Oil Co</v>
          </cell>
        </row>
        <row r="4">
          <cell r="D4">
            <v>126139</v>
          </cell>
          <cell r="G4" t="str">
            <v>Chevron U S A Production Co</v>
          </cell>
        </row>
        <row r="5">
          <cell r="D5">
            <v>113316</v>
          </cell>
          <cell r="G5" t="str">
            <v>Texaco Inc</v>
          </cell>
        </row>
        <row r="6">
          <cell r="D6">
            <v>113015</v>
          </cell>
          <cell r="G6" t="str">
            <v>Exxon Mobil Production Co</v>
          </cell>
        </row>
        <row r="7">
          <cell r="D7">
            <v>94792</v>
          </cell>
          <cell r="G7" t="str">
            <v>Aera Energy LLC</v>
          </cell>
        </row>
        <row r="8">
          <cell r="D8">
            <v>61873</v>
          </cell>
          <cell r="G8" t="str">
            <v>Altura Energy Ltd</v>
          </cell>
        </row>
        <row r="9">
          <cell r="D9">
            <v>60102</v>
          </cell>
          <cell r="G9" t="str">
            <v>Marathon Oil Co</v>
          </cell>
        </row>
        <row r="10">
          <cell r="D10">
            <v>42692</v>
          </cell>
          <cell r="G10" t="str">
            <v>Amerada Hess Corp</v>
          </cell>
          <cell r="H10">
            <v>1203913</v>
          </cell>
        </row>
        <row r="11">
          <cell r="D11">
            <v>36217</v>
          </cell>
          <cell r="G11" t="str">
            <v>Oxy USA Inc</v>
          </cell>
        </row>
        <row r="12">
          <cell r="D12">
            <v>27069</v>
          </cell>
          <cell r="G12" t="str">
            <v>Unocal Corp</v>
          </cell>
        </row>
        <row r="13">
          <cell r="D13">
            <v>27004</v>
          </cell>
          <cell r="G13" t="str">
            <v>Kerr McGee O&amp;G Corp</v>
          </cell>
        </row>
        <row r="14">
          <cell r="D14">
            <v>26320</v>
          </cell>
          <cell r="G14" t="str">
            <v>Apache Corp</v>
          </cell>
        </row>
        <row r="15">
          <cell r="D15">
            <v>24621</v>
          </cell>
          <cell r="G15" t="str">
            <v>Devon Energy Corp</v>
          </cell>
        </row>
        <row r="16">
          <cell r="D16">
            <v>19665</v>
          </cell>
          <cell r="G16" t="str">
            <v>Union Pacific Resources</v>
          </cell>
        </row>
        <row r="17">
          <cell r="D17">
            <v>16864</v>
          </cell>
          <cell r="G17" t="str">
            <v>Ocean Energy Inc</v>
          </cell>
        </row>
        <row r="18">
          <cell r="D18">
            <v>16677</v>
          </cell>
          <cell r="G18" t="str">
            <v>Burlington Resources Oil &amp; Gas</v>
          </cell>
        </row>
        <row r="19">
          <cell r="D19">
            <v>14795</v>
          </cell>
          <cell r="G19" t="str">
            <v>Vastar Resources Inc</v>
          </cell>
        </row>
        <row r="20">
          <cell r="D20">
            <v>13933</v>
          </cell>
          <cell r="G20" t="str">
            <v>City Of Long Beach</v>
          </cell>
          <cell r="H20">
            <v>1427078</v>
          </cell>
        </row>
        <row r="21">
          <cell r="D21">
            <v>13417</v>
          </cell>
          <cell r="G21" t="str">
            <v>Conoco Inc</v>
          </cell>
        </row>
        <row r="22">
          <cell r="D22">
            <v>13264</v>
          </cell>
          <cell r="G22" t="str">
            <v>Nuevo Energy Co</v>
          </cell>
        </row>
        <row r="23">
          <cell r="D23">
            <v>13231</v>
          </cell>
          <cell r="G23" t="str">
            <v>Phillips Petroleum Co</v>
          </cell>
        </row>
        <row r="24">
          <cell r="D24">
            <v>12597</v>
          </cell>
          <cell r="G24" t="str">
            <v>Pioneer Natural Resources USA</v>
          </cell>
        </row>
        <row r="25">
          <cell r="D25">
            <v>11845</v>
          </cell>
          <cell r="G25" t="str">
            <v>Santa Fe Snyder Corp</v>
          </cell>
        </row>
        <row r="26">
          <cell r="D26">
            <v>10472</v>
          </cell>
          <cell r="G26" t="str">
            <v>Plains Resources Inc</v>
          </cell>
        </row>
        <row r="27">
          <cell r="D27">
            <v>8942</v>
          </cell>
          <cell r="G27" t="str">
            <v>Merit Energy Co</v>
          </cell>
        </row>
        <row r="28">
          <cell r="D28">
            <v>8932</v>
          </cell>
          <cell r="G28" t="str">
            <v>British Borneo USA Inc</v>
          </cell>
        </row>
        <row r="29">
          <cell r="D29">
            <v>8438</v>
          </cell>
          <cell r="G29" t="str">
            <v>Anadarko Petroleum Corp</v>
          </cell>
        </row>
        <row r="30">
          <cell r="D30">
            <v>8030</v>
          </cell>
          <cell r="G30" t="str">
            <v>Goodrich Petroleum Co</v>
          </cell>
        </row>
        <row r="31">
          <cell r="D31">
            <v>7922</v>
          </cell>
          <cell r="G31" t="str">
            <v>Citation Oil &amp; Gas Corp</v>
          </cell>
        </row>
        <row r="32">
          <cell r="D32">
            <v>7918</v>
          </cell>
          <cell r="G32" t="str">
            <v>Samedan Oil Corp</v>
          </cell>
        </row>
        <row r="33">
          <cell r="D33">
            <v>7907</v>
          </cell>
          <cell r="G33" t="str">
            <v>Newfield Exploration Co</v>
          </cell>
        </row>
        <row r="34">
          <cell r="D34">
            <v>7799</v>
          </cell>
          <cell r="G34" t="str">
            <v>Hunt Oil Co</v>
          </cell>
        </row>
        <row r="35">
          <cell r="D35">
            <v>7762</v>
          </cell>
          <cell r="G35" t="str">
            <v>EOG Resources Inc</v>
          </cell>
        </row>
        <row r="36">
          <cell r="D36">
            <v>7625</v>
          </cell>
          <cell r="G36" t="str">
            <v>Vintage Petroleum Inc</v>
          </cell>
        </row>
        <row r="37">
          <cell r="D37">
            <v>6262</v>
          </cell>
          <cell r="G37" t="str">
            <v>Coastal Oil &amp; Gas Corp</v>
          </cell>
        </row>
        <row r="38">
          <cell r="D38">
            <v>5816</v>
          </cell>
          <cell r="G38" t="str">
            <v>Meridian Resource Corp</v>
          </cell>
        </row>
        <row r="39">
          <cell r="D39">
            <v>5677</v>
          </cell>
          <cell r="G39" t="str">
            <v>Duncan Oil Inc</v>
          </cell>
        </row>
        <row r="40">
          <cell r="D40">
            <v>5671</v>
          </cell>
          <cell r="G40" t="str">
            <v>Berry Petroleum Co</v>
          </cell>
        </row>
        <row r="41">
          <cell r="D41">
            <v>5567</v>
          </cell>
          <cell r="G41" t="str">
            <v>Denbury Resources Inc</v>
          </cell>
        </row>
        <row r="42">
          <cell r="D42">
            <v>5437</v>
          </cell>
          <cell r="G42" t="str">
            <v>Swift Energy Co</v>
          </cell>
        </row>
        <row r="43">
          <cell r="D43">
            <v>5406</v>
          </cell>
          <cell r="G43" t="str">
            <v>Cross Timbers Operating Co</v>
          </cell>
        </row>
        <row r="44">
          <cell r="D44">
            <v>5387</v>
          </cell>
          <cell r="G44" t="str">
            <v>El Paso Production Co</v>
          </cell>
        </row>
        <row r="45">
          <cell r="D45">
            <v>5200</v>
          </cell>
          <cell r="G45" t="str">
            <v>C N G Producing Co</v>
          </cell>
        </row>
        <row r="46">
          <cell r="D46">
            <v>5108</v>
          </cell>
          <cell r="G46" t="str">
            <v>Seneca Resources Corp</v>
          </cell>
        </row>
        <row r="47">
          <cell r="D47">
            <v>4763</v>
          </cell>
          <cell r="G47" t="str">
            <v>Prize Energy Corp</v>
          </cell>
        </row>
        <row r="48">
          <cell r="D48">
            <v>4747</v>
          </cell>
          <cell r="G48" t="str">
            <v>Continental Resources Inc</v>
          </cell>
        </row>
        <row r="49">
          <cell r="D49">
            <v>4725</v>
          </cell>
          <cell r="G49" t="str">
            <v>Murphy Exploration &amp; Production</v>
          </cell>
        </row>
        <row r="50">
          <cell r="D50">
            <v>4716</v>
          </cell>
          <cell r="G50" t="str">
            <v>Howell Petroleum Corp</v>
          </cell>
          <cell r="H50">
            <v>1657661</v>
          </cell>
        </row>
      </sheetData>
      <sheetData sheetId="4">
        <row r="1">
          <cell r="D1">
            <v>1318151</v>
          </cell>
          <cell r="G1" t="str">
            <v>Exxon Mobil Production Co</v>
          </cell>
        </row>
        <row r="2">
          <cell r="D2">
            <v>1292263</v>
          </cell>
          <cell r="G2" t="str">
            <v>BP Amoco</v>
          </cell>
        </row>
        <row r="3">
          <cell r="D3">
            <v>985009</v>
          </cell>
          <cell r="G3" t="str">
            <v>Shell Oil Co</v>
          </cell>
        </row>
        <row r="4">
          <cell r="D4">
            <v>840139</v>
          </cell>
          <cell r="G4" t="str">
            <v>Burlington Resources Oil &amp; Gas</v>
          </cell>
        </row>
        <row r="5">
          <cell r="D5">
            <v>772213</v>
          </cell>
          <cell r="G5" t="str">
            <v>Chevron U S A Production Co</v>
          </cell>
        </row>
        <row r="6">
          <cell r="D6">
            <v>625952</v>
          </cell>
          <cell r="G6" t="str">
            <v>Texaco Inc</v>
          </cell>
        </row>
        <row r="7">
          <cell r="D7">
            <v>486706</v>
          </cell>
          <cell r="G7" t="str">
            <v>Unocal Corp</v>
          </cell>
        </row>
        <row r="8">
          <cell r="D8">
            <v>476601</v>
          </cell>
          <cell r="G8" t="str">
            <v>Santa Fe Snyder Corp</v>
          </cell>
        </row>
        <row r="9">
          <cell r="D9">
            <v>465519</v>
          </cell>
          <cell r="G9" t="str">
            <v>Union Pacific Resources</v>
          </cell>
        </row>
        <row r="10">
          <cell r="D10">
            <v>434675</v>
          </cell>
          <cell r="G10" t="str">
            <v>Vastar Resources Inc</v>
          </cell>
          <cell r="H10">
            <v>7697228</v>
          </cell>
        </row>
        <row r="11">
          <cell r="D11">
            <v>422309</v>
          </cell>
          <cell r="G11" t="str">
            <v>Devon Energy Corp</v>
          </cell>
        </row>
        <row r="12">
          <cell r="D12">
            <v>410591</v>
          </cell>
          <cell r="G12" t="str">
            <v>Conoco Inc</v>
          </cell>
        </row>
        <row r="13">
          <cell r="D13">
            <v>409938</v>
          </cell>
          <cell r="G13" t="str">
            <v>Phillips Petroleum Co</v>
          </cell>
        </row>
        <row r="14">
          <cell r="D14">
            <v>380168</v>
          </cell>
          <cell r="G14" t="str">
            <v>Coastal Oil &amp; Gas Corp</v>
          </cell>
        </row>
        <row r="15">
          <cell r="D15">
            <v>314766</v>
          </cell>
          <cell r="G15" t="str">
            <v>Marathon Oil Co</v>
          </cell>
        </row>
        <row r="16">
          <cell r="D16">
            <v>312002</v>
          </cell>
          <cell r="G16" t="str">
            <v>EOG Resources Inc</v>
          </cell>
        </row>
        <row r="17">
          <cell r="D17">
            <v>309275</v>
          </cell>
          <cell r="G17" t="str">
            <v>Oxy USA Inc</v>
          </cell>
        </row>
        <row r="18">
          <cell r="D18">
            <v>270657</v>
          </cell>
          <cell r="G18" t="str">
            <v>Apache Corp</v>
          </cell>
        </row>
        <row r="19">
          <cell r="D19">
            <v>245540</v>
          </cell>
          <cell r="G19" t="str">
            <v>Arco Exploration &amp; Production</v>
          </cell>
        </row>
        <row r="20">
          <cell r="D20">
            <v>231824</v>
          </cell>
          <cell r="G20" t="str">
            <v>El Paso Production Co</v>
          </cell>
          <cell r="H20">
            <v>11004298</v>
          </cell>
        </row>
        <row r="21">
          <cell r="D21">
            <v>219026</v>
          </cell>
          <cell r="G21" t="str">
            <v>Amerada Hess Corp</v>
          </cell>
        </row>
        <row r="22">
          <cell r="D22">
            <v>204764</v>
          </cell>
          <cell r="G22" t="str">
            <v>Kerr McGee O&amp;G Corp</v>
          </cell>
        </row>
        <row r="23">
          <cell r="D23">
            <v>178827</v>
          </cell>
          <cell r="G23" t="str">
            <v>Cross Timbers Operating Co</v>
          </cell>
        </row>
        <row r="24">
          <cell r="D24">
            <v>170213</v>
          </cell>
          <cell r="G24" t="str">
            <v>Anadarko Petroleum Corp</v>
          </cell>
        </row>
        <row r="25">
          <cell r="D25">
            <v>165587</v>
          </cell>
          <cell r="G25" t="str">
            <v>Newfield Exploration Co</v>
          </cell>
        </row>
        <row r="26">
          <cell r="D26">
            <v>160094</v>
          </cell>
          <cell r="G26" t="str">
            <v>Ocean Energy Inc</v>
          </cell>
        </row>
        <row r="27">
          <cell r="D27">
            <v>156482</v>
          </cell>
          <cell r="G27" t="str">
            <v>Chesapeake Operating Inc</v>
          </cell>
        </row>
        <row r="28">
          <cell r="D28">
            <v>151861</v>
          </cell>
          <cell r="G28" t="str">
            <v>Pioneer Natural Resources USA</v>
          </cell>
        </row>
        <row r="29">
          <cell r="D29">
            <v>141153</v>
          </cell>
          <cell r="G29" t="str">
            <v>Questar Exploration &amp; Production</v>
          </cell>
        </row>
        <row r="30">
          <cell r="D30">
            <v>138137</v>
          </cell>
          <cell r="G30" t="str">
            <v>C N G Producing Co</v>
          </cell>
        </row>
        <row r="31">
          <cell r="D31">
            <v>134482</v>
          </cell>
          <cell r="G31" t="str">
            <v>Samedan Oil Corp</v>
          </cell>
        </row>
        <row r="32">
          <cell r="D32">
            <v>128506</v>
          </cell>
          <cell r="G32" t="str">
            <v>Louis Dreyfus Natural Gas Corp</v>
          </cell>
        </row>
        <row r="33">
          <cell r="D33">
            <v>116907</v>
          </cell>
          <cell r="G33" t="str">
            <v>Mitchell Energy Corp</v>
          </cell>
        </row>
        <row r="34">
          <cell r="D34">
            <v>115835</v>
          </cell>
          <cell r="G34" t="str">
            <v>Samson Resources Co</v>
          </cell>
        </row>
        <row r="35">
          <cell r="D35">
            <v>93687</v>
          </cell>
          <cell r="G35" t="str">
            <v>Houston Exploration Co The</v>
          </cell>
        </row>
        <row r="36">
          <cell r="D36">
            <v>91673</v>
          </cell>
          <cell r="G36" t="str">
            <v>Walter Oil &amp; Gas Corp</v>
          </cell>
        </row>
        <row r="37">
          <cell r="D37">
            <v>87063</v>
          </cell>
          <cell r="G37" t="str">
            <v>Cabot Oil &amp; Gas Corp</v>
          </cell>
        </row>
        <row r="38">
          <cell r="D38">
            <v>83793</v>
          </cell>
          <cell r="G38" t="str">
            <v>Murphy Exploration &amp; Production</v>
          </cell>
        </row>
        <row r="39">
          <cell r="D39">
            <v>75294</v>
          </cell>
          <cell r="G39" t="str">
            <v>Barrett Resources Corp</v>
          </cell>
        </row>
        <row r="40">
          <cell r="D40">
            <v>71643</v>
          </cell>
          <cell r="G40" t="str">
            <v>Equitable Production Co</v>
          </cell>
        </row>
        <row r="41">
          <cell r="D41">
            <v>69243</v>
          </cell>
          <cell r="G41" t="str">
            <v>Tom Brown Inc</v>
          </cell>
        </row>
        <row r="42">
          <cell r="D42">
            <v>66401</v>
          </cell>
          <cell r="G42" t="str">
            <v>River Gas Corp</v>
          </cell>
        </row>
        <row r="43">
          <cell r="D43">
            <v>65866</v>
          </cell>
          <cell r="G43" t="str">
            <v>Helmerich &amp; Payne Inc</v>
          </cell>
        </row>
        <row r="44">
          <cell r="D44">
            <v>64666</v>
          </cell>
          <cell r="G44" t="str">
            <v>Fina Oil &amp; Chemical Co</v>
          </cell>
        </row>
        <row r="45">
          <cell r="D45">
            <v>64426</v>
          </cell>
          <cell r="G45" t="str">
            <v>Hunt Oil Co</v>
          </cell>
        </row>
        <row r="46">
          <cell r="D46">
            <v>62956</v>
          </cell>
          <cell r="G46" t="str">
            <v>Kaiser - Francis Oil Co</v>
          </cell>
        </row>
        <row r="47">
          <cell r="D47">
            <v>62847</v>
          </cell>
          <cell r="G47" t="str">
            <v>Altura Energy Ltd</v>
          </cell>
        </row>
        <row r="48">
          <cell r="D48">
            <v>59878</v>
          </cell>
          <cell r="G48" t="str">
            <v>Yates Petroleum Corp</v>
          </cell>
        </row>
        <row r="49">
          <cell r="D49">
            <v>59761</v>
          </cell>
          <cell r="G49" t="str">
            <v>Koch Exploration Co</v>
          </cell>
        </row>
        <row r="50">
          <cell r="D50">
            <v>58636</v>
          </cell>
          <cell r="G50" t="str">
            <v>Forest Oil Corp</v>
          </cell>
          <cell r="H50">
            <v>14324005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2"/>
  <sheetViews>
    <sheetView workbookViewId="0" topLeftCell="A25">
      <selection activeCell="A3" sqref="A3"/>
    </sheetView>
  </sheetViews>
  <sheetFormatPr defaultColWidth="9.140625" defaultRowHeight="12.75"/>
  <cols>
    <col min="1" max="1" width="131.140625" style="0" bestFit="1" customWidth="1"/>
  </cols>
  <sheetData>
    <row r="1" ht="12.75">
      <c r="A1" s="1" t="s">
        <v>222</v>
      </c>
    </row>
    <row r="2" ht="12.75">
      <c r="A2" s="1"/>
    </row>
    <row r="3" ht="12.75">
      <c r="A3" s="2" t="s">
        <v>223</v>
      </c>
    </row>
    <row r="4" ht="12.75">
      <c r="A4" s="2" t="s">
        <v>224</v>
      </c>
    </row>
    <row r="5" ht="12.75">
      <c r="A5" s="2" t="s">
        <v>225</v>
      </c>
    </row>
    <row r="6" ht="12.75">
      <c r="A6" s="2" t="s">
        <v>226</v>
      </c>
    </row>
    <row r="7" ht="12.75">
      <c r="A7" s="3" t="s">
        <v>227</v>
      </c>
    </row>
    <row r="8" ht="12.75">
      <c r="A8" s="4" t="s">
        <v>228</v>
      </c>
    </row>
    <row r="9" ht="12.75">
      <c r="A9" s="4" t="s">
        <v>229</v>
      </c>
    </row>
    <row r="10" ht="12.75">
      <c r="A10" s="4" t="s">
        <v>230</v>
      </c>
    </row>
    <row r="11" ht="12.75">
      <c r="A11" s="5" t="s">
        <v>231</v>
      </c>
    </row>
    <row r="12" ht="12.75">
      <c r="A12" s="6" t="s">
        <v>232</v>
      </c>
    </row>
    <row r="13" ht="12.75">
      <c r="A13" s="6" t="s">
        <v>233</v>
      </c>
    </row>
    <row r="14" ht="12.75">
      <c r="A14" s="6" t="s">
        <v>234</v>
      </c>
    </row>
    <row r="15" ht="12.75">
      <c r="A15" s="6" t="s">
        <v>235</v>
      </c>
    </row>
    <row r="16" ht="12.75">
      <c r="A16" s="6" t="s">
        <v>236</v>
      </c>
    </row>
    <row r="17" ht="12.75">
      <c r="A17" s="6" t="s">
        <v>237</v>
      </c>
    </row>
    <row r="18" ht="12.75">
      <c r="A18" s="6" t="s">
        <v>238</v>
      </c>
    </row>
    <row r="19" ht="12.75">
      <c r="A19" s="6" t="s">
        <v>239</v>
      </c>
    </row>
    <row r="20" ht="12.75">
      <c r="A20" s="6" t="s">
        <v>240</v>
      </c>
    </row>
    <row r="21" ht="12.75">
      <c r="A21" s="6" t="s">
        <v>241</v>
      </c>
    </row>
    <row r="22" ht="12.75">
      <c r="A22" s="6" t="s">
        <v>242</v>
      </c>
    </row>
    <row r="23" ht="12.75">
      <c r="A23" s="6" t="s">
        <v>243</v>
      </c>
    </row>
    <row r="24" ht="12.75">
      <c r="A24" s="6" t="s">
        <v>244</v>
      </c>
    </row>
    <row r="25" ht="12.75">
      <c r="A25" s="6" t="s">
        <v>245</v>
      </c>
    </row>
    <row r="26" ht="12.75">
      <c r="A26" s="6" t="s">
        <v>246</v>
      </c>
    </row>
    <row r="27" ht="12.75">
      <c r="A27" s="6" t="s">
        <v>247</v>
      </c>
    </row>
    <row r="28" ht="12.75">
      <c r="A28" s="6" t="s">
        <v>248</v>
      </c>
    </row>
    <row r="29" ht="12.75">
      <c r="A29" s="6" t="s">
        <v>249</v>
      </c>
    </row>
    <row r="30" ht="12.75">
      <c r="A30" s="6" t="s">
        <v>250</v>
      </c>
    </row>
    <row r="31" ht="12.75">
      <c r="A31" s="6" t="s">
        <v>251</v>
      </c>
    </row>
    <row r="32" ht="12.75">
      <c r="A32" s="6" t="s">
        <v>252</v>
      </c>
    </row>
    <row r="33" ht="12.75">
      <c r="A33" s="6" t="s">
        <v>253</v>
      </c>
    </row>
    <row r="34" ht="12.75">
      <c r="A34" s="6" t="s">
        <v>254</v>
      </c>
    </row>
    <row r="35" ht="12.75">
      <c r="A35" s="7" t="s">
        <v>255</v>
      </c>
    </row>
    <row r="36" ht="12.75">
      <c r="A36" s="4" t="s">
        <v>256</v>
      </c>
    </row>
    <row r="37" ht="12.75">
      <c r="A37" s="8" t="s">
        <v>257</v>
      </c>
    </row>
    <row r="38" ht="12.75">
      <c r="A38" s="8" t="s">
        <v>258</v>
      </c>
    </row>
    <row r="39" ht="12.75">
      <c r="A39" s="9" t="s">
        <v>259</v>
      </c>
    </row>
    <row r="40" ht="12.75">
      <c r="A40" s="10" t="s">
        <v>260</v>
      </c>
    </row>
    <row r="41" ht="12.75">
      <c r="A41" s="9" t="s">
        <v>261</v>
      </c>
    </row>
    <row r="42" ht="12.75">
      <c r="A42" s="4" t="s">
        <v>262</v>
      </c>
    </row>
    <row r="43" ht="12.75">
      <c r="A43" s="11" t="s">
        <v>263</v>
      </c>
    </row>
    <row r="44" ht="12.75">
      <c r="A44" s="11" t="s">
        <v>264</v>
      </c>
    </row>
    <row r="45" ht="12.75">
      <c r="A45" s="11" t="s">
        <v>265</v>
      </c>
    </row>
    <row r="46" ht="12.75">
      <c r="A46" s="11" t="s">
        <v>266</v>
      </c>
    </row>
    <row r="47" ht="12.75">
      <c r="A47" s="11" t="s">
        <v>267</v>
      </c>
    </row>
    <row r="48" ht="12.75">
      <c r="A48" s="12" t="s">
        <v>268</v>
      </c>
    </row>
    <row r="49" ht="12.75">
      <c r="A49" s="4" t="s">
        <v>269</v>
      </c>
    </row>
    <row r="50" ht="12.75">
      <c r="A50" s="12" t="s">
        <v>270</v>
      </c>
    </row>
    <row r="51" ht="12.75">
      <c r="A51" s="12" t="s">
        <v>271</v>
      </c>
    </row>
    <row r="52" ht="12.75">
      <c r="A52" s="13" t="s">
        <v>272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SheetLayoutView="100" workbookViewId="0" topLeftCell="A1">
      <selection activeCell="J25" sqref="J25"/>
    </sheetView>
  </sheetViews>
  <sheetFormatPr defaultColWidth="9.140625" defaultRowHeight="12.75"/>
  <cols>
    <col min="1" max="1" width="7.421875" style="127" customWidth="1"/>
    <col min="2" max="2" width="12.00390625" style="127" customWidth="1"/>
    <col min="3" max="3" width="10.421875" style="127" customWidth="1"/>
    <col min="4" max="4" width="10.140625" style="127" customWidth="1"/>
    <col min="5" max="6" width="10.7109375" style="127" customWidth="1"/>
    <col min="7" max="7" width="11.28125" style="127" customWidth="1"/>
    <col min="8" max="9" width="13.421875" style="127" customWidth="1"/>
    <col min="10" max="10" width="10.421875" style="127" customWidth="1"/>
    <col min="11" max="11" width="9.140625" style="127" customWidth="1"/>
    <col min="12" max="12" width="9.57421875" style="127" bestFit="1" customWidth="1"/>
    <col min="13" max="16384" width="9.140625" style="127" customWidth="1"/>
  </cols>
  <sheetData>
    <row r="1" ht="12.75">
      <c r="A1" s="126" t="s">
        <v>231</v>
      </c>
    </row>
    <row r="2" ht="12.75">
      <c r="A2" s="126"/>
    </row>
    <row r="3" spans="2:12" ht="13.5">
      <c r="B3" s="128"/>
      <c r="C3" s="128"/>
      <c r="D3" s="128"/>
      <c r="E3" s="128" t="s">
        <v>175</v>
      </c>
      <c r="F3" s="128"/>
      <c r="G3" s="128"/>
      <c r="H3" s="128" t="s">
        <v>536</v>
      </c>
      <c r="I3" s="128"/>
      <c r="J3" s="128"/>
      <c r="K3" s="128" t="s">
        <v>323</v>
      </c>
      <c r="L3" s="128" t="s">
        <v>280</v>
      </c>
    </row>
    <row r="4" spans="2:12" ht="12">
      <c r="B4" s="128"/>
      <c r="C4" s="128" t="s">
        <v>537</v>
      </c>
      <c r="D4" s="128" t="s">
        <v>537</v>
      </c>
      <c r="E4" s="128" t="s">
        <v>538</v>
      </c>
      <c r="F4" s="128"/>
      <c r="G4" s="128" t="s">
        <v>539</v>
      </c>
      <c r="H4" s="128" t="s">
        <v>540</v>
      </c>
      <c r="I4" s="128" t="s">
        <v>541</v>
      </c>
      <c r="J4" s="128"/>
      <c r="K4" s="128" t="s">
        <v>542</v>
      </c>
      <c r="L4" s="128" t="s">
        <v>543</v>
      </c>
    </row>
    <row r="5" spans="2:12" ht="12">
      <c r="B5" s="128" t="s">
        <v>544</v>
      </c>
      <c r="C5" s="128" t="s">
        <v>545</v>
      </c>
      <c r="D5" s="128" t="s">
        <v>546</v>
      </c>
      <c r="E5" s="128" t="s">
        <v>544</v>
      </c>
      <c r="F5" s="128" t="s">
        <v>547</v>
      </c>
      <c r="G5" s="128" t="s">
        <v>540</v>
      </c>
      <c r="H5" s="128" t="s">
        <v>548</v>
      </c>
      <c r="I5" s="128" t="s">
        <v>540</v>
      </c>
      <c r="J5" s="128" t="s">
        <v>296</v>
      </c>
      <c r="K5" s="129" t="s">
        <v>549</v>
      </c>
      <c r="L5" s="128" t="s">
        <v>550</v>
      </c>
    </row>
    <row r="6" spans="1:12" ht="12.75" thickBot="1">
      <c r="A6" s="130" t="s">
        <v>329</v>
      </c>
      <c r="B6" s="131" t="s">
        <v>551</v>
      </c>
      <c r="C6" s="131" t="s">
        <v>552</v>
      </c>
      <c r="D6" s="131" t="s">
        <v>553</v>
      </c>
      <c r="E6" s="131" t="s">
        <v>554</v>
      </c>
      <c r="F6" s="131" t="s">
        <v>555</v>
      </c>
      <c r="G6" s="131" t="s">
        <v>556</v>
      </c>
      <c r="H6" s="131" t="s">
        <v>557</v>
      </c>
      <c r="I6" s="131" t="s">
        <v>558</v>
      </c>
      <c r="J6" s="131" t="s">
        <v>559</v>
      </c>
      <c r="K6" s="131" t="s">
        <v>560</v>
      </c>
      <c r="L6" s="131" t="s">
        <v>561</v>
      </c>
    </row>
    <row r="7" spans="1:12" ht="12">
      <c r="A7" s="132"/>
      <c r="B7" s="133"/>
      <c r="C7" s="133"/>
      <c r="D7" s="133"/>
      <c r="E7" s="133"/>
      <c r="F7" s="134" t="s">
        <v>176</v>
      </c>
      <c r="G7" s="133"/>
      <c r="H7" s="133"/>
      <c r="I7" s="133"/>
      <c r="J7" s="133"/>
      <c r="K7" s="133"/>
      <c r="L7" s="133"/>
    </row>
    <row r="8" spans="1:12" ht="12">
      <c r="A8" s="135">
        <v>1989</v>
      </c>
      <c r="B8" s="136">
        <v>33.9</v>
      </c>
      <c r="C8" s="136">
        <v>428.9</v>
      </c>
      <c r="D8" s="136">
        <v>217</v>
      </c>
      <c r="E8" s="136">
        <v>245.8</v>
      </c>
      <c r="F8" s="136">
        <v>81.7</v>
      </c>
      <c r="G8" s="136">
        <v>17.8</v>
      </c>
      <c r="H8" s="136">
        <v>14.3</v>
      </c>
      <c r="I8" s="136">
        <v>113.8</v>
      </c>
      <c r="J8" s="136">
        <v>411.1</v>
      </c>
      <c r="K8" s="136">
        <v>4213.3</v>
      </c>
      <c r="L8" s="136">
        <v>-51.5</v>
      </c>
    </row>
    <row r="9" spans="1:12" ht="12">
      <c r="A9" s="135">
        <v>1990</v>
      </c>
      <c r="B9" s="136">
        <v>13.7</v>
      </c>
      <c r="C9" s="136">
        <v>394.8</v>
      </c>
      <c r="D9" s="136">
        <v>159</v>
      </c>
      <c r="E9" s="136">
        <v>249.5</v>
      </c>
      <c r="F9" s="136">
        <v>72.5</v>
      </c>
      <c r="G9" s="136">
        <v>15.6</v>
      </c>
      <c r="H9" s="136">
        <v>21.5</v>
      </c>
      <c r="I9" s="136">
        <v>109.6</v>
      </c>
      <c r="J9" s="136">
        <v>398.3</v>
      </c>
      <c r="K9" s="136">
        <v>4174.1</v>
      </c>
      <c r="L9" s="136">
        <v>-39.2</v>
      </c>
    </row>
    <row r="10" spans="1:12" ht="12">
      <c r="A10" s="135">
        <v>1991</v>
      </c>
      <c r="B10" s="136">
        <v>25.9</v>
      </c>
      <c r="C10" s="136">
        <v>333.4</v>
      </c>
      <c r="D10" s="136">
        <v>297.9</v>
      </c>
      <c r="E10" s="136">
        <v>61.4</v>
      </c>
      <c r="F10" s="136">
        <v>58</v>
      </c>
      <c r="G10" s="136">
        <v>15.4</v>
      </c>
      <c r="H10" s="136">
        <v>14.6</v>
      </c>
      <c r="I10" s="136">
        <v>88</v>
      </c>
      <c r="J10" s="136">
        <v>399.4</v>
      </c>
      <c r="K10" s="136">
        <v>3924.1</v>
      </c>
      <c r="L10" s="136">
        <v>-250</v>
      </c>
    </row>
    <row r="11" spans="1:12" ht="12">
      <c r="A11" s="135">
        <v>1992</v>
      </c>
      <c r="B11" s="136">
        <v>46.2</v>
      </c>
      <c r="C11" s="136">
        <v>286.8</v>
      </c>
      <c r="D11" s="136">
        <v>170</v>
      </c>
      <c r="E11" s="136">
        <v>163</v>
      </c>
      <c r="F11" s="136">
        <v>62.2</v>
      </c>
      <c r="G11" s="136">
        <v>1.3</v>
      </c>
      <c r="H11" s="136">
        <v>13.5</v>
      </c>
      <c r="I11" s="136">
        <v>77</v>
      </c>
      <c r="J11" s="136">
        <v>388.9</v>
      </c>
      <c r="K11" s="136">
        <v>3775.2</v>
      </c>
      <c r="L11" s="136">
        <v>-148.9</v>
      </c>
    </row>
    <row r="12" spans="1:12" ht="12">
      <c r="A12" s="132">
        <v>1993</v>
      </c>
      <c r="B12" s="136">
        <v>43.1</v>
      </c>
      <c r="C12" s="136">
        <v>319.7</v>
      </c>
      <c r="D12" s="136">
        <v>241</v>
      </c>
      <c r="E12" s="136">
        <v>121.8</v>
      </c>
      <c r="F12" s="136">
        <v>56.6</v>
      </c>
      <c r="G12" s="136">
        <v>50.7</v>
      </c>
      <c r="H12" s="136">
        <v>17.5</v>
      </c>
      <c r="I12" s="136">
        <v>124.8</v>
      </c>
      <c r="J12" s="136">
        <v>371.9</v>
      </c>
      <c r="K12" s="136">
        <v>3649.9</v>
      </c>
      <c r="L12" s="136">
        <v>-125.3</v>
      </c>
    </row>
    <row r="13" spans="1:12" ht="12">
      <c r="A13" s="132">
        <v>1994</v>
      </c>
      <c r="B13" s="136">
        <v>30.1</v>
      </c>
      <c r="C13" s="136">
        <v>375.8</v>
      </c>
      <c r="D13" s="136">
        <v>215.7</v>
      </c>
      <c r="E13" s="136">
        <v>190.2</v>
      </c>
      <c r="F13" s="136">
        <v>63.1</v>
      </c>
      <c r="G13" s="136">
        <v>10.2</v>
      </c>
      <c r="H13" s="136">
        <v>17.6</v>
      </c>
      <c r="I13" s="136">
        <v>90.9</v>
      </c>
      <c r="J13" s="136">
        <v>360.6</v>
      </c>
      <c r="K13" s="136">
        <v>3570.4</v>
      </c>
      <c r="L13" s="136">
        <v>-79.5</v>
      </c>
    </row>
    <row r="14" spans="1:12" ht="12">
      <c r="A14" s="137">
        <v>1995</v>
      </c>
      <c r="B14" s="136">
        <v>19.4</v>
      </c>
      <c r="C14" s="136">
        <v>289.8</v>
      </c>
      <c r="D14" s="136">
        <v>126.4</v>
      </c>
      <c r="E14" s="136">
        <v>182.8</v>
      </c>
      <c r="F14" s="136">
        <v>79.5</v>
      </c>
      <c r="G14" s="136">
        <v>18.1</v>
      </c>
      <c r="H14" s="136">
        <v>54.5</v>
      </c>
      <c r="I14" s="136">
        <v>152.1</v>
      </c>
      <c r="J14" s="136">
        <v>351.8</v>
      </c>
      <c r="K14" s="136">
        <v>3553.5</v>
      </c>
      <c r="L14" s="136">
        <v>-16.9</v>
      </c>
    </row>
    <row r="15" spans="1:12" ht="12">
      <c r="A15" s="132">
        <v>1996</v>
      </c>
      <c r="B15" s="136">
        <v>28</v>
      </c>
      <c r="C15" s="136">
        <v>273.9</v>
      </c>
      <c r="D15" s="136">
        <v>156.8</v>
      </c>
      <c r="E15" s="136">
        <v>145.1</v>
      </c>
      <c r="F15" s="136">
        <v>86.3</v>
      </c>
      <c r="G15" s="136">
        <v>38.6</v>
      </c>
      <c r="H15" s="136">
        <v>22.4</v>
      </c>
      <c r="I15" s="136">
        <v>147.3</v>
      </c>
      <c r="J15" s="136">
        <v>345.5</v>
      </c>
      <c r="K15" s="136">
        <v>3500.4</v>
      </c>
      <c r="L15" s="136">
        <v>-53.1</v>
      </c>
    </row>
    <row r="16" spans="1:12" ht="12">
      <c r="A16" s="132">
        <v>1997</v>
      </c>
      <c r="B16" s="136">
        <v>82.6</v>
      </c>
      <c r="C16" s="136">
        <v>317.7</v>
      </c>
      <c r="D16" s="136">
        <v>172.3</v>
      </c>
      <c r="E16" s="136">
        <v>228</v>
      </c>
      <c r="F16" s="136">
        <v>75.8</v>
      </c>
      <c r="G16" s="136">
        <v>101.3</v>
      </c>
      <c r="H16" s="136">
        <v>18.9</v>
      </c>
      <c r="I16" s="136">
        <v>196</v>
      </c>
      <c r="J16" s="136">
        <v>339.9</v>
      </c>
      <c r="K16" s="136">
        <v>3584.5</v>
      </c>
      <c r="L16" s="136">
        <v>84.1</v>
      </c>
    </row>
    <row r="17" spans="1:12" ht="12">
      <c r="A17" s="132">
        <v>1998</v>
      </c>
      <c r="B17" s="136">
        <v>-101.5</v>
      </c>
      <c r="C17" s="136">
        <v>437.5</v>
      </c>
      <c r="D17" s="136">
        <v>355.2</v>
      </c>
      <c r="E17" s="136">
        <v>-19.2</v>
      </c>
      <c r="F17" s="136">
        <v>52</v>
      </c>
      <c r="G17" s="136">
        <v>24.2</v>
      </c>
      <c r="H17" s="136">
        <v>19.1</v>
      </c>
      <c r="I17" s="136">
        <v>95.3</v>
      </c>
      <c r="J17" s="136">
        <v>316.5</v>
      </c>
      <c r="K17" s="136">
        <v>3344.1</v>
      </c>
      <c r="L17" s="136">
        <v>-240.4</v>
      </c>
    </row>
    <row r="18" spans="1:12" ht="12">
      <c r="A18" s="132">
        <v>1999</v>
      </c>
      <c r="B18" s="136">
        <v>22.1</v>
      </c>
      <c r="C18" s="136">
        <v>999.1</v>
      </c>
      <c r="D18" s="136">
        <v>709.9</v>
      </c>
      <c r="E18" s="136">
        <v>311.3</v>
      </c>
      <c r="F18" s="136">
        <v>41.2</v>
      </c>
      <c r="G18" s="136">
        <v>51</v>
      </c>
      <c r="H18" s="136">
        <v>23.1</v>
      </c>
      <c r="I18" s="136">
        <v>115.3</v>
      </c>
      <c r="J18" s="136">
        <v>310.3</v>
      </c>
      <c r="K18" s="136">
        <v>3460.4</v>
      </c>
      <c r="L18" s="136">
        <v>116.3</v>
      </c>
    </row>
    <row r="19" spans="1:12" ht="12">
      <c r="A19" s="132"/>
      <c r="B19" s="133"/>
      <c r="C19" s="133"/>
      <c r="D19" s="133"/>
      <c r="E19" s="133"/>
      <c r="F19" s="134" t="s">
        <v>177</v>
      </c>
      <c r="G19" s="133"/>
      <c r="H19" s="133"/>
      <c r="I19" s="133"/>
      <c r="J19" s="133"/>
      <c r="K19" s="133"/>
      <c r="L19" s="133"/>
    </row>
    <row r="20" spans="1:12" ht="12">
      <c r="A20" s="135">
        <v>1989</v>
      </c>
      <c r="B20" s="138">
        <v>85.33</v>
      </c>
      <c r="C20" s="138">
        <v>755.3</v>
      </c>
      <c r="D20" s="138">
        <v>669.5</v>
      </c>
      <c r="E20" s="138">
        <v>171.13</v>
      </c>
      <c r="F20" s="138">
        <v>179.5</v>
      </c>
      <c r="G20" s="138">
        <v>41.06</v>
      </c>
      <c r="H20" s="138">
        <v>63.51</v>
      </c>
      <c r="I20" s="138">
        <v>284.07</v>
      </c>
      <c r="J20" s="138">
        <v>480.91</v>
      </c>
      <c r="K20" s="138">
        <v>4732.2</v>
      </c>
      <c r="L20" s="138">
        <v>-25.71</v>
      </c>
    </row>
    <row r="21" spans="1:12" ht="12">
      <c r="A21" s="135">
        <v>1990</v>
      </c>
      <c r="B21" s="138">
        <v>44.08</v>
      </c>
      <c r="C21" s="138">
        <v>537.48</v>
      </c>
      <c r="D21" s="138">
        <v>380.66</v>
      </c>
      <c r="E21" s="138">
        <v>200.9</v>
      </c>
      <c r="F21" s="138">
        <v>225.18</v>
      </c>
      <c r="G21" s="138">
        <v>56.75</v>
      </c>
      <c r="H21" s="138">
        <v>68.3</v>
      </c>
      <c r="I21" s="138">
        <v>350.23</v>
      </c>
      <c r="J21" s="138">
        <v>487.98</v>
      </c>
      <c r="K21" s="138">
        <v>4795.35</v>
      </c>
      <c r="L21" s="138">
        <v>63.15</v>
      </c>
    </row>
    <row r="22" spans="1:12" ht="12">
      <c r="A22" s="135">
        <v>1991</v>
      </c>
      <c r="B22" s="138">
        <v>83.82</v>
      </c>
      <c r="C22" s="138">
        <v>563.22</v>
      </c>
      <c r="D22" s="138">
        <v>438.17</v>
      </c>
      <c r="E22" s="138">
        <v>208.87</v>
      </c>
      <c r="F22" s="138">
        <v>144.13</v>
      </c>
      <c r="G22" s="138">
        <v>24.01</v>
      </c>
      <c r="H22" s="138">
        <v>45.42</v>
      </c>
      <c r="I22" s="138">
        <v>213.56</v>
      </c>
      <c r="J22" s="138">
        <v>487.11</v>
      </c>
      <c r="K22" s="138">
        <v>4730.67</v>
      </c>
      <c r="L22" s="138">
        <v>-64.68</v>
      </c>
    </row>
    <row r="23" spans="1:12" ht="12">
      <c r="A23" s="135">
        <v>1992</v>
      </c>
      <c r="B23" s="138">
        <v>63.29</v>
      </c>
      <c r="C23" s="138">
        <v>511.26</v>
      </c>
      <c r="D23" s="138">
        <v>338.73</v>
      </c>
      <c r="E23" s="138">
        <v>235.82</v>
      </c>
      <c r="F23" s="138">
        <v>132.38</v>
      </c>
      <c r="G23" s="138">
        <v>18.38</v>
      </c>
      <c r="H23" s="138">
        <v>48.82</v>
      </c>
      <c r="I23" s="138">
        <v>199.58</v>
      </c>
      <c r="J23" s="138">
        <v>493.36</v>
      </c>
      <c r="K23" s="138">
        <v>4672.71</v>
      </c>
      <c r="L23" s="138">
        <v>-57.96</v>
      </c>
    </row>
    <row r="24" spans="1:12" ht="12">
      <c r="A24" s="132">
        <v>1993</v>
      </c>
      <c r="B24" s="138">
        <v>27.51</v>
      </c>
      <c r="C24" s="138">
        <v>498.29</v>
      </c>
      <c r="D24" s="138">
        <v>346.82</v>
      </c>
      <c r="E24" s="138">
        <v>178.98</v>
      </c>
      <c r="F24" s="138">
        <v>172.82</v>
      </c>
      <c r="G24" s="138">
        <v>25.46</v>
      </c>
      <c r="H24" s="138">
        <v>52.84</v>
      </c>
      <c r="I24" s="138">
        <v>251.12</v>
      </c>
      <c r="J24" s="138">
        <v>503.73</v>
      </c>
      <c r="K24" s="138">
        <v>4599.08</v>
      </c>
      <c r="L24" s="138">
        <v>-73.63</v>
      </c>
    </row>
    <row r="25" spans="1:12" ht="12">
      <c r="A25" s="132">
        <v>1994</v>
      </c>
      <c r="B25" s="138">
        <v>55.08</v>
      </c>
      <c r="C25" s="138">
        <v>604.99</v>
      </c>
      <c r="D25" s="138">
        <v>449.7</v>
      </c>
      <c r="E25" s="138">
        <v>210.37</v>
      </c>
      <c r="F25" s="138">
        <v>196.55</v>
      </c>
      <c r="G25" s="138">
        <v>53.63</v>
      </c>
      <c r="H25" s="138">
        <v>98.54</v>
      </c>
      <c r="I25" s="138">
        <v>348.72</v>
      </c>
      <c r="J25" s="138">
        <v>518.82</v>
      </c>
      <c r="K25" s="138">
        <v>4639.35</v>
      </c>
      <c r="L25" s="138">
        <v>40.27</v>
      </c>
    </row>
    <row r="26" spans="1:12" ht="12">
      <c r="A26" s="137">
        <v>1995</v>
      </c>
      <c r="B26" s="138">
        <v>16.42</v>
      </c>
      <c r="C26" s="138">
        <v>579.5</v>
      </c>
      <c r="D26" s="138">
        <v>360.5</v>
      </c>
      <c r="E26" s="138">
        <v>235.42</v>
      </c>
      <c r="F26" s="138">
        <v>193.77</v>
      </c>
      <c r="G26" s="138">
        <v>47.18</v>
      </c>
      <c r="H26" s="138">
        <v>69.43</v>
      </c>
      <c r="I26" s="138">
        <v>310.38</v>
      </c>
      <c r="J26" s="138">
        <v>508.74</v>
      </c>
      <c r="K26" s="138">
        <v>4676.41</v>
      </c>
      <c r="L26" s="138">
        <v>37.06</v>
      </c>
    </row>
    <row r="27" spans="1:12" ht="12">
      <c r="A27" s="132">
        <v>1996</v>
      </c>
      <c r="B27" s="138">
        <v>107.18</v>
      </c>
      <c r="C27" s="138">
        <v>485.12</v>
      </c>
      <c r="D27" s="138">
        <v>369.42</v>
      </c>
      <c r="E27" s="138">
        <v>222.88</v>
      </c>
      <c r="F27" s="138">
        <v>219.65</v>
      </c>
      <c r="G27" s="138">
        <v>41.09</v>
      </c>
      <c r="H27" s="138">
        <v>88.07</v>
      </c>
      <c r="I27" s="138">
        <v>348.81</v>
      </c>
      <c r="J27" s="138">
        <v>534.08</v>
      </c>
      <c r="K27" s="138">
        <v>4714.02</v>
      </c>
      <c r="L27" s="138">
        <v>37.61</v>
      </c>
    </row>
    <row r="28" spans="1:12" ht="12">
      <c r="A28" s="132">
        <v>1997</v>
      </c>
      <c r="B28" s="138">
        <v>-16.7</v>
      </c>
      <c r="C28" s="138">
        <v>613.29</v>
      </c>
      <c r="D28" s="138">
        <v>474.48</v>
      </c>
      <c r="E28" s="138">
        <v>122.11</v>
      </c>
      <c r="F28" s="138">
        <v>299.73</v>
      </c>
      <c r="G28" s="138">
        <v>75.92</v>
      </c>
      <c r="H28" s="138">
        <v>67.45</v>
      </c>
      <c r="I28" s="138">
        <v>443.1</v>
      </c>
      <c r="J28" s="138">
        <v>544</v>
      </c>
      <c r="K28" s="138">
        <v>4735.23</v>
      </c>
      <c r="L28" s="138">
        <v>21.21</v>
      </c>
    </row>
    <row r="29" spans="1:12" ht="12">
      <c r="A29" s="132">
        <v>1998</v>
      </c>
      <c r="B29" s="138">
        <v>-46.3</v>
      </c>
      <c r="C29" s="138">
        <v>792.96</v>
      </c>
      <c r="D29" s="138">
        <v>630.42</v>
      </c>
      <c r="E29" s="138">
        <v>116.24</v>
      </c>
      <c r="F29" s="138">
        <v>232.11</v>
      </c>
      <c r="G29" s="138">
        <v>30.41</v>
      </c>
      <c r="H29" s="138">
        <v>61.22</v>
      </c>
      <c r="I29" s="138">
        <v>323.74</v>
      </c>
      <c r="J29" s="138">
        <v>530.09</v>
      </c>
      <c r="K29" s="138">
        <v>4645.12</v>
      </c>
      <c r="L29" s="138">
        <v>-90.11</v>
      </c>
    </row>
    <row r="30" spans="1:12" ht="12">
      <c r="A30" s="132">
        <v>1999</v>
      </c>
      <c r="B30" s="138">
        <v>27.81</v>
      </c>
      <c r="C30" s="138">
        <v>1194.04</v>
      </c>
      <c r="D30" s="138">
        <v>896.6</v>
      </c>
      <c r="E30" s="138">
        <v>325.25</v>
      </c>
      <c r="F30" s="138">
        <v>199.44</v>
      </c>
      <c r="G30" s="138">
        <v>44.4</v>
      </c>
      <c r="H30" s="138">
        <v>62.18</v>
      </c>
      <c r="I30" s="138">
        <v>306.02</v>
      </c>
      <c r="J30" s="138">
        <v>535.98</v>
      </c>
      <c r="K30" s="138">
        <v>4740.41</v>
      </c>
      <c r="L30" s="138">
        <v>95.29</v>
      </c>
    </row>
    <row r="31" spans="1:12" ht="12">
      <c r="A31" s="132"/>
      <c r="B31" s="133"/>
      <c r="C31" s="133"/>
      <c r="D31" s="133"/>
      <c r="E31" s="133"/>
      <c r="F31" s="134" t="s">
        <v>178</v>
      </c>
      <c r="G31" s="133"/>
      <c r="H31" s="133"/>
      <c r="I31" s="133"/>
      <c r="J31" s="133"/>
      <c r="K31" s="133"/>
      <c r="L31" s="133"/>
    </row>
    <row r="32" spans="1:12" ht="12">
      <c r="A32" s="135">
        <v>1989</v>
      </c>
      <c r="B32" s="136">
        <v>-44</v>
      </c>
      <c r="C32" s="136">
        <v>181.7</v>
      </c>
      <c r="D32" s="136">
        <v>162.2</v>
      </c>
      <c r="E32" s="136">
        <v>-24.5</v>
      </c>
      <c r="F32" s="136">
        <v>41.2</v>
      </c>
      <c r="G32" s="136">
        <v>13.2</v>
      </c>
      <c r="H32" s="136">
        <v>11.8</v>
      </c>
      <c r="I32" s="136">
        <v>66.2</v>
      </c>
      <c r="J32" s="136">
        <v>116.2</v>
      </c>
      <c r="K32" s="136">
        <v>1235.2</v>
      </c>
      <c r="L32" s="136">
        <v>-74.5</v>
      </c>
    </row>
    <row r="33" spans="1:12" ht="12">
      <c r="A33" s="135">
        <v>1990</v>
      </c>
      <c r="B33" s="136">
        <v>-13.2</v>
      </c>
      <c r="C33" s="136">
        <v>131.5</v>
      </c>
      <c r="D33" s="136">
        <v>96.3</v>
      </c>
      <c r="E33" s="136">
        <v>22</v>
      </c>
      <c r="F33" s="136">
        <v>47.5</v>
      </c>
      <c r="G33" s="136">
        <v>6.2</v>
      </c>
      <c r="H33" s="136">
        <v>11.6</v>
      </c>
      <c r="I33" s="136">
        <v>65.3</v>
      </c>
      <c r="J33" s="136">
        <v>116.4</v>
      </c>
      <c r="K33" s="136">
        <v>1206.1</v>
      </c>
      <c r="L33" s="136">
        <v>-29.1</v>
      </c>
    </row>
    <row r="34" spans="1:12" ht="12">
      <c r="A34" s="135">
        <v>1991</v>
      </c>
      <c r="B34" s="136">
        <v>37.1</v>
      </c>
      <c r="C34" s="136">
        <v>131.2</v>
      </c>
      <c r="D34" s="136">
        <v>110.5</v>
      </c>
      <c r="E34" s="136">
        <v>57.8</v>
      </c>
      <c r="F34" s="136">
        <v>30</v>
      </c>
      <c r="G34" s="136">
        <v>4</v>
      </c>
      <c r="H34" s="136">
        <v>8.7</v>
      </c>
      <c r="I34" s="136">
        <v>42.7</v>
      </c>
      <c r="J34" s="136">
        <v>119.9</v>
      </c>
      <c r="K34" s="136">
        <v>1186.7</v>
      </c>
      <c r="L34" s="136">
        <v>-19.4</v>
      </c>
    </row>
    <row r="35" spans="1:12" ht="12">
      <c r="A35" s="135">
        <v>1992</v>
      </c>
      <c r="B35" s="136">
        <v>35.7</v>
      </c>
      <c r="C35" s="136">
        <v>128.1</v>
      </c>
      <c r="D35" s="136">
        <v>86.6</v>
      </c>
      <c r="E35" s="136">
        <v>77.2</v>
      </c>
      <c r="F35" s="136">
        <v>30.2</v>
      </c>
      <c r="G35" s="136">
        <v>3.2</v>
      </c>
      <c r="H35" s="136">
        <v>10.2</v>
      </c>
      <c r="I35" s="136">
        <v>43.6</v>
      </c>
      <c r="J35" s="136">
        <v>122.9</v>
      </c>
      <c r="K35" s="136">
        <v>1184.6</v>
      </c>
      <c r="L35" s="136">
        <v>-2.1</v>
      </c>
    </row>
    <row r="36" spans="1:12" ht="12">
      <c r="A36" s="132">
        <v>1993</v>
      </c>
      <c r="B36" s="136">
        <v>16.2</v>
      </c>
      <c r="C36" s="136">
        <v>121.5</v>
      </c>
      <c r="D36" s="136">
        <v>101.8</v>
      </c>
      <c r="E36" s="136">
        <v>35.9</v>
      </c>
      <c r="F36" s="136">
        <v>39</v>
      </c>
      <c r="G36" s="136">
        <v>3.8</v>
      </c>
      <c r="H36" s="136">
        <v>10.2</v>
      </c>
      <c r="I36" s="136">
        <v>53</v>
      </c>
      <c r="J36" s="136">
        <v>125.3</v>
      </c>
      <c r="K36" s="136">
        <v>1148.2</v>
      </c>
      <c r="L36" s="136">
        <v>-36.4</v>
      </c>
    </row>
    <row r="37" spans="1:12" ht="12">
      <c r="A37" s="132">
        <v>1994</v>
      </c>
      <c r="B37" s="136">
        <v>6.9</v>
      </c>
      <c r="C37" s="136">
        <v>138.8</v>
      </c>
      <c r="D37" s="136">
        <v>107.5</v>
      </c>
      <c r="E37" s="136">
        <v>38.2</v>
      </c>
      <c r="F37" s="136">
        <v>49.9</v>
      </c>
      <c r="G37" s="136">
        <v>8.6</v>
      </c>
      <c r="H37" s="136">
        <v>20.8</v>
      </c>
      <c r="I37" s="136">
        <v>79.3</v>
      </c>
      <c r="J37" s="136">
        <v>125.8</v>
      </c>
      <c r="K37" s="136">
        <v>1139.9</v>
      </c>
      <c r="L37" s="136">
        <v>-8.3</v>
      </c>
    </row>
    <row r="38" spans="1:12" ht="12">
      <c r="A38" s="137">
        <v>1995</v>
      </c>
      <c r="B38" s="136">
        <v>30.6</v>
      </c>
      <c r="C38" s="136">
        <v>153.8997064</v>
      </c>
      <c r="D38" s="136">
        <v>109.8602243</v>
      </c>
      <c r="E38" s="136">
        <v>74.6</v>
      </c>
      <c r="F38" s="136">
        <v>68.6825136</v>
      </c>
      <c r="G38" s="136">
        <v>8.2673396</v>
      </c>
      <c r="H38" s="136">
        <v>10.6521491</v>
      </c>
      <c r="I38" s="136">
        <v>87.6</v>
      </c>
      <c r="J38" s="136">
        <v>125.7589543</v>
      </c>
      <c r="K38" s="136">
        <v>1176.3470327</v>
      </c>
      <c r="L38" s="136">
        <v>36.4</v>
      </c>
    </row>
    <row r="39" spans="1:12" ht="12">
      <c r="A39" s="132">
        <v>1996</v>
      </c>
      <c r="B39" s="136">
        <v>75.4</v>
      </c>
      <c r="C39" s="136">
        <v>134.1852812</v>
      </c>
      <c r="D39" s="136">
        <v>106.3625037</v>
      </c>
      <c r="E39" s="136">
        <v>103.2</v>
      </c>
      <c r="F39" s="136">
        <v>71.7032723</v>
      </c>
      <c r="G39" s="136">
        <v>10.3341745</v>
      </c>
      <c r="H39" s="136">
        <v>17.3296157</v>
      </c>
      <c r="I39" s="136">
        <v>99.4</v>
      </c>
      <c r="J39" s="136">
        <v>135.139205</v>
      </c>
      <c r="K39" s="136">
        <v>1243.7576479</v>
      </c>
      <c r="L39" s="136">
        <v>67.4</v>
      </c>
    </row>
    <row r="40" spans="1:12" ht="12">
      <c r="A40" s="132">
        <v>1997</v>
      </c>
      <c r="B40" s="136">
        <v>-2.2</v>
      </c>
      <c r="C40" s="136">
        <v>190.6257727</v>
      </c>
      <c r="D40" s="136">
        <v>144.678443</v>
      </c>
      <c r="E40" s="136">
        <v>43.7</v>
      </c>
      <c r="F40" s="136">
        <v>85.0582055</v>
      </c>
      <c r="G40" s="136">
        <v>18.1245522</v>
      </c>
      <c r="H40" s="136">
        <v>14.308857</v>
      </c>
      <c r="I40" s="136">
        <v>117.5</v>
      </c>
      <c r="J40" s="136">
        <v>137.3650272</v>
      </c>
      <c r="K40" s="136">
        <v>1267.6057429</v>
      </c>
      <c r="L40" s="136">
        <v>23.8</v>
      </c>
    </row>
    <row r="41" spans="1:12" ht="12">
      <c r="A41" s="132">
        <v>1998</v>
      </c>
      <c r="B41" s="136">
        <v>-57.4</v>
      </c>
      <c r="C41" s="136">
        <v>207.0014646</v>
      </c>
      <c r="D41" s="136">
        <v>173.9321062</v>
      </c>
      <c r="E41" s="136">
        <v>-24.3</v>
      </c>
      <c r="F41" s="136">
        <v>60.8921359</v>
      </c>
      <c r="G41" s="136">
        <v>10.4931618</v>
      </c>
      <c r="H41" s="136">
        <v>13.9908824</v>
      </c>
      <c r="I41" s="136">
        <v>85.4</v>
      </c>
      <c r="J41" s="136">
        <v>132.4364209</v>
      </c>
      <c r="K41" s="136">
        <v>1196.2204452</v>
      </c>
      <c r="L41" s="136">
        <v>-71.4</v>
      </c>
    </row>
    <row r="42" spans="1:12" ht="12">
      <c r="A42" s="132">
        <v>1999</v>
      </c>
      <c r="B42" s="136">
        <v>15.8</v>
      </c>
      <c r="C42" s="136">
        <v>325.6</v>
      </c>
      <c r="D42" s="136">
        <v>210</v>
      </c>
      <c r="E42" s="136">
        <v>131.4</v>
      </c>
      <c r="F42" s="136">
        <v>49.8</v>
      </c>
      <c r="G42" s="136">
        <v>8.1</v>
      </c>
      <c r="H42" s="136">
        <v>14</v>
      </c>
      <c r="I42" s="136">
        <v>71.9</v>
      </c>
      <c r="J42" s="136">
        <v>142.5</v>
      </c>
      <c r="K42" s="136">
        <v>1257</v>
      </c>
      <c r="L42" s="136">
        <v>60.8</v>
      </c>
    </row>
    <row r="44" ht="13.5">
      <c r="A44" s="139" t="s">
        <v>179</v>
      </c>
    </row>
    <row r="45" ht="13.5">
      <c r="A45" s="139" t="s">
        <v>180</v>
      </c>
    </row>
    <row r="46" ht="13.5">
      <c r="A46" s="139" t="s">
        <v>181</v>
      </c>
    </row>
    <row r="47" ht="12">
      <c r="A47" s="127" t="s">
        <v>562</v>
      </c>
    </row>
    <row r="48" ht="12">
      <c r="A48" s="127" t="s">
        <v>563</v>
      </c>
    </row>
    <row r="49" ht="12">
      <c r="A49" s="127" t="s">
        <v>564</v>
      </c>
    </row>
    <row r="50" ht="12">
      <c r="A50" s="284" t="s">
        <v>170</v>
      </c>
    </row>
    <row r="52" ht="12">
      <c r="A52" s="284" t="s">
        <v>171</v>
      </c>
    </row>
  </sheetData>
  <printOptions horizontalCentered="1" verticalCentered="1"/>
  <pageMargins left="0.25" right="0.25" top="0.26" bottom="0.26" header="0" footer="0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SheetLayoutView="100" workbookViewId="0" topLeftCell="A34">
      <selection activeCell="A56" sqref="A56"/>
    </sheetView>
  </sheetViews>
  <sheetFormatPr defaultColWidth="9.140625" defaultRowHeight="12.75"/>
  <cols>
    <col min="1" max="1" width="9.28125" style="143" customWidth="1"/>
    <col min="2" max="2" width="9.140625" style="143" customWidth="1"/>
    <col min="3" max="3" width="2.00390625" style="143" customWidth="1"/>
    <col min="4" max="4" width="9.140625" style="143" customWidth="1"/>
    <col min="5" max="5" width="2.00390625" style="143" customWidth="1"/>
    <col min="6" max="6" width="12.28125" style="143" bestFit="1" customWidth="1"/>
    <col min="7" max="7" width="2.00390625" style="143" customWidth="1"/>
    <col min="8" max="8" width="10.7109375" style="143" customWidth="1"/>
    <col min="9" max="10" width="3.140625" style="143" customWidth="1"/>
    <col min="11" max="11" width="9.7109375" style="143" customWidth="1"/>
    <col min="12" max="12" width="9.140625" style="143" customWidth="1"/>
    <col min="13" max="13" width="2.00390625" style="143" customWidth="1"/>
    <col min="14" max="14" width="9.140625" style="143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s="141" customFormat="1" ht="20.25">
      <c r="A1" s="330" t="s">
        <v>565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spans="1:19" s="141" customFormat="1" ht="2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8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30">
      <c r="A4" s="331" t="s">
        <v>566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</row>
    <row r="5" spans="1:19" ht="30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19" ht="30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ht="12.75">
      <c r="A7" s="143" t="s">
        <v>567</v>
      </c>
    </row>
    <row r="8" ht="12.75">
      <c r="A8" s="143" t="s">
        <v>568</v>
      </c>
    </row>
    <row r="11" ht="12.75">
      <c r="A11" s="143" t="s">
        <v>569</v>
      </c>
    </row>
    <row r="13" ht="12.75">
      <c r="A13" s="143" t="s">
        <v>570</v>
      </c>
    </row>
    <row r="15" ht="12.75">
      <c r="A15" s="143" t="s">
        <v>571</v>
      </c>
    </row>
    <row r="20" spans="1:18" ht="12.75">
      <c r="A20" s="145"/>
      <c r="B20" s="145"/>
      <c r="C20" s="145"/>
      <c r="D20" s="145"/>
      <c r="E20" s="145"/>
      <c r="F20" s="145" t="s">
        <v>572</v>
      </c>
      <c r="G20" s="145"/>
      <c r="H20" s="145" t="s">
        <v>573</v>
      </c>
      <c r="I20" s="145"/>
      <c r="J20" s="145"/>
      <c r="K20" s="145"/>
      <c r="L20" s="145"/>
      <c r="M20" s="145"/>
      <c r="N20" s="145"/>
      <c r="O20" s="145"/>
      <c r="P20" s="145" t="s">
        <v>572</v>
      </c>
      <c r="Q20" s="145"/>
      <c r="R20" s="145" t="s">
        <v>573</v>
      </c>
    </row>
    <row r="21" spans="1:18" ht="12.75">
      <c r="A21" s="145"/>
      <c r="B21" s="145"/>
      <c r="C21" s="145"/>
      <c r="D21" s="145" t="s">
        <v>574</v>
      </c>
      <c r="E21" s="145"/>
      <c r="F21" s="145" t="s">
        <v>573</v>
      </c>
      <c r="G21" s="145"/>
      <c r="H21" s="145" t="s">
        <v>575</v>
      </c>
      <c r="I21" s="145"/>
      <c r="J21" s="145"/>
      <c r="K21" s="145"/>
      <c r="L21" s="145"/>
      <c r="M21" s="145"/>
      <c r="N21" s="145" t="s">
        <v>574</v>
      </c>
      <c r="O21" s="145"/>
      <c r="P21" s="145" t="s">
        <v>573</v>
      </c>
      <c r="Q21" s="145"/>
      <c r="R21" s="145" t="s">
        <v>575</v>
      </c>
    </row>
    <row r="22" spans="1:18" ht="12.75">
      <c r="A22" s="145" t="s">
        <v>576</v>
      </c>
      <c r="B22" s="145" t="s">
        <v>574</v>
      </c>
      <c r="C22" s="145"/>
      <c r="D22" s="145" t="s">
        <v>577</v>
      </c>
      <c r="E22" s="145"/>
      <c r="F22" s="145" t="s">
        <v>575</v>
      </c>
      <c r="G22" s="145"/>
      <c r="H22" s="145" t="s">
        <v>578</v>
      </c>
      <c r="I22" s="145"/>
      <c r="J22" s="145"/>
      <c r="K22" s="145" t="s">
        <v>576</v>
      </c>
      <c r="L22" s="145" t="s">
        <v>574</v>
      </c>
      <c r="M22" s="145"/>
      <c r="N22" s="145" t="s">
        <v>577</v>
      </c>
      <c r="O22" s="145"/>
      <c r="P22" s="145" t="s">
        <v>575</v>
      </c>
      <c r="Q22" s="145"/>
      <c r="R22" s="145" t="s">
        <v>578</v>
      </c>
    </row>
    <row r="23" spans="1:18" ht="12.75">
      <c r="A23" s="145"/>
      <c r="B23" s="145" t="s">
        <v>323</v>
      </c>
      <c r="C23" s="145"/>
      <c r="D23" s="145" t="s">
        <v>579</v>
      </c>
      <c r="E23" s="145"/>
      <c r="F23" s="145" t="s">
        <v>323</v>
      </c>
      <c r="G23" s="145"/>
      <c r="H23" s="145" t="s">
        <v>323</v>
      </c>
      <c r="I23" s="145"/>
      <c r="J23" s="145"/>
      <c r="K23" s="145"/>
      <c r="L23" s="145" t="s">
        <v>323</v>
      </c>
      <c r="M23" s="145"/>
      <c r="N23" s="145" t="s">
        <v>579</v>
      </c>
      <c r="O23" s="145"/>
      <c r="P23" s="145" t="s">
        <v>323</v>
      </c>
      <c r="Q23" s="145"/>
      <c r="R23" s="145" t="s">
        <v>323</v>
      </c>
    </row>
    <row r="24" spans="1:19" ht="12.75">
      <c r="A24" s="146" t="s">
        <v>329</v>
      </c>
      <c r="B24" s="146" t="s">
        <v>278</v>
      </c>
      <c r="C24" s="146"/>
      <c r="D24" s="146" t="s">
        <v>278</v>
      </c>
      <c r="E24" s="146"/>
      <c r="F24" s="146" t="s">
        <v>278</v>
      </c>
      <c r="G24" s="146"/>
      <c r="H24" s="146" t="s">
        <v>278</v>
      </c>
      <c r="I24" s="146"/>
      <c r="J24" s="147"/>
      <c r="K24" s="146" t="s">
        <v>329</v>
      </c>
      <c r="L24" s="146" t="s">
        <v>278</v>
      </c>
      <c r="M24" s="146"/>
      <c r="N24" s="146" t="s">
        <v>278</v>
      </c>
      <c r="O24" s="146"/>
      <c r="P24" s="146" t="s">
        <v>278</v>
      </c>
      <c r="Q24" s="146"/>
      <c r="R24" s="146" t="s">
        <v>278</v>
      </c>
      <c r="S24" s="148"/>
    </row>
    <row r="25" spans="1:18" ht="12.7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1:18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</row>
    <row r="27" spans="1:19" ht="12.75">
      <c r="A27" s="332" t="s">
        <v>580</v>
      </c>
      <c r="B27" s="332"/>
      <c r="C27" s="332"/>
      <c r="D27" s="332"/>
      <c r="E27" s="332"/>
      <c r="F27" s="332"/>
      <c r="G27" s="332"/>
      <c r="H27" s="332"/>
      <c r="I27" s="332"/>
      <c r="J27" s="149"/>
      <c r="K27" s="332" t="s">
        <v>581</v>
      </c>
      <c r="L27" s="332"/>
      <c r="M27" s="332"/>
      <c r="N27" s="332"/>
      <c r="O27" s="332"/>
      <c r="P27" s="332"/>
      <c r="Q27" s="332"/>
      <c r="R27" s="332"/>
      <c r="S27" s="332"/>
    </row>
    <row r="28" spans="1:18" ht="12.75">
      <c r="A28" s="150">
        <v>1977</v>
      </c>
      <c r="B28" s="151">
        <v>85</v>
      </c>
      <c r="D28" s="151">
        <v>0</v>
      </c>
      <c r="F28" s="152">
        <v>530</v>
      </c>
      <c r="H28" s="151" t="s">
        <v>582</v>
      </c>
      <c r="I28" s="151"/>
      <c r="J28" s="151"/>
      <c r="K28" s="150">
        <v>1977</v>
      </c>
      <c r="L28" s="153">
        <v>8413</v>
      </c>
      <c r="M28" s="153"/>
      <c r="N28" s="151">
        <v>846</v>
      </c>
      <c r="O28" s="151"/>
      <c r="P28" s="153">
        <v>32243</v>
      </c>
      <c r="Q28" s="153"/>
      <c r="R28" s="151" t="s">
        <v>582</v>
      </c>
    </row>
    <row r="29" spans="1:18" ht="12.75">
      <c r="A29" s="150">
        <v>1978</v>
      </c>
      <c r="B29" s="143">
        <v>74</v>
      </c>
      <c r="C29" s="151" t="s">
        <v>583</v>
      </c>
      <c r="D29" s="151">
        <v>0</v>
      </c>
      <c r="F29" s="152">
        <v>514</v>
      </c>
      <c r="H29" s="151" t="s">
        <v>582</v>
      </c>
      <c r="I29" s="151"/>
      <c r="J29" s="151"/>
      <c r="K29" s="150">
        <v>1978</v>
      </c>
      <c r="L29" s="153">
        <v>9384</v>
      </c>
      <c r="M29" s="153"/>
      <c r="N29" s="151">
        <v>398</v>
      </c>
      <c r="O29" s="151"/>
      <c r="P29" s="153">
        <v>32045</v>
      </c>
      <c r="Q29" s="153"/>
      <c r="R29" s="151" t="s">
        <v>582</v>
      </c>
    </row>
    <row r="30" spans="1:18" ht="12.75">
      <c r="A30" s="150">
        <v>1979</v>
      </c>
      <c r="B30" s="151">
        <v>45</v>
      </c>
      <c r="D30" s="151" t="s">
        <v>582</v>
      </c>
      <c r="F30" s="152">
        <v>652</v>
      </c>
      <c r="H30" s="151">
        <v>213</v>
      </c>
      <c r="I30" s="151"/>
      <c r="J30" s="151"/>
      <c r="K30" s="150">
        <v>1979</v>
      </c>
      <c r="L30" s="153">
        <v>8875</v>
      </c>
      <c r="M30" s="153"/>
      <c r="N30" s="151">
        <v>398</v>
      </c>
      <c r="O30" s="151"/>
      <c r="P30" s="153">
        <v>32259</v>
      </c>
      <c r="Q30" s="153"/>
      <c r="R30" s="151">
        <v>23</v>
      </c>
    </row>
    <row r="31" spans="1:18" ht="12.75">
      <c r="A31" s="150">
        <v>1980</v>
      </c>
      <c r="B31" s="151">
        <v>54</v>
      </c>
      <c r="D31" s="151" t="s">
        <v>582</v>
      </c>
      <c r="F31" s="152">
        <v>636</v>
      </c>
      <c r="H31" s="151">
        <v>226</v>
      </c>
      <c r="I31" s="151"/>
      <c r="J31" s="151"/>
      <c r="K31" s="150">
        <v>1980</v>
      </c>
      <c r="L31" s="153">
        <v>8751</v>
      </c>
      <c r="M31" s="153"/>
      <c r="N31" s="151">
        <v>0</v>
      </c>
      <c r="O31" s="151"/>
      <c r="P31" s="153">
        <v>33382</v>
      </c>
      <c r="Q31" s="153"/>
      <c r="R31" s="151">
        <v>11</v>
      </c>
    </row>
    <row r="32" spans="1:18" ht="12.75">
      <c r="A32" s="150">
        <v>1981</v>
      </c>
      <c r="B32" s="151">
        <v>55</v>
      </c>
      <c r="D32" s="151" t="s">
        <v>582</v>
      </c>
      <c r="F32" s="152">
        <v>648</v>
      </c>
      <c r="H32" s="151">
        <v>192</v>
      </c>
      <c r="I32" s="151"/>
      <c r="J32" s="151"/>
      <c r="K32" s="150">
        <v>1981</v>
      </c>
      <c r="L32" s="153">
        <v>8283</v>
      </c>
      <c r="M32" s="153"/>
      <c r="N32" s="151">
        <v>0</v>
      </c>
      <c r="O32" s="151"/>
      <c r="P32" s="153">
        <v>33037</v>
      </c>
      <c r="Q32" s="153"/>
      <c r="R32" s="151">
        <v>10</v>
      </c>
    </row>
    <row r="33" spans="1:18" ht="14.25">
      <c r="A33" s="150">
        <v>1982</v>
      </c>
      <c r="B33" s="151">
        <v>54</v>
      </c>
      <c r="D33" s="151" t="s">
        <v>582</v>
      </c>
      <c r="F33" s="152">
        <v>648</v>
      </c>
      <c r="G33" s="154" t="s">
        <v>584</v>
      </c>
      <c r="H33" s="151">
        <v>193</v>
      </c>
      <c r="I33" s="151"/>
      <c r="J33" s="151"/>
      <c r="K33" s="150">
        <v>1982</v>
      </c>
      <c r="L33" s="153">
        <v>7406</v>
      </c>
      <c r="M33" s="153"/>
      <c r="N33" s="151">
        <v>60</v>
      </c>
      <c r="O33" s="151"/>
      <c r="P33" s="153">
        <v>34990</v>
      </c>
      <c r="Q33" s="153"/>
      <c r="R33" s="151">
        <v>9</v>
      </c>
    </row>
    <row r="34" spans="1:18" ht="14.25">
      <c r="A34" s="150">
        <v>1983</v>
      </c>
      <c r="B34" s="151">
        <v>51</v>
      </c>
      <c r="D34" s="151" t="s">
        <v>582</v>
      </c>
      <c r="F34" s="152">
        <v>785</v>
      </c>
      <c r="G34" s="154" t="s">
        <v>584</v>
      </c>
      <c r="H34" s="151">
        <v>216</v>
      </c>
      <c r="I34" s="151"/>
      <c r="J34" s="151"/>
      <c r="K34" s="150">
        <v>1983</v>
      </c>
      <c r="L34" s="153">
        <v>7307</v>
      </c>
      <c r="M34" s="153"/>
      <c r="N34" s="151">
        <v>576</v>
      </c>
      <c r="O34" s="151"/>
      <c r="P34" s="153">
        <v>34283</v>
      </c>
      <c r="Q34" s="153"/>
      <c r="R34" s="151">
        <v>8</v>
      </c>
    </row>
    <row r="35" spans="1:18" ht="14.25">
      <c r="A35" s="150">
        <v>1984</v>
      </c>
      <c r="B35" s="143">
        <v>68</v>
      </c>
      <c r="C35" s="151" t="s">
        <v>583</v>
      </c>
      <c r="D35" s="151" t="s">
        <v>582</v>
      </c>
      <c r="F35" s="152">
        <v>961</v>
      </c>
      <c r="G35" s="154" t="s">
        <v>584</v>
      </c>
      <c r="H35" s="151">
        <v>200</v>
      </c>
      <c r="I35" s="151"/>
      <c r="J35" s="151"/>
      <c r="K35" s="150">
        <v>1984</v>
      </c>
      <c r="L35" s="153">
        <v>7563</v>
      </c>
      <c r="M35" s="153"/>
      <c r="N35" s="151">
        <v>369</v>
      </c>
      <c r="O35" s="151"/>
      <c r="P35" s="153">
        <v>34476</v>
      </c>
      <c r="Q35" s="153"/>
      <c r="R35" s="151">
        <v>19</v>
      </c>
    </row>
    <row r="36" spans="1:18" ht="14.25">
      <c r="A36" s="150">
        <v>1985</v>
      </c>
      <c r="B36" s="151">
        <v>69</v>
      </c>
      <c r="D36" s="151" t="s">
        <v>582</v>
      </c>
      <c r="F36" s="152">
        <v>821</v>
      </c>
      <c r="G36" s="154" t="s">
        <v>584</v>
      </c>
      <c r="H36" s="151">
        <v>182</v>
      </c>
      <c r="I36" s="151"/>
      <c r="J36" s="151"/>
      <c r="K36" s="150">
        <v>1985</v>
      </c>
      <c r="L36" s="153">
        <v>7056</v>
      </c>
      <c r="M36" s="153"/>
      <c r="N36" s="151">
        <v>379</v>
      </c>
      <c r="O36" s="151"/>
      <c r="P36" s="153">
        <v>33847</v>
      </c>
      <c r="Q36" s="153"/>
      <c r="R36" s="151">
        <v>383</v>
      </c>
    </row>
    <row r="37" spans="1:18" ht="14.25">
      <c r="A37" s="150">
        <v>1986</v>
      </c>
      <c r="B37" s="151">
        <v>55</v>
      </c>
      <c r="D37" s="151">
        <v>20</v>
      </c>
      <c r="F37" s="152">
        <v>951</v>
      </c>
      <c r="G37" s="154" t="s">
        <v>585</v>
      </c>
      <c r="H37" s="151">
        <v>177</v>
      </c>
      <c r="I37" s="151"/>
      <c r="J37" s="151"/>
      <c r="K37" s="150">
        <v>1986</v>
      </c>
      <c r="L37" s="153">
        <v>6875</v>
      </c>
      <c r="M37" s="153"/>
      <c r="N37" s="151">
        <v>902</v>
      </c>
      <c r="O37" s="151"/>
      <c r="P37" s="153">
        <v>32664</v>
      </c>
      <c r="Q37" s="153"/>
      <c r="R37" s="151">
        <v>381</v>
      </c>
    </row>
    <row r="38" spans="1:18" ht="14.25">
      <c r="A38" s="150">
        <v>1987</v>
      </c>
      <c r="B38" s="151">
        <v>55</v>
      </c>
      <c r="D38" s="151">
        <v>20</v>
      </c>
      <c r="F38" s="152">
        <v>842</v>
      </c>
      <c r="G38" s="154" t="s">
        <v>585</v>
      </c>
      <c r="H38" s="151">
        <v>166</v>
      </c>
      <c r="I38" s="151"/>
      <c r="J38" s="151"/>
      <c r="K38" s="150">
        <v>1987</v>
      </c>
      <c r="L38" s="153">
        <v>7378</v>
      </c>
      <c r="M38" s="153"/>
      <c r="N38" s="151">
        <v>566</v>
      </c>
      <c r="O38" s="151"/>
      <c r="P38" s="153">
        <v>33225</v>
      </c>
      <c r="Q38" s="153"/>
      <c r="R38" s="151">
        <v>418</v>
      </c>
    </row>
    <row r="39" spans="1:18" ht="14.25">
      <c r="A39" s="150">
        <v>1988</v>
      </c>
      <c r="B39" s="151">
        <v>54</v>
      </c>
      <c r="D39" s="151">
        <v>20</v>
      </c>
      <c r="F39" s="152">
        <v>809</v>
      </c>
      <c r="G39" s="154" t="s">
        <v>585</v>
      </c>
      <c r="H39" s="151">
        <v>166</v>
      </c>
      <c r="I39" s="151"/>
      <c r="J39" s="151"/>
      <c r="K39" s="150">
        <v>1988</v>
      </c>
      <c r="L39" s="153">
        <v>6959</v>
      </c>
      <c r="M39" s="153"/>
      <c r="N39" s="151">
        <v>431</v>
      </c>
      <c r="O39" s="151"/>
      <c r="P39" s="153">
        <v>9078</v>
      </c>
      <c r="Q39" s="153"/>
      <c r="R39" s="151">
        <v>401</v>
      </c>
    </row>
    <row r="40" spans="1:18" ht="14.25">
      <c r="A40" s="150">
        <v>1989</v>
      </c>
      <c r="B40" s="151">
        <v>43</v>
      </c>
      <c r="D40" s="151">
        <v>20</v>
      </c>
      <c r="F40" s="152">
        <v>819</v>
      </c>
      <c r="G40" s="154" t="s">
        <v>585</v>
      </c>
      <c r="H40" s="151">
        <v>168</v>
      </c>
      <c r="I40" s="151"/>
      <c r="J40" s="151"/>
      <c r="K40" s="150">
        <v>1989</v>
      </c>
      <c r="L40" s="153">
        <v>6674</v>
      </c>
      <c r="M40" s="153"/>
      <c r="N40" s="151">
        <v>750</v>
      </c>
      <c r="O40" s="151"/>
      <c r="P40" s="153">
        <v>8939</v>
      </c>
      <c r="Q40" s="153"/>
      <c r="R40" s="151">
        <v>380</v>
      </c>
    </row>
    <row r="41" spans="1:18" ht="14.25">
      <c r="A41" s="150">
        <v>1990</v>
      </c>
      <c r="B41" s="151">
        <v>44</v>
      </c>
      <c r="D41" s="151" t="s">
        <v>586</v>
      </c>
      <c r="F41" s="152">
        <v>4125</v>
      </c>
      <c r="G41" s="154" t="s">
        <v>587</v>
      </c>
      <c r="H41" s="151">
        <v>170</v>
      </c>
      <c r="I41" s="151"/>
      <c r="J41" s="151"/>
      <c r="K41" s="150">
        <v>1990</v>
      </c>
      <c r="L41" s="153">
        <v>6524</v>
      </c>
      <c r="M41" s="153"/>
      <c r="N41" s="151">
        <v>969</v>
      </c>
      <c r="O41" s="151"/>
      <c r="P41" s="153">
        <v>9300</v>
      </c>
      <c r="Q41" s="153"/>
      <c r="R41" s="151">
        <v>340</v>
      </c>
    </row>
    <row r="42" spans="1:18" ht="14.25">
      <c r="A42" s="150">
        <v>1991</v>
      </c>
      <c r="B42" s="151">
        <v>43</v>
      </c>
      <c r="D42" s="151" t="s">
        <v>586</v>
      </c>
      <c r="F42" s="152">
        <v>5414</v>
      </c>
      <c r="G42" s="154" t="s">
        <v>587</v>
      </c>
      <c r="H42" s="151">
        <v>145</v>
      </c>
      <c r="I42" s="151"/>
      <c r="J42" s="151"/>
      <c r="K42" s="150">
        <v>1991</v>
      </c>
      <c r="L42" s="153">
        <v>6083</v>
      </c>
      <c r="M42" s="153"/>
      <c r="N42" s="153">
        <v>1456</v>
      </c>
      <c r="O42" s="153"/>
      <c r="P42" s="153">
        <v>9553</v>
      </c>
      <c r="Q42" s="153"/>
      <c r="R42" s="151">
        <v>360</v>
      </c>
    </row>
    <row r="43" spans="1:18" ht="14.25">
      <c r="A43" s="150">
        <v>1992</v>
      </c>
      <c r="B43" s="151">
        <v>41</v>
      </c>
      <c r="D43" s="151">
        <v>0</v>
      </c>
      <c r="F43" s="152">
        <v>5802</v>
      </c>
      <c r="G43" s="154" t="s">
        <v>587</v>
      </c>
      <c r="H43" s="151">
        <v>171</v>
      </c>
      <c r="I43" s="151"/>
      <c r="J43" s="151"/>
      <c r="K43" s="150">
        <v>1992</v>
      </c>
      <c r="L43" s="153">
        <v>6022</v>
      </c>
      <c r="M43" s="153"/>
      <c r="N43" s="153">
        <v>1331</v>
      </c>
      <c r="O43" s="153"/>
      <c r="P43" s="153">
        <v>9638</v>
      </c>
      <c r="Q43" s="153"/>
      <c r="R43" s="151">
        <v>347</v>
      </c>
    </row>
    <row r="44" spans="1:18" ht="14.25">
      <c r="A44" s="150">
        <v>1993</v>
      </c>
      <c r="B44" s="151">
        <v>41</v>
      </c>
      <c r="D44" s="151">
        <v>0</v>
      </c>
      <c r="F44" s="152">
        <v>5140</v>
      </c>
      <c r="G44" s="154" t="s">
        <v>587</v>
      </c>
      <c r="H44" s="151">
        <v>158</v>
      </c>
      <c r="I44" s="151"/>
      <c r="J44" s="151"/>
      <c r="K44" s="150">
        <v>1993</v>
      </c>
      <c r="L44" s="153">
        <v>5775</v>
      </c>
      <c r="M44" s="153"/>
      <c r="N44" s="153">
        <v>1161</v>
      </c>
      <c r="O44" s="153"/>
      <c r="P44" s="153">
        <v>9907</v>
      </c>
      <c r="Q44" s="153"/>
      <c r="R44" s="151">
        <v>321</v>
      </c>
    </row>
    <row r="45" spans="1:18" ht="14.25">
      <c r="A45" s="150">
        <v>1994</v>
      </c>
      <c r="B45" s="151">
        <v>44</v>
      </c>
      <c r="D45" s="151">
        <v>0</v>
      </c>
      <c r="F45" s="152">
        <v>4830</v>
      </c>
      <c r="G45" s="154" t="s">
        <v>587</v>
      </c>
      <c r="H45" s="151">
        <v>142</v>
      </c>
      <c r="I45" s="151"/>
      <c r="J45" s="151"/>
      <c r="K45" s="150">
        <v>1994</v>
      </c>
      <c r="L45" s="153">
        <v>5767</v>
      </c>
      <c r="M45" s="153"/>
      <c r="N45" s="153">
        <v>1022</v>
      </c>
      <c r="O45" s="153"/>
      <c r="P45" s="153">
        <v>9733</v>
      </c>
      <c r="Q45" s="153"/>
      <c r="R45" s="151">
        <v>301</v>
      </c>
    </row>
    <row r="46" spans="1:18" ht="14.25">
      <c r="A46" s="150">
        <v>1995</v>
      </c>
      <c r="B46" s="151">
        <v>43</v>
      </c>
      <c r="D46" s="151">
        <v>0</v>
      </c>
      <c r="F46" s="152">
        <v>4868</v>
      </c>
      <c r="G46" s="154" t="s">
        <v>587</v>
      </c>
      <c r="H46" s="151">
        <v>120</v>
      </c>
      <c r="I46" s="151"/>
      <c r="J46" s="151"/>
      <c r="K46" s="150">
        <v>1995</v>
      </c>
      <c r="L46" s="153">
        <v>5580</v>
      </c>
      <c r="M46" s="153"/>
      <c r="N46" s="151">
        <v>582</v>
      </c>
      <c r="O46" s="151"/>
      <c r="P46" s="153">
        <v>9497</v>
      </c>
      <c r="Q46" s="153"/>
      <c r="R46" s="151">
        <v>306</v>
      </c>
    </row>
    <row r="47" spans="1:18" ht="14.25">
      <c r="A47" s="150">
        <v>1996</v>
      </c>
      <c r="B47" s="151">
        <v>45</v>
      </c>
      <c r="D47" s="151">
        <v>0</v>
      </c>
      <c r="F47" s="152">
        <v>5033</v>
      </c>
      <c r="G47" s="154" t="s">
        <v>587</v>
      </c>
      <c r="H47" s="151">
        <v>119</v>
      </c>
      <c r="I47" s="151"/>
      <c r="J47" s="151"/>
      <c r="K47" s="150">
        <v>1996</v>
      </c>
      <c r="L47" s="153">
        <v>5274</v>
      </c>
      <c r="M47" s="153"/>
      <c r="N47" s="151">
        <v>952</v>
      </c>
      <c r="O47" s="151"/>
      <c r="P47" s="153">
        <v>9294</v>
      </c>
      <c r="Q47" s="153"/>
      <c r="R47" s="151">
        <v>337</v>
      </c>
    </row>
    <row r="48" spans="1:18" ht="14.25">
      <c r="A48" s="150">
        <v>1997</v>
      </c>
      <c r="B48" s="151">
        <v>47</v>
      </c>
      <c r="D48" s="151">
        <v>0</v>
      </c>
      <c r="F48" s="152">
        <v>4968</v>
      </c>
      <c r="G48" s="154" t="s">
        <v>587</v>
      </c>
      <c r="H48" s="151">
        <v>93</v>
      </c>
      <c r="I48" s="151"/>
      <c r="J48" s="151"/>
      <c r="K48" s="150">
        <v>1997</v>
      </c>
      <c r="L48" s="153">
        <v>5161</v>
      </c>
      <c r="M48" s="153"/>
      <c r="N48" s="151">
        <v>832</v>
      </c>
      <c r="O48" s="151"/>
      <c r="P48" s="153">
        <v>10562</v>
      </c>
      <c r="Q48" s="153"/>
      <c r="R48" s="151">
        <v>631</v>
      </c>
    </row>
    <row r="49" spans="1:18" ht="14.25">
      <c r="A49" s="150">
        <v>1998</v>
      </c>
      <c r="B49" s="151">
        <v>39</v>
      </c>
      <c r="D49" s="151">
        <v>0</v>
      </c>
      <c r="F49" s="152">
        <v>4604</v>
      </c>
      <c r="G49" s="154" t="s">
        <v>587</v>
      </c>
      <c r="H49" s="151">
        <v>81</v>
      </c>
      <c r="I49" s="151"/>
      <c r="J49" s="151"/>
      <c r="K49" s="150">
        <v>1998</v>
      </c>
      <c r="L49" s="153">
        <v>5052</v>
      </c>
      <c r="M49" s="153"/>
      <c r="N49" s="151">
        <v>832</v>
      </c>
      <c r="O49" s="151"/>
      <c r="P49" s="153">
        <v>9927</v>
      </c>
      <c r="Q49" s="153"/>
      <c r="R49" s="151">
        <v>320</v>
      </c>
    </row>
    <row r="50" spans="1:18" ht="14.25">
      <c r="A50" s="150">
        <v>1999</v>
      </c>
      <c r="B50" s="151">
        <v>49</v>
      </c>
      <c r="D50" s="151">
        <v>0</v>
      </c>
      <c r="F50" s="152">
        <v>4287</v>
      </c>
      <c r="G50" s="154" t="s">
        <v>587</v>
      </c>
      <c r="H50" s="151">
        <v>107</v>
      </c>
      <c r="I50" s="151"/>
      <c r="J50" s="151"/>
      <c r="K50" s="150">
        <v>1999</v>
      </c>
      <c r="L50" s="153">
        <v>4900</v>
      </c>
      <c r="M50" s="153"/>
      <c r="N50" s="151">
        <v>464</v>
      </c>
      <c r="O50" s="151"/>
      <c r="P50" s="153">
        <v>9734</v>
      </c>
      <c r="Q50" s="153"/>
      <c r="R50" s="151">
        <v>299</v>
      </c>
    </row>
    <row r="51" spans="1:14" ht="14.25">
      <c r="A51" s="155" t="s">
        <v>182</v>
      </c>
      <c r="B51" s="156"/>
      <c r="C51" s="156"/>
      <c r="D51" s="156"/>
      <c r="K51" s="156" t="s">
        <v>588</v>
      </c>
      <c r="L51" s="156"/>
      <c r="M51" s="156"/>
      <c r="N51" s="156"/>
    </row>
    <row r="52" spans="1:11" ht="14.25">
      <c r="A52" s="154" t="s">
        <v>183</v>
      </c>
      <c r="K52" s="143" t="s">
        <v>589</v>
      </c>
    </row>
    <row r="53" ht="12.75">
      <c r="A53" s="143" t="s">
        <v>590</v>
      </c>
    </row>
    <row r="54" ht="14.25">
      <c r="A54" s="154" t="s">
        <v>184</v>
      </c>
    </row>
    <row r="55" ht="12.75">
      <c r="A55" s="143" t="s">
        <v>591</v>
      </c>
    </row>
    <row r="56" ht="12.75">
      <c r="A56" s="143" t="s">
        <v>79</v>
      </c>
    </row>
  </sheetData>
  <mergeCells count="4">
    <mergeCell ref="A1:S1"/>
    <mergeCell ref="A4:S4"/>
    <mergeCell ref="K27:S27"/>
    <mergeCell ref="A27:I27"/>
  </mergeCells>
  <printOptions horizontalCentered="1"/>
  <pageMargins left="0.5" right="0.5" top="0.75" bottom="0.5" header="0.5" footer="0.5"/>
  <pageSetup fitToHeight="1" fitToWidth="1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view="pageBreakPreview" zoomScale="60" workbookViewId="0" topLeftCell="A10">
      <selection activeCell="R57" sqref="R57"/>
    </sheetView>
  </sheetViews>
  <sheetFormatPr defaultColWidth="9.140625" defaultRowHeight="12.75"/>
  <cols>
    <col min="1" max="1" width="9.140625" style="143" customWidth="1"/>
    <col min="2" max="2" width="9.57421875" style="143" bestFit="1" customWidth="1"/>
    <col min="3" max="3" width="2.00390625" style="143" customWidth="1"/>
    <col min="4" max="4" width="9.140625" style="143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3.140625" style="143" customWidth="1"/>
    <col min="11" max="12" width="9.140625" style="143" customWidth="1"/>
    <col min="13" max="13" width="2.00390625" style="143" customWidth="1"/>
    <col min="14" max="14" width="9.140625" style="143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6"/>
      <c r="B6" s="146"/>
      <c r="C6" s="146"/>
      <c r="D6" s="146"/>
      <c r="E6" s="146"/>
      <c r="F6" s="146"/>
      <c r="G6" s="146"/>
      <c r="H6" s="146"/>
      <c r="I6" s="146"/>
      <c r="J6" s="145"/>
      <c r="K6" s="146"/>
      <c r="L6" s="146"/>
      <c r="M6" s="146"/>
      <c r="N6" s="146"/>
      <c r="O6" s="146"/>
      <c r="P6" s="146"/>
      <c r="Q6" s="146"/>
      <c r="R6" s="146"/>
      <c r="S6" s="146"/>
    </row>
    <row r="7" spans="1:19" ht="12.75">
      <c r="A7" s="333" t="s">
        <v>592</v>
      </c>
      <c r="B7" s="333"/>
      <c r="C7" s="333"/>
      <c r="D7" s="333"/>
      <c r="E7" s="333"/>
      <c r="F7" s="333"/>
      <c r="G7" s="333"/>
      <c r="H7" s="333"/>
      <c r="I7" s="333"/>
      <c r="J7" s="149"/>
      <c r="K7" s="332" t="s">
        <v>593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1">
        <v>116</v>
      </c>
      <c r="C8" s="151"/>
      <c r="D8" s="151">
        <v>17</v>
      </c>
      <c r="E8" s="151"/>
      <c r="F8" s="153">
        <v>1660</v>
      </c>
      <c r="G8" s="153"/>
      <c r="H8" s="151" t="s">
        <v>582</v>
      </c>
      <c r="I8" s="151"/>
      <c r="J8" s="151"/>
      <c r="K8" s="150">
        <v>1977</v>
      </c>
      <c r="L8" s="151">
        <v>679</v>
      </c>
      <c r="M8" s="151"/>
      <c r="N8" s="151" t="s">
        <v>582</v>
      </c>
      <c r="O8" s="151"/>
      <c r="P8" s="151">
        <v>334</v>
      </c>
      <c r="Q8" s="151"/>
      <c r="R8" s="151" t="s">
        <v>582</v>
      </c>
    </row>
    <row r="9" spans="1:18" ht="12.75">
      <c r="A9" s="150">
        <v>1978</v>
      </c>
      <c r="B9" s="151">
        <v>111</v>
      </c>
      <c r="C9" s="151"/>
      <c r="D9" s="151">
        <v>8</v>
      </c>
      <c r="E9" s="151"/>
      <c r="F9" s="153">
        <v>1681</v>
      </c>
      <c r="G9" s="153"/>
      <c r="H9" s="151" t="s">
        <v>582</v>
      </c>
      <c r="I9" s="151"/>
      <c r="J9" s="151"/>
      <c r="K9" s="150">
        <v>1978</v>
      </c>
      <c r="L9" s="151">
        <v>602</v>
      </c>
      <c r="M9" s="151"/>
      <c r="N9" s="151" t="s">
        <v>582</v>
      </c>
      <c r="O9" s="151"/>
      <c r="P9" s="151">
        <v>350</v>
      </c>
      <c r="Q9" s="151"/>
      <c r="R9" s="151" t="s">
        <v>582</v>
      </c>
    </row>
    <row r="10" spans="1:18" ht="12.75">
      <c r="A10" s="150">
        <v>1979</v>
      </c>
      <c r="B10" s="151">
        <v>107</v>
      </c>
      <c r="C10" s="151"/>
      <c r="D10" s="151">
        <v>8</v>
      </c>
      <c r="E10" s="151"/>
      <c r="F10" s="153">
        <v>1703</v>
      </c>
      <c r="G10" s="153"/>
      <c r="H10" s="151">
        <v>17</v>
      </c>
      <c r="I10" s="151"/>
      <c r="J10" s="151"/>
      <c r="K10" s="150">
        <v>1979</v>
      </c>
      <c r="L10" s="151">
        <v>578</v>
      </c>
      <c r="M10" s="151"/>
      <c r="N10" s="151" t="s">
        <v>582</v>
      </c>
      <c r="O10" s="151"/>
      <c r="P10" s="151">
        <v>365</v>
      </c>
      <c r="Q10" s="151"/>
      <c r="R10" s="151">
        <v>22</v>
      </c>
    </row>
    <row r="11" spans="1:18" ht="12.75">
      <c r="A11" s="150">
        <v>1980</v>
      </c>
      <c r="B11" s="151">
        <v>107</v>
      </c>
      <c r="C11" s="151"/>
      <c r="D11" s="151">
        <v>11</v>
      </c>
      <c r="E11" s="151"/>
      <c r="F11" s="153">
        <v>1774</v>
      </c>
      <c r="G11" s="153"/>
      <c r="H11" s="151">
        <v>16</v>
      </c>
      <c r="I11" s="151"/>
      <c r="J11" s="151"/>
      <c r="K11" s="150">
        <v>1980</v>
      </c>
      <c r="L11" s="151">
        <v>652</v>
      </c>
      <c r="M11" s="151"/>
      <c r="N11" s="151" t="s">
        <v>582</v>
      </c>
      <c r="O11" s="151"/>
      <c r="P11" s="151">
        <v>299</v>
      </c>
      <c r="Q11" s="151"/>
      <c r="R11" s="151">
        <v>23</v>
      </c>
    </row>
    <row r="12" spans="1:18" ht="12.75">
      <c r="A12" s="150">
        <v>1981</v>
      </c>
      <c r="B12" s="151">
        <v>113</v>
      </c>
      <c r="C12" s="151"/>
      <c r="D12" s="151">
        <v>11</v>
      </c>
      <c r="E12" s="151"/>
      <c r="F12" s="153">
        <v>1801</v>
      </c>
      <c r="G12" s="153"/>
      <c r="H12" s="151">
        <v>16</v>
      </c>
      <c r="I12" s="151"/>
      <c r="J12" s="151"/>
      <c r="K12" s="150">
        <v>1981</v>
      </c>
      <c r="L12" s="151">
        <v>621</v>
      </c>
      <c r="M12" s="151"/>
      <c r="N12" s="151" t="s">
        <v>582</v>
      </c>
      <c r="O12" s="151"/>
      <c r="P12" s="151">
        <v>306</v>
      </c>
      <c r="Q12" s="151"/>
      <c r="R12" s="151">
        <v>14</v>
      </c>
    </row>
    <row r="13" spans="1:18" ht="12.75">
      <c r="A13" s="150">
        <v>1982</v>
      </c>
      <c r="B13" s="151">
        <v>107</v>
      </c>
      <c r="C13" s="151"/>
      <c r="D13" s="151">
        <v>4</v>
      </c>
      <c r="E13" s="151"/>
      <c r="F13" s="153">
        <v>1958</v>
      </c>
      <c r="G13" s="153"/>
      <c r="H13" s="151">
        <v>15</v>
      </c>
      <c r="I13" s="151"/>
      <c r="J13" s="151"/>
      <c r="K13" s="150">
        <v>1982</v>
      </c>
      <c r="L13" s="151">
        <v>580</v>
      </c>
      <c r="M13" s="151"/>
      <c r="N13" s="151" t="s">
        <v>582</v>
      </c>
      <c r="O13" s="151"/>
      <c r="P13" s="151">
        <v>362</v>
      </c>
      <c r="Q13" s="151"/>
      <c r="R13" s="151">
        <v>16</v>
      </c>
    </row>
    <row r="14" spans="1:18" ht="12.75">
      <c r="A14" s="150">
        <v>1983</v>
      </c>
      <c r="B14" s="151">
        <v>120</v>
      </c>
      <c r="C14" s="151"/>
      <c r="D14" s="151">
        <v>4</v>
      </c>
      <c r="E14" s="151"/>
      <c r="F14" s="153">
        <v>2069</v>
      </c>
      <c r="G14" s="153"/>
      <c r="H14" s="151">
        <v>11</v>
      </c>
      <c r="I14" s="151"/>
      <c r="J14" s="151"/>
      <c r="K14" s="150">
        <v>1983</v>
      </c>
      <c r="L14" s="151">
        <v>559</v>
      </c>
      <c r="M14" s="151"/>
      <c r="N14" s="151" t="s">
        <v>582</v>
      </c>
      <c r="O14" s="151"/>
      <c r="P14" s="151">
        <v>381</v>
      </c>
      <c r="Q14" s="151"/>
      <c r="R14" s="151">
        <v>17</v>
      </c>
    </row>
    <row r="15" spans="1:18" ht="12.75">
      <c r="A15" s="150">
        <v>1984</v>
      </c>
      <c r="B15" s="151">
        <v>114</v>
      </c>
      <c r="C15" s="151"/>
      <c r="D15" s="151">
        <v>6</v>
      </c>
      <c r="E15" s="151"/>
      <c r="F15" s="153">
        <v>2227</v>
      </c>
      <c r="G15" s="153"/>
      <c r="H15" s="151">
        <v>12</v>
      </c>
      <c r="I15" s="151"/>
      <c r="J15" s="151"/>
      <c r="K15" s="150">
        <v>1984</v>
      </c>
      <c r="L15" s="151">
        <v>628</v>
      </c>
      <c r="M15" s="151"/>
      <c r="N15" s="151">
        <v>140</v>
      </c>
      <c r="O15" s="151"/>
      <c r="P15" s="151">
        <v>265</v>
      </c>
      <c r="Q15" s="151"/>
      <c r="R15" s="151">
        <v>15</v>
      </c>
    </row>
    <row r="16" spans="1:18" ht="12.75">
      <c r="A16" s="150">
        <v>1985</v>
      </c>
      <c r="B16" s="151">
        <v>97</v>
      </c>
      <c r="C16" s="151"/>
      <c r="D16" s="151">
        <v>11</v>
      </c>
      <c r="E16" s="151"/>
      <c r="F16" s="153">
        <v>2019</v>
      </c>
      <c r="G16" s="153"/>
      <c r="H16" s="151">
        <v>11</v>
      </c>
      <c r="I16" s="151"/>
      <c r="J16" s="151"/>
      <c r="K16" s="150">
        <v>1985</v>
      </c>
      <c r="L16" s="151">
        <v>631</v>
      </c>
      <c r="M16" s="151"/>
      <c r="N16" s="151">
        <v>152</v>
      </c>
      <c r="O16" s="151"/>
      <c r="P16" s="151">
        <v>256</v>
      </c>
      <c r="Q16" s="151"/>
      <c r="R16" s="151">
        <v>16</v>
      </c>
    </row>
    <row r="17" spans="1:18" ht="12.75">
      <c r="A17" s="150">
        <v>1986</v>
      </c>
      <c r="B17" s="151">
        <v>88</v>
      </c>
      <c r="C17" s="151"/>
      <c r="D17" s="151">
        <v>9</v>
      </c>
      <c r="E17" s="151"/>
      <c r="F17" s="153">
        <v>1992</v>
      </c>
      <c r="G17" s="153"/>
      <c r="H17" s="151">
        <v>16</v>
      </c>
      <c r="I17" s="151"/>
      <c r="J17" s="151"/>
      <c r="K17" s="150">
        <v>1986</v>
      </c>
      <c r="L17" s="151">
        <v>592</v>
      </c>
      <c r="M17" s="151"/>
      <c r="N17" s="151">
        <v>164</v>
      </c>
      <c r="O17" s="151"/>
      <c r="P17" s="151">
        <v>255</v>
      </c>
      <c r="Q17" s="151"/>
      <c r="R17" s="151">
        <v>15</v>
      </c>
    </row>
    <row r="18" spans="1:18" ht="12.75">
      <c r="A18" s="150">
        <v>1987</v>
      </c>
      <c r="B18" s="151">
        <v>82</v>
      </c>
      <c r="C18" s="151"/>
      <c r="D18" s="151">
        <v>0</v>
      </c>
      <c r="E18" s="151"/>
      <c r="F18" s="153">
        <v>1997</v>
      </c>
      <c r="G18" s="153"/>
      <c r="H18" s="151">
        <v>16</v>
      </c>
      <c r="I18" s="151"/>
      <c r="J18" s="151"/>
      <c r="K18" s="150">
        <v>1987</v>
      </c>
      <c r="L18" s="151">
        <v>625</v>
      </c>
      <c r="M18" s="151"/>
      <c r="N18" s="151">
        <v>298</v>
      </c>
      <c r="O18" s="151"/>
      <c r="P18" s="151">
        <v>238</v>
      </c>
      <c r="Q18" s="151"/>
      <c r="R18" s="151">
        <v>13</v>
      </c>
    </row>
    <row r="19" spans="1:18" ht="12.75">
      <c r="A19" s="150">
        <v>1988</v>
      </c>
      <c r="B19" s="151">
        <v>77</v>
      </c>
      <c r="C19" s="151"/>
      <c r="D19" s="151" t="s">
        <v>586</v>
      </c>
      <c r="E19" s="151"/>
      <c r="F19" s="153">
        <v>1986</v>
      </c>
      <c r="G19" s="153"/>
      <c r="H19" s="151">
        <v>13</v>
      </c>
      <c r="I19" s="151"/>
      <c r="J19" s="151"/>
      <c r="K19" s="150">
        <v>1988</v>
      </c>
      <c r="L19" s="151">
        <v>576</v>
      </c>
      <c r="M19" s="151"/>
      <c r="N19" s="151">
        <v>299</v>
      </c>
      <c r="O19" s="151"/>
      <c r="P19" s="151">
        <v>215</v>
      </c>
      <c r="Q19" s="151"/>
      <c r="R19" s="151">
        <v>13</v>
      </c>
    </row>
    <row r="20" spans="1:18" ht="12.75">
      <c r="A20" s="150">
        <v>1989</v>
      </c>
      <c r="B20" s="151">
        <v>66</v>
      </c>
      <c r="C20" s="151"/>
      <c r="D20" s="151">
        <v>1</v>
      </c>
      <c r="E20" s="151"/>
      <c r="F20" s="153">
        <v>1772</v>
      </c>
      <c r="G20" s="153"/>
      <c r="H20" s="151">
        <v>9</v>
      </c>
      <c r="I20" s="151"/>
      <c r="J20" s="151"/>
      <c r="K20" s="150">
        <v>1989</v>
      </c>
      <c r="L20" s="151">
        <v>731</v>
      </c>
      <c r="M20" s="151"/>
      <c r="N20" s="151">
        <v>361</v>
      </c>
      <c r="O20" s="151"/>
      <c r="P20" s="151">
        <v>224</v>
      </c>
      <c r="Q20" s="151"/>
      <c r="R20" s="151">
        <v>11</v>
      </c>
    </row>
    <row r="21" spans="1:18" ht="12.75">
      <c r="A21" s="150">
        <v>1990</v>
      </c>
      <c r="B21" s="151">
        <v>60</v>
      </c>
      <c r="C21" s="151"/>
      <c r="D21" s="151">
        <v>1</v>
      </c>
      <c r="E21" s="151"/>
      <c r="F21" s="153">
        <v>1731</v>
      </c>
      <c r="G21" s="153"/>
      <c r="H21" s="151">
        <v>9</v>
      </c>
      <c r="I21" s="151"/>
      <c r="J21" s="151"/>
      <c r="K21" s="150">
        <v>1990</v>
      </c>
      <c r="L21" s="151">
        <v>588</v>
      </c>
      <c r="M21" s="151"/>
      <c r="N21" s="151">
        <v>310</v>
      </c>
      <c r="O21" s="151"/>
      <c r="P21" s="151">
        <v>217</v>
      </c>
      <c r="Q21" s="151"/>
      <c r="R21" s="151">
        <v>12</v>
      </c>
    </row>
    <row r="22" spans="1:18" ht="12.75">
      <c r="A22" s="150">
        <v>1991</v>
      </c>
      <c r="B22" s="151">
        <v>70</v>
      </c>
      <c r="C22" s="151" t="s">
        <v>583</v>
      </c>
      <c r="D22" s="151">
        <v>0</v>
      </c>
      <c r="E22" s="151"/>
      <c r="F22" s="153">
        <v>1669</v>
      </c>
      <c r="G22" s="153"/>
      <c r="H22" s="151">
        <v>5</v>
      </c>
      <c r="I22" s="151"/>
      <c r="J22" s="151"/>
      <c r="K22" s="150">
        <v>1991</v>
      </c>
      <c r="L22" s="151">
        <v>554</v>
      </c>
      <c r="M22" s="151"/>
      <c r="N22" s="151">
        <v>327</v>
      </c>
      <c r="O22" s="151"/>
      <c r="P22" s="151">
        <v>216</v>
      </c>
      <c r="Q22" s="151"/>
      <c r="R22" s="151">
        <v>12</v>
      </c>
    </row>
    <row r="23" spans="1:18" ht="12.75">
      <c r="A23" s="150">
        <v>1992</v>
      </c>
      <c r="B23" s="151">
        <v>58</v>
      </c>
      <c r="C23" s="151"/>
      <c r="D23" s="151" t="s">
        <v>586</v>
      </c>
      <c r="E23" s="151"/>
      <c r="F23" s="153">
        <v>1750</v>
      </c>
      <c r="G23" s="153"/>
      <c r="H23" s="151">
        <v>4</v>
      </c>
      <c r="I23" s="151"/>
      <c r="J23" s="151"/>
      <c r="K23" s="150">
        <v>1992</v>
      </c>
      <c r="L23" s="151">
        <v>522</v>
      </c>
      <c r="M23" s="151"/>
      <c r="N23" s="151">
        <v>317</v>
      </c>
      <c r="O23" s="151"/>
      <c r="P23" s="151">
        <v>203</v>
      </c>
      <c r="Q23" s="151"/>
      <c r="R23" s="151">
        <v>10</v>
      </c>
    </row>
    <row r="24" spans="1:18" ht="12.75">
      <c r="A24" s="150">
        <v>1993</v>
      </c>
      <c r="B24" s="151">
        <v>65</v>
      </c>
      <c r="C24" s="151"/>
      <c r="D24" s="151">
        <v>0</v>
      </c>
      <c r="E24" s="151"/>
      <c r="F24" s="153">
        <v>1552</v>
      </c>
      <c r="G24" s="153"/>
      <c r="H24" s="151">
        <v>4</v>
      </c>
      <c r="I24" s="151"/>
      <c r="J24" s="151"/>
      <c r="K24" s="150">
        <v>1993</v>
      </c>
      <c r="L24" s="151">
        <v>528</v>
      </c>
      <c r="M24" s="151"/>
      <c r="N24" s="151">
        <v>313</v>
      </c>
      <c r="O24" s="151"/>
      <c r="P24" s="151">
        <v>189</v>
      </c>
      <c r="Q24" s="151"/>
      <c r="R24" s="151">
        <v>12</v>
      </c>
    </row>
    <row r="25" spans="1:18" ht="12.75">
      <c r="A25" s="150">
        <v>1994</v>
      </c>
      <c r="B25" s="151">
        <v>51</v>
      </c>
      <c r="C25" s="151"/>
      <c r="D25" s="151">
        <v>0</v>
      </c>
      <c r="E25" s="151"/>
      <c r="F25" s="153">
        <v>1607</v>
      </c>
      <c r="G25" s="153"/>
      <c r="H25" s="151">
        <v>6</v>
      </c>
      <c r="I25" s="151"/>
      <c r="J25" s="151"/>
      <c r="K25" s="150">
        <v>1994</v>
      </c>
      <c r="L25" s="151">
        <v>480</v>
      </c>
      <c r="M25" s="151"/>
      <c r="N25" s="151">
        <v>238</v>
      </c>
      <c r="O25" s="151"/>
      <c r="P25" s="151">
        <v>194</v>
      </c>
      <c r="Q25" s="151"/>
      <c r="R25" s="151">
        <v>11</v>
      </c>
    </row>
    <row r="26" spans="1:18" ht="12.75">
      <c r="A26" s="150">
        <v>1995</v>
      </c>
      <c r="B26" s="151">
        <v>48</v>
      </c>
      <c r="C26" s="151"/>
      <c r="D26" s="151">
        <v>0</v>
      </c>
      <c r="E26" s="151"/>
      <c r="F26" s="153">
        <v>1563</v>
      </c>
      <c r="G26" s="153"/>
      <c r="H26" s="151">
        <v>6</v>
      </c>
      <c r="I26" s="151"/>
      <c r="J26" s="151"/>
      <c r="K26" s="150">
        <v>1995</v>
      </c>
      <c r="L26" s="151">
        <v>456</v>
      </c>
      <c r="M26" s="151"/>
      <c r="N26" s="151">
        <v>234</v>
      </c>
      <c r="O26" s="151"/>
      <c r="P26" s="151">
        <v>153</v>
      </c>
      <c r="Q26" s="151"/>
      <c r="R26" s="151">
        <v>8</v>
      </c>
    </row>
    <row r="27" spans="1:18" ht="12.75">
      <c r="A27" s="150">
        <v>1996</v>
      </c>
      <c r="B27" s="151">
        <v>58</v>
      </c>
      <c r="C27" s="151"/>
      <c r="D27" s="151">
        <v>0</v>
      </c>
      <c r="E27" s="151"/>
      <c r="F27" s="153">
        <v>1470</v>
      </c>
      <c r="G27" s="153"/>
      <c r="H27" s="151">
        <v>4</v>
      </c>
      <c r="I27" s="151"/>
      <c r="J27" s="151"/>
      <c r="K27" s="150">
        <v>1996</v>
      </c>
      <c r="L27" s="151">
        <v>425</v>
      </c>
      <c r="M27" s="151"/>
      <c r="N27" s="151">
        <v>261</v>
      </c>
      <c r="O27" s="151"/>
      <c r="P27" s="151">
        <v>156</v>
      </c>
      <c r="Q27" s="151"/>
      <c r="R27" s="151">
        <v>9</v>
      </c>
    </row>
    <row r="28" spans="1:18" ht="12.75">
      <c r="A28" s="150">
        <v>1997</v>
      </c>
      <c r="B28" s="151">
        <v>45</v>
      </c>
      <c r="C28" s="151"/>
      <c r="D28" s="151">
        <v>0</v>
      </c>
      <c r="E28" s="151"/>
      <c r="F28" s="153">
        <v>1475</v>
      </c>
      <c r="G28" s="153"/>
      <c r="H28" s="151">
        <v>7</v>
      </c>
      <c r="I28" s="151"/>
      <c r="J28" s="151"/>
      <c r="K28" s="150">
        <v>1997</v>
      </c>
      <c r="L28" s="151">
        <v>430</v>
      </c>
      <c r="M28" s="151"/>
      <c r="N28" s="151">
        <v>43</v>
      </c>
      <c r="O28" s="151"/>
      <c r="P28" s="151">
        <v>164</v>
      </c>
      <c r="Q28" s="151"/>
      <c r="R28" s="151">
        <v>9</v>
      </c>
    </row>
    <row r="29" spans="1:18" ht="12.75">
      <c r="A29" s="150">
        <v>1998</v>
      </c>
      <c r="B29" s="151">
        <v>47</v>
      </c>
      <c r="C29" s="151"/>
      <c r="D29" s="151">
        <v>0</v>
      </c>
      <c r="E29" s="151"/>
      <c r="F29" s="153">
        <v>1328</v>
      </c>
      <c r="G29" s="153"/>
      <c r="H29" s="151">
        <v>5</v>
      </c>
      <c r="I29" s="151"/>
      <c r="J29" s="151"/>
      <c r="K29" s="150">
        <v>1998</v>
      </c>
      <c r="L29" s="151">
        <v>354</v>
      </c>
      <c r="M29" s="151"/>
      <c r="N29" s="151">
        <v>40</v>
      </c>
      <c r="O29" s="151"/>
      <c r="P29" s="151">
        <v>106</v>
      </c>
      <c r="Q29" s="151"/>
      <c r="R29" s="151">
        <v>9</v>
      </c>
    </row>
    <row r="30" spans="1:18" ht="12.75">
      <c r="A30" s="150">
        <v>1999</v>
      </c>
      <c r="B30" s="151">
        <v>48</v>
      </c>
      <c r="C30" s="151"/>
      <c r="D30" s="151">
        <v>0</v>
      </c>
      <c r="E30" s="151"/>
      <c r="F30" s="153">
        <v>1542</v>
      </c>
      <c r="G30" s="153"/>
      <c r="H30" s="151">
        <v>5</v>
      </c>
      <c r="I30" s="151"/>
      <c r="J30" s="151"/>
      <c r="K30" s="150">
        <v>1999</v>
      </c>
      <c r="L30" s="151">
        <v>491</v>
      </c>
      <c r="M30" s="151"/>
      <c r="N30" s="151">
        <v>40</v>
      </c>
      <c r="O30" s="151"/>
      <c r="P30" s="151">
        <v>192</v>
      </c>
      <c r="Q30" s="151"/>
      <c r="R30" s="151">
        <v>31</v>
      </c>
    </row>
    <row r="31" spans="2:18" ht="12.75">
      <c r="B31" s="151"/>
      <c r="C31" s="151"/>
      <c r="D31" s="151"/>
      <c r="E31" s="151"/>
      <c r="F31" s="153"/>
      <c r="G31" s="153"/>
      <c r="H31" s="151"/>
      <c r="I31" s="151"/>
      <c r="J31" s="151"/>
      <c r="L31" s="151"/>
      <c r="M31" s="151"/>
      <c r="N31" s="151"/>
      <c r="O31" s="151"/>
      <c r="P31" s="151"/>
      <c r="Q31" s="151"/>
      <c r="R31" s="151"/>
    </row>
    <row r="32" spans="2:18" ht="12.75">
      <c r="B32" s="151"/>
      <c r="C32" s="151"/>
      <c r="D32" s="151"/>
      <c r="E32" s="151"/>
      <c r="F32" s="153"/>
      <c r="G32" s="153"/>
      <c r="H32" s="151"/>
      <c r="I32" s="151"/>
      <c r="J32" s="151"/>
      <c r="L32" s="151"/>
      <c r="M32" s="151"/>
      <c r="N32" s="151"/>
      <c r="O32" s="151"/>
      <c r="P32" s="151"/>
      <c r="Q32" s="151"/>
      <c r="R32" s="151"/>
    </row>
    <row r="33" spans="1:19" ht="12.75">
      <c r="A33" s="332" t="s">
        <v>594</v>
      </c>
      <c r="B33" s="332"/>
      <c r="C33" s="332"/>
      <c r="D33" s="332"/>
      <c r="E33" s="332"/>
      <c r="F33" s="332"/>
      <c r="G33" s="332"/>
      <c r="H33" s="332"/>
      <c r="I33" s="332"/>
      <c r="J33" s="149"/>
      <c r="K33" s="332" t="s">
        <v>595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53">
        <v>5005</v>
      </c>
      <c r="C34" s="153"/>
      <c r="D34" s="153">
        <v>1047</v>
      </c>
      <c r="E34" s="153"/>
      <c r="F34" s="153">
        <v>4737</v>
      </c>
      <c r="G34" s="153"/>
      <c r="H34" s="151" t="s">
        <v>582</v>
      </c>
      <c r="I34" s="151"/>
      <c r="J34" s="151"/>
      <c r="K34" s="150">
        <v>1977</v>
      </c>
      <c r="L34" s="151">
        <v>910</v>
      </c>
      <c r="M34" s="151"/>
      <c r="N34" s="151" t="s">
        <v>582</v>
      </c>
      <c r="O34" s="151"/>
      <c r="P34" s="151">
        <v>255</v>
      </c>
      <c r="Q34" s="151"/>
      <c r="R34" s="151" t="s">
        <v>582</v>
      </c>
    </row>
    <row r="35" spans="1:18" ht="12.75">
      <c r="A35" s="150">
        <v>1978</v>
      </c>
      <c r="B35" s="153">
        <v>4974</v>
      </c>
      <c r="C35" s="153"/>
      <c r="D35" s="151">
        <v>968</v>
      </c>
      <c r="E35" s="151"/>
      <c r="F35" s="153">
        <v>4947</v>
      </c>
      <c r="G35" s="153"/>
      <c r="H35" s="151" t="s">
        <v>582</v>
      </c>
      <c r="I35" s="151"/>
      <c r="J35" s="151"/>
      <c r="K35" s="150">
        <v>1978</v>
      </c>
      <c r="L35" s="151">
        <v>493</v>
      </c>
      <c r="M35" s="151"/>
      <c r="N35" s="151" t="s">
        <v>582</v>
      </c>
      <c r="O35" s="151"/>
      <c r="P35" s="151">
        <v>178</v>
      </c>
      <c r="Q35" s="151"/>
      <c r="R35" s="151" t="s">
        <v>582</v>
      </c>
    </row>
    <row r="36" spans="1:18" ht="12.75">
      <c r="A36" s="150">
        <v>1979</v>
      </c>
      <c r="B36" s="153">
        <v>5265</v>
      </c>
      <c r="C36" s="153"/>
      <c r="D36" s="151">
        <v>960</v>
      </c>
      <c r="E36" s="151"/>
      <c r="F36" s="153">
        <v>5022</v>
      </c>
      <c r="G36" s="153"/>
      <c r="H36" s="151">
        <v>111</v>
      </c>
      <c r="I36" s="151"/>
      <c r="J36" s="151"/>
      <c r="K36" s="150">
        <v>1979</v>
      </c>
      <c r="L36" s="151">
        <v>513</v>
      </c>
      <c r="M36" s="151"/>
      <c r="N36" s="151" t="s">
        <v>582</v>
      </c>
      <c r="O36" s="151"/>
      <c r="P36" s="151">
        <v>163</v>
      </c>
      <c r="Q36" s="151"/>
      <c r="R36" s="151">
        <v>10</v>
      </c>
    </row>
    <row r="37" spans="1:18" ht="12.75">
      <c r="A37" s="150">
        <v>1980</v>
      </c>
      <c r="B37" s="153">
        <v>5470</v>
      </c>
      <c r="C37" s="153"/>
      <c r="D37" s="151">
        <v>891</v>
      </c>
      <c r="E37" s="151"/>
      <c r="F37" s="153">
        <v>5414</v>
      </c>
      <c r="G37" s="153"/>
      <c r="H37" s="151">
        <v>120</v>
      </c>
      <c r="I37" s="151"/>
      <c r="J37" s="151"/>
      <c r="K37" s="150">
        <v>1980</v>
      </c>
      <c r="L37" s="151">
        <v>454</v>
      </c>
      <c r="M37" s="151"/>
      <c r="N37" s="151" t="s">
        <v>582</v>
      </c>
      <c r="O37" s="151"/>
      <c r="P37" s="151">
        <v>193</v>
      </c>
      <c r="Q37" s="151"/>
      <c r="R37" s="151">
        <v>15</v>
      </c>
    </row>
    <row r="38" spans="1:18" ht="12.75">
      <c r="A38" s="150">
        <v>1981</v>
      </c>
      <c r="B38" s="153">
        <v>5441</v>
      </c>
      <c r="C38" s="153"/>
      <c r="D38" s="151">
        <v>660</v>
      </c>
      <c r="E38" s="151"/>
      <c r="F38" s="153">
        <v>5617</v>
      </c>
      <c r="G38" s="153"/>
      <c r="H38" s="151">
        <v>82</v>
      </c>
      <c r="I38" s="151"/>
      <c r="J38" s="151"/>
      <c r="K38" s="150">
        <v>1981</v>
      </c>
      <c r="L38" s="151">
        <v>412</v>
      </c>
      <c r="M38" s="151"/>
      <c r="N38" s="151" t="s">
        <v>582</v>
      </c>
      <c r="O38" s="151"/>
      <c r="P38" s="151">
        <v>154</v>
      </c>
      <c r="Q38" s="151"/>
      <c r="R38" s="151">
        <v>6</v>
      </c>
    </row>
    <row r="39" spans="1:18" ht="12.75">
      <c r="A39" s="150">
        <v>1982</v>
      </c>
      <c r="B39" s="153">
        <v>5405</v>
      </c>
      <c r="C39" s="153"/>
      <c r="D39" s="151">
        <v>616</v>
      </c>
      <c r="E39" s="151"/>
      <c r="F39" s="153">
        <v>5552</v>
      </c>
      <c r="G39" s="153"/>
      <c r="H39" s="151">
        <v>154</v>
      </c>
      <c r="I39" s="151"/>
      <c r="J39" s="151"/>
      <c r="K39" s="150">
        <v>1982</v>
      </c>
      <c r="L39" s="151">
        <v>370</v>
      </c>
      <c r="M39" s="151"/>
      <c r="N39" s="151" t="s">
        <v>582</v>
      </c>
      <c r="O39" s="151"/>
      <c r="P39" s="151">
        <v>96</v>
      </c>
      <c r="Q39" s="151"/>
      <c r="R39" s="151">
        <v>6</v>
      </c>
    </row>
    <row r="40" spans="1:18" ht="12.75">
      <c r="A40" s="150">
        <v>1983</v>
      </c>
      <c r="B40" s="153">
        <v>5348</v>
      </c>
      <c r="C40" s="153"/>
      <c r="D40" s="151">
        <v>576</v>
      </c>
      <c r="E40" s="151"/>
      <c r="F40" s="153">
        <v>5781</v>
      </c>
      <c r="G40" s="153"/>
      <c r="H40" s="151">
        <v>151</v>
      </c>
      <c r="I40" s="151"/>
      <c r="J40" s="151"/>
      <c r="K40" s="150">
        <v>1983</v>
      </c>
      <c r="L40" s="151">
        <v>343</v>
      </c>
      <c r="M40" s="151"/>
      <c r="N40" s="151" t="s">
        <v>582</v>
      </c>
      <c r="O40" s="151"/>
      <c r="P40" s="151">
        <v>107</v>
      </c>
      <c r="Q40" s="151"/>
      <c r="R40" s="151">
        <v>6</v>
      </c>
    </row>
    <row r="41" spans="1:18" ht="12.75">
      <c r="A41" s="150">
        <v>1984</v>
      </c>
      <c r="B41" s="153">
        <v>5707</v>
      </c>
      <c r="C41" s="153"/>
      <c r="D41" s="151">
        <v>674</v>
      </c>
      <c r="E41" s="151"/>
      <c r="F41" s="153">
        <v>5554</v>
      </c>
      <c r="G41" s="153"/>
      <c r="H41" s="151">
        <v>141</v>
      </c>
      <c r="I41" s="151"/>
      <c r="J41" s="151"/>
      <c r="K41" s="150">
        <v>1984</v>
      </c>
      <c r="L41" s="151">
        <v>373</v>
      </c>
      <c r="M41" s="151"/>
      <c r="N41" s="151">
        <v>126</v>
      </c>
      <c r="O41" s="151"/>
      <c r="P41" s="151">
        <v>156</v>
      </c>
      <c r="Q41" s="151"/>
      <c r="R41" s="151">
        <v>5</v>
      </c>
    </row>
    <row r="42" spans="1:18" ht="14.25">
      <c r="A42" s="150">
        <v>1985</v>
      </c>
      <c r="B42" s="153">
        <v>4810</v>
      </c>
      <c r="C42" s="157" t="s">
        <v>596</v>
      </c>
      <c r="D42" s="151">
        <v>590</v>
      </c>
      <c r="E42" s="153"/>
      <c r="F42" s="153">
        <v>4325</v>
      </c>
      <c r="G42" s="157" t="s">
        <v>596</v>
      </c>
      <c r="H42" s="143">
        <v>146</v>
      </c>
      <c r="I42" s="157" t="s">
        <v>596</v>
      </c>
      <c r="J42" s="157"/>
      <c r="K42" s="150">
        <v>1985</v>
      </c>
      <c r="L42" s="151">
        <v>420</v>
      </c>
      <c r="M42" s="151"/>
      <c r="N42" s="151">
        <v>86</v>
      </c>
      <c r="O42" s="151"/>
      <c r="P42" s="151">
        <v>181</v>
      </c>
      <c r="Q42" s="151"/>
      <c r="R42" s="151">
        <v>6</v>
      </c>
    </row>
    <row r="43" spans="1:18" ht="14.25">
      <c r="A43" s="150">
        <v>1986</v>
      </c>
      <c r="B43" s="153">
        <v>4734</v>
      </c>
      <c r="C43" s="157" t="s">
        <v>596</v>
      </c>
      <c r="D43" s="151">
        <v>616</v>
      </c>
      <c r="E43" s="157" t="s">
        <v>596</v>
      </c>
      <c r="F43" s="153">
        <v>3928</v>
      </c>
      <c r="G43" s="157" t="s">
        <v>596</v>
      </c>
      <c r="H43" s="143">
        <v>134</v>
      </c>
      <c r="I43" s="157" t="s">
        <v>596</v>
      </c>
      <c r="J43" s="157"/>
      <c r="K43" s="150">
        <v>1986</v>
      </c>
      <c r="L43" s="151">
        <v>330</v>
      </c>
      <c r="N43" s="151">
        <v>66</v>
      </c>
      <c r="P43" s="151">
        <v>142</v>
      </c>
      <c r="R43" s="151">
        <v>8</v>
      </c>
    </row>
    <row r="44" spans="1:18" ht="14.25">
      <c r="A44" s="150">
        <v>1987</v>
      </c>
      <c r="B44" s="153">
        <v>4709</v>
      </c>
      <c r="C44" s="157" t="s">
        <v>596</v>
      </c>
      <c r="D44" s="153">
        <v>1493</v>
      </c>
      <c r="E44" s="157" t="s">
        <v>596</v>
      </c>
      <c r="F44" s="153">
        <v>3740</v>
      </c>
      <c r="G44" s="157" t="s">
        <v>596</v>
      </c>
      <c r="H44" s="143">
        <v>130</v>
      </c>
      <c r="I44" s="157" t="s">
        <v>596</v>
      </c>
      <c r="J44" s="157"/>
      <c r="K44" s="150">
        <v>1987</v>
      </c>
      <c r="L44" s="151">
        <v>361</v>
      </c>
      <c r="N44" s="151">
        <v>105</v>
      </c>
      <c r="P44" s="151">
        <v>148</v>
      </c>
      <c r="R44" s="151">
        <v>8</v>
      </c>
    </row>
    <row r="45" spans="1:18" ht="14.25">
      <c r="A45" s="150">
        <v>1988</v>
      </c>
      <c r="B45" s="153">
        <v>4879</v>
      </c>
      <c r="C45" s="157" t="s">
        <v>596</v>
      </c>
      <c r="D45" s="153">
        <v>1440</v>
      </c>
      <c r="E45" s="157" t="s">
        <v>596</v>
      </c>
      <c r="F45" s="153">
        <v>3519</v>
      </c>
      <c r="G45" s="157" t="s">
        <v>596</v>
      </c>
      <c r="H45" s="143">
        <v>123</v>
      </c>
      <c r="I45" s="157" t="s">
        <v>596</v>
      </c>
      <c r="J45" s="157"/>
      <c r="K45" s="150">
        <v>1988</v>
      </c>
      <c r="L45" s="151">
        <v>391</v>
      </c>
      <c r="N45" s="151">
        <v>106</v>
      </c>
      <c r="P45" s="151">
        <v>151</v>
      </c>
      <c r="R45" s="151">
        <v>7</v>
      </c>
    </row>
    <row r="46" spans="1:18" ht="14.25">
      <c r="A46" s="150">
        <v>1989</v>
      </c>
      <c r="B46" s="153">
        <v>4816</v>
      </c>
      <c r="C46" s="157" t="s">
        <v>596</v>
      </c>
      <c r="D46" s="153">
        <v>1608</v>
      </c>
      <c r="E46" s="157" t="s">
        <v>596</v>
      </c>
      <c r="F46" s="153">
        <v>3374</v>
      </c>
      <c r="G46" s="157" t="s">
        <v>596</v>
      </c>
      <c r="H46" s="143">
        <v>113</v>
      </c>
      <c r="I46" s="157" t="s">
        <v>596</v>
      </c>
      <c r="J46" s="157"/>
      <c r="K46" s="150">
        <v>1989</v>
      </c>
      <c r="L46" s="151">
        <v>342</v>
      </c>
      <c r="N46" s="151">
        <v>32</v>
      </c>
      <c r="P46" s="151">
        <v>137</v>
      </c>
      <c r="R46" s="151">
        <v>4</v>
      </c>
    </row>
    <row r="47" spans="1:18" ht="14.25">
      <c r="A47" s="150">
        <v>1990</v>
      </c>
      <c r="B47" s="153">
        <v>4658</v>
      </c>
      <c r="C47" s="157" t="s">
        <v>596</v>
      </c>
      <c r="D47" s="153">
        <v>1425</v>
      </c>
      <c r="E47" s="157" t="s">
        <v>596</v>
      </c>
      <c r="F47" s="153">
        <v>3185</v>
      </c>
      <c r="G47" s="157" t="s">
        <v>596</v>
      </c>
      <c r="H47" s="143">
        <v>105</v>
      </c>
      <c r="I47" s="157" t="s">
        <v>596</v>
      </c>
      <c r="J47" s="157"/>
      <c r="K47" s="150">
        <v>1990</v>
      </c>
      <c r="L47" s="151">
        <v>316</v>
      </c>
      <c r="N47" s="151">
        <v>3</v>
      </c>
      <c r="P47" s="151">
        <v>106</v>
      </c>
      <c r="R47" s="151">
        <v>5</v>
      </c>
    </row>
    <row r="48" spans="1:18" ht="14.25">
      <c r="A48" s="150">
        <v>1991</v>
      </c>
      <c r="B48" s="153">
        <v>4217</v>
      </c>
      <c r="C48" s="157" t="s">
        <v>596</v>
      </c>
      <c r="D48" s="153">
        <v>1471</v>
      </c>
      <c r="E48" s="157" t="s">
        <v>596</v>
      </c>
      <c r="F48" s="153">
        <v>3004</v>
      </c>
      <c r="G48" s="157" t="s">
        <v>596</v>
      </c>
      <c r="H48" s="143">
        <v>92</v>
      </c>
      <c r="I48" s="157" t="s">
        <v>596</v>
      </c>
      <c r="J48" s="157"/>
      <c r="K48" s="150">
        <v>1991</v>
      </c>
      <c r="L48" s="151">
        <v>272</v>
      </c>
      <c r="N48" s="151">
        <v>4</v>
      </c>
      <c r="P48" s="151">
        <v>115</v>
      </c>
      <c r="R48" s="151">
        <v>4</v>
      </c>
    </row>
    <row r="49" spans="1:18" ht="14.25">
      <c r="A49" s="150">
        <v>1992</v>
      </c>
      <c r="B49" s="153">
        <v>3893</v>
      </c>
      <c r="C49" s="157" t="s">
        <v>596</v>
      </c>
      <c r="D49" s="153">
        <v>1299</v>
      </c>
      <c r="E49" s="157" t="s">
        <v>596</v>
      </c>
      <c r="F49" s="153">
        <v>2778</v>
      </c>
      <c r="G49" s="157" t="s">
        <v>596</v>
      </c>
      <c r="H49" s="143">
        <v>99</v>
      </c>
      <c r="I49" s="157" t="s">
        <v>596</v>
      </c>
      <c r="J49" s="157"/>
      <c r="K49" s="150">
        <v>1992</v>
      </c>
      <c r="L49" s="151">
        <v>236</v>
      </c>
      <c r="N49" s="151">
        <v>4</v>
      </c>
      <c r="P49" s="151">
        <v>97</v>
      </c>
      <c r="R49" s="151">
        <v>5</v>
      </c>
    </row>
    <row r="50" spans="1:18" ht="14.25">
      <c r="A50" s="150">
        <v>1993</v>
      </c>
      <c r="B50" s="153">
        <v>3764</v>
      </c>
      <c r="C50" s="157" t="s">
        <v>596</v>
      </c>
      <c r="D50" s="151">
        <v>965</v>
      </c>
      <c r="E50" s="157" t="s">
        <v>596</v>
      </c>
      <c r="F50" s="153">
        <v>2682</v>
      </c>
      <c r="G50" s="157" t="s">
        <v>596</v>
      </c>
      <c r="H50" s="143">
        <v>104</v>
      </c>
      <c r="I50" s="157" t="s">
        <v>596</v>
      </c>
      <c r="J50" s="157"/>
      <c r="K50" s="150">
        <v>1993</v>
      </c>
      <c r="L50" s="151">
        <v>238</v>
      </c>
      <c r="N50" s="151">
        <v>4</v>
      </c>
      <c r="P50" s="151">
        <v>102</v>
      </c>
      <c r="R50" s="151">
        <v>6</v>
      </c>
    </row>
    <row r="51" spans="1:18" ht="14.25">
      <c r="A51" s="150">
        <v>1994</v>
      </c>
      <c r="B51" s="153">
        <v>3573</v>
      </c>
      <c r="C51" s="157" t="s">
        <v>596</v>
      </c>
      <c r="D51" s="151">
        <v>835</v>
      </c>
      <c r="E51" s="157" t="s">
        <v>596</v>
      </c>
      <c r="F51" s="153">
        <v>2402</v>
      </c>
      <c r="G51" s="157" t="s">
        <v>596</v>
      </c>
      <c r="H51" s="143">
        <v>92</v>
      </c>
      <c r="I51" s="157" t="s">
        <v>596</v>
      </c>
      <c r="J51" s="157"/>
      <c r="K51" s="150">
        <v>1994</v>
      </c>
      <c r="L51" s="151">
        <v>221</v>
      </c>
      <c r="N51" s="151">
        <v>4</v>
      </c>
      <c r="P51" s="151">
        <v>103</v>
      </c>
      <c r="R51" s="151">
        <v>5</v>
      </c>
    </row>
    <row r="52" spans="1:18" ht="14.25">
      <c r="A52" s="150">
        <v>1995</v>
      </c>
      <c r="B52" s="153">
        <v>3462</v>
      </c>
      <c r="C52" s="157" t="s">
        <v>596</v>
      </c>
      <c r="D52" s="151">
        <v>823</v>
      </c>
      <c r="E52" s="157" t="s">
        <v>596</v>
      </c>
      <c r="F52" s="153">
        <v>2243</v>
      </c>
      <c r="G52" s="157" t="s">
        <v>596</v>
      </c>
      <c r="H52" s="143">
        <v>92</v>
      </c>
      <c r="I52" s="157" t="s">
        <v>596</v>
      </c>
      <c r="J52" s="157"/>
      <c r="K52" s="150">
        <v>1995</v>
      </c>
      <c r="L52" s="151">
        <v>227</v>
      </c>
      <c r="N52" s="151">
        <v>4</v>
      </c>
      <c r="P52" s="151">
        <v>111</v>
      </c>
      <c r="R52" s="151">
        <v>4</v>
      </c>
    </row>
    <row r="53" spans="1:18" ht="14.25">
      <c r="A53" s="150">
        <v>1996</v>
      </c>
      <c r="B53" s="153">
        <v>3437</v>
      </c>
      <c r="C53" s="157" t="s">
        <v>596</v>
      </c>
      <c r="D53" s="151">
        <v>905</v>
      </c>
      <c r="E53" s="157" t="s">
        <v>596</v>
      </c>
      <c r="F53" s="153">
        <v>2082</v>
      </c>
      <c r="G53" s="157" t="s">
        <v>596</v>
      </c>
      <c r="H53" s="143">
        <v>92</v>
      </c>
      <c r="I53" s="157" t="s">
        <v>596</v>
      </c>
      <c r="J53" s="157"/>
      <c r="K53" s="150">
        <v>1996</v>
      </c>
      <c r="L53" s="151">
        <v>234</v>
      </c>
      <c r="N53" s="151">
        <v>0</v>
      </c>
      <c r="P53" s="151">
        <v>109</v>
      </c>
      <c r="R53" s="151">
        <v>3</v>
      </c>
    </row>
    <row r="54" spans="1:18" ht="14.25">
      <c r="A54" s="150">
        <v>1997</v>
      </c>
      <c r="B54" s="153">
        <v>3750</v>
      </c>
      <c r="C54" s="157" t="s">
        <v>596</v>
      </c>
      <c r="D54" s="153">
        <v>1264</v>
      </c>
      <c r="E54" s="157" t="s">
        <v>596</v>
      </c>
      <c r="F54" s="153">
        <v>2273</v>
      </c>
      <c r="G54" s="157" t="s">
        <v>596</v>
      </c>
      <c r="H54" s="143">
        <v>95</v>
      </c>
      <c r="I54" s="157" t="s">
        <v>596</v>
      </c>
      <c r="J54" s="157"/>
      <c r="K54" s="150">
        <v>1997</v>
      </c>
      <c r="L54" s="151">
        <v>268</v>
      </c>
      <c r="N54" s="151">
        <v>0</v>
      </c>
      <c r="P54" s="151">
        <v>141</v>
      </c>
      <c r="R54" s="151">
        <v>4</v>
      </c>
    </row>
    <row r="55" spans="1:18" ht="14.25">
      <c r="A55" s="150">
        <v>1998</v>
      </c>
      <c r="B55" s="153">
        <v>3843</v>
      </c>
      <c r="C55" s="157" t="s">
        <v>596</v>
      </c>
      <c r="D55" s="153">
        <v>1297</v>
      </c>
      <c r="E55" s="157" t="s">
        <v>596</v>
      </c>
      <c r="F55" s="153">
        <v>2244</v>
      </c>
      <c r="G55" s="157" t="s">
        <v>596</v>
      </c>
      <c r="H55" s="153">
        <v>72</v>
      </c>
      <c r="I55" s="157" t="s">
        <v>596</v>
      </c>
      <c r="K55" s="150">
        <v>1998</v>
      </c>
      <c r="L55" s="143">
        <v>207</v>
      </c>
      <c r="N55" s="143">
        <v>0</v>
      </c>
      <c r="P55" s="143">
        <v>149</v>
      </c>
      <c r="R55" s="143">
        <v>5</v>
      </c>
    </row>
    <row r="56" spans="1:18" ht="15" thickBot="1">
      <c r="A56" s="150">
        <v>1999</v>
      </c>
      <c r="B56" s="153">
        <v>3934</v>
      </c>
      <c r="C56" s="157" t="s">
        <v>596</v>
      </c>
      <c r="D56" s="153">
        <v>1400</v>
      </c>
      <c r="E56" s="157" t="s">
        <v>596</v>
      </c>
      <c r="F56" s="153">
        <v>2387</v>
      </c>
      <c r="G56" s="157" t="s">
        <v>596</v>
      </c>
      <c r="H56" s="153">
        <v>98</v>
      </c>
      <c r="I56" s="157" t="s">
        <v>596</v>
      </c>
      <c r="K56" s="150">
        <v>1999</v>
      </c>
      <c r="L56" s="143">
        <v>297</v>
      </c>
      <c r="N56" s="143">
        <v>0</v>
      </c>
      <c r="P56" s="143">
        <v>168</v>
      </c>
      <c r="R56" s="143">
        <v>7</v>
      </c>
    </row>
    <row r="57" spans="1:4" ht="14.25">
      <c r="A57" s="158" t="s">
        <v>185</v>
      </c>
      <c r="B57" s="159"/>
      <c r="C57" s="159"/>
      <c r="D57" s="159"/>
    </row>
    <row r="58" ht="12.75">
      <c r="A58" s="143" t="s">
        <v>597</v>
      </c>
    </row>
  </sheetData>
  <mergeCells count="4">
    <mergeCell ref="A7:I7"/>
    <mergeCell ref="K7:S7"/>
    <mergeCell ref="A33:I33"/>
    <mergeCell ref="K33:S33"/>
  </mergeCells>
  <printOptions horizontalCentered="1"/>
  <pageMargins left="0.5" right="0.5" top="0.75" bottom="0.5" header="0.5" footer="0.5"/>
  <pageSetup fitToHeight="1" fitToWidth="1" orientation="portrait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60" workbookViewId="0" topLeftCell="A7">
      <selection activeCell="A34" sqref="A34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598</v>
      </c>
      <c r="B7" s="332"/>
      <c r="C7" s="332"/>
      <c r="D7" s="332"/>
      <c r="E7" s="332"/>
      <c r="F7" s="332"/>
      <c r="G7" s="332"/>
      <c r="H7" s="332"/>
      <c r="I7" s="332"/>
      <c r="K7" s="332" t="s">
        <v>599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60">
        <v>2965</v>
      </c>
      <c r="C8" s="160"/>
      <c r="D8" s="151" t="s">
        <v>582</v>
      </c>
      <c r="F8" s="160">
        <v>3784</v>
      </c>
      <c r="G8" s="160"/>
      <c r="H8" s="151" t="s">
        <v>582</v>
      </c>
      <c r="K8" s="150">
        <v>1977</v>
      </c>
      <c r="L8" s="151">
        <v>181</v>
      </c>
      <c r="N8" s="151" t="s">
        <v>582</v>
      </c>
      <c r="P8" s="151">
        <v>114</v>
      </c>
      <c r="R8" s="151" t="s">
        <v>582</v>
      </c>
    </row>
    <row r="9" spans="1:18" ht="12.75">
      <c r="A9" s="150">
        <v>1978</v>
      </c>
      <c r="B9" s="160">
        <v>3099</v>
      </c>
      <c r="C9" s="160"/>
      <c r="D9" s="151" t="s">
        <v>582</v>
      </c>
      <c r="F9" s="160">
        <v>3960</v>
      </c>
      <c r="G9" s="160"/>
      <c r="H9" s="151" t="s">
        <v>582</v>
      </c>
      <c r="K9" s="150">
        <v>1978</v>
      </c>
      <c r="L9" s="151">
        <v>519</v>
      </c>
      <c r="N9" s="151" t="s">
        <v>582</v>
      </c>
      <c r="P9" s="151">
        <v>213</v>
      </c>
      <c r="R9" s="151" t="s">
        <v>582</v>
      </c>
    </row>
    <row r="10" spans="1:18" ht="12.75">
      <c r="A10" s="150">
        <v>1979</v>
      </c>
      <c r="B10" s="160">
        <v>3294</v>
      </c>
      <c r="C10" s="160"/>
      <c r="D10" s="151" t="s">
        <v>582</v>
      </c>
      <c r="F10" s="160">
        <v>3941</v>
      </c>
      <c r="G10" s="160"/>
      <c r="H10" s="151">
        <v>77</v>
      </c>
      <c r="K10" s="150">
        <v>1979</v>
      </c>
      <c r="L10" s="151">
        <v>632</v>
      </c>
      <c r="N10" s="151" t="s">
        <v>582</v>
      </c>
      <c r="P10" s="151">
        <v>231</v>
      </c>
      <c r="R10" s="151">
        <v>2</v>
      </c>
    </row>
    <row r="11" spans="1:18" ht="12.75">
      <c r="A11" s="150">
        <v>1980</v>
      </c>
      <c r="B11" s="160">
        <v>3360</v>
      </c>
      <c r="C11" s="160"/>
      <c r="D11" s="151" t="s">
        <v>582</v>
      </c>
      <c r="F11" s="160">
        <v>4344</v>
      </c>
      <c r="G11" s="160"/>
      <c r="H11" s="151">
        <v>81</v>
      </c>
      <c r="K11" s="150">
        <v>1980</v>
      </c>
      <c r="L11" s="151">
        <v>604</v>
      </c>
      <c r="N11" s="151" t="s">
        <v>582</v>
      </c>
      <c r="P11" s="151">
        <v>164</v>
      </c>
      <c r="R11" s="151">
        <v>1</v>
      </c>
    </row>
    <row r="12" spans="1:18" ht="12.75">
      <c r="A12" s="150">
        <v>1981</v>
      </c>
      <c r="B12" s="160">
        <v>3225</v>
      </c>
      <c r="C12" s="160"/>
      <c r="D12" s="151" t="s">
        <v>582</v>
      </c>
      <c r="F12" s="160">
        <v>4163</v>
      </c>
      <c r="G12" s="160"/>
      <c r="H12" s="151">
        <v>57</v>
      </c>
      <c r="K12" s="150">
        <v>1981</v>
      </c>
      <c r="L12" s="151" t="s">
        <v>582</v>
      </c>
      <c r="N12" s="151" t="s">
        <v>582</v>
      </c>
      <c r="P12" s="151" t="s">
        <v>582</v>
      </c>
      <c r="R12" s="151" t="s">
        <v>582</v>
      </c>
    </row>
    <row r="13" spans="1:18" ht="12.75">
      <c r="A13" s="150">
        <v>1982</v>
      </c>
      <c r="B13" s="160">
        <v>3081</v>
      </c>
      <c r="C13" s="160"/>
      <c r="D13" s="151" t="s">
        <v>582</v>
      </c>
      <c r="F13" s="160">
        <v>3901</v>
      </c>
      <c r="G13" s="160"/>
      <c r="H13" s="151">
        <v>124</v>
      </c>
      <c r="K13" s="150">
        <v>1982</v>
      </c>
      <c r="L13" s="151" t="s">
        <v>582</v>
      </c>
      <c r="N13" s="151" t="s">
        <v>582</v>
      </c>
      <c r="P13" s="151" t="s">
        <v>582</v>
      </c>
      <c r="R13" s="151" t="s">
        <v>582</v>
      </c>
    </row>
    <row r="14" spans="1:18" ht="12.75">
      <c r="A14" s="150">
        <v>1983</v>
      </c>
      <c r="B14" s="160">
        <v>3032</v>
      </c>
      <c r="C14" s="160"/>
      <c r="D14" s="151" t="s">
        <v>582</v>
      </c>
      <c r="F14" s="160">
        <v>3819</v>
      </c>
      <c r="G14" s="160"/>
      <c r="H14" s="151">
        <v>117</v>
      </c>
      <c r="K14" s="150">
        <v>1983</v>
      </c>
      <c r="L14" s="151" t="s">
        <v>582</v>
      </c>
      <c r="N14" s="151" t="s">
        <v>582</v>
      </c>
      <c r="P14" s="151" t="s">
        <v>582</v>
      </c>
      <c r="R14" s="151" t="s">
        <v>582</v>
      </c>
    </row>
    <row r="15" spans="1:18" ht="12.75">
      <c r="A15" s="150">
        <v>1984</v>
      </c>
      <c r="B15" s="160">
        <v>3197</v>
      </c>
      <c r="C15" s="160"/>
      <c r="D15" s="151">
        <v>384</v>
      </c>
      <c r="F15" s="160">
        <v>3685</v>
      </c>
      <c r="G15" s="160"/>
      <c r="H15" s="151">
        <v>105</v>
      </c>
      <c r="K15" s="150">
        <v>1984</v>
      </c>
      <c r="L15" s="151" t="s">
        <v>582</v>
      </c>
      <c r="N15" s="151">
        <v>25</v>
      </c>
      <c r="P15" s="151" t="s">
        <v>582</v>
      </c>
      <c r="R15" s="151" t="s">
        <v>582</v>
      </c>
    </row>
    <row r="16" spans="1:18" ht="12.75">
      <c r="A16" s="150">
        <v>1985</v>
      </c>
      <c r="B16" s="160">
        <v>3258</v>
      </c>
      <c r="C16" s="160"/>
      <c r="D16" s="151">
        <v>350</v>
      </c>
      <c r="F16" s="160">
        <v>3574</v>
      </c>
      <c r="G16" s="160"/>
      <c r="H16" s="151">
        <v>120</v>
      </c>
      <c r="K16" s="150">
        <v>1985</v>
      </c>
      <c r="L16" s="151">
        <v>501</v>
      </c>
      <c r="N16" s="151">
        <v>0</v>
      </c>
      <c r="P16" s="151">
        <v>314</v>
      </c>
      <c r="R16" s="151">
        <v>4</v>
      </c>
    </row>
    <row r="17" spans="1:18" ht="12.75">
      <c r="A17" s="150">
        <v>1986</v>
      </c>
      <c r="B17" s="160">
        <v>3270</v>
      </c>
      <c r="C17" s="160"/>
      <c r="D17" s="151">
        <v>368</v>
      </c>
      <c r="F17" s="160">
        <v>3277</v>
      </c>
      <c r="G17" s="160"/>
      <c r="H17" s="151">
        <v>109</v>
      </c>
      <c r="K17" s="150">
        <v>1986</v>
      </c>
      <c r="L17" s="151">
        <v>542</v>
      </c>
      <c r="N17" s="151">
        <v>18</v>
      </c>
      <c r="P17" s="151">
        <v>254</v>
      </c>
      <c r="R17" s="151">
        <v>2</v>
      </c>
    </row>
    <row r="18" spans="1:18" ht="12.75">
      <c r="A18" s="150">
        <v>1987</v>
      </c>
      <c r="B18" s="160">
        <v>3208</v>
      </c>
      <c r="C18" s="160"/>
      <c r="D18" s="153">
        <v>1070</v>
      </c>
      <c r="E18" s="160"/>
      <c r="F18" s="160">
        <v>3102</v>
      </c>
      <c r="G18" s="160"/>
      <c r="H18" s="151">
        <v>107</v>
      </c>
      <c r="K18" s="150">
        <v>1987</v>
      </c>
      <c r="L18" s="151">
        <v>515</v>
      </c>
      <c r="N18" s="151">
        <v>18</v>
      </c>
      <c r="P18" s="151">
        <v>252</v>
      </c>
      <c r="R18" s="151">
        <v>2</v>
      </c>
    </row>
    <row r="19" spans="1:18" ht="12.75">
      <c r="A19" s="150">
        <v>1988</v>
      </c>
      <c r="B19" s="160">
        <v>3439</v>
      </c>
      <c r="C19" s="160"/>
      <c r="D19" s="153">
        <v>1029</v>
      </c>
      <c r="E19" s="160"/>
      <c r="F19" s="160">
        <v>2912</v>
      </c>
      <c r="G19" s="160"/>
      <c r="H19" s="151">
        <v>101</v>
      </c>
      <c r="K19" s="150">
        <v>1988</v>
      </c>
      <c r="L19" s="151">
        <v>473</v>
      </c>
      <c r="N19" s="151">
        <v>6</v>
      </c>
      <c r="P19" s="151">
        <v>241</v>
      </c>
      <c r="R19" s="151">
        <v>2</v>
      </c>
    </row>
    <row r="20" spans="1:18" ht="12.75">
      <c r="A20" s="150">
        <v>1989</v>
      </c>
      <c r="B20" s="160">
        <v>3301</v>
      </c>
      <c r="C20" s="160"/>
      <c r="D20" s="153">
        <v>1210</v>
      </c>
      <c r="E20" s="160"/>
      <c r="F20" s="160">
        <v>2782</v>
      </c>
      <c r="G20" s="160"/>
      <c r="H20" s="151">
        <v>95</v>
      </c>
      <c r="K20" s="150">
        <v>1989</v>
      </c>
      <c r="L20" s="151">
        <v>442</v>
      </c>
      <c r="N20" s="151">
        <v>5</v>
      </c>
      <c r="P20" s="151">
        <v>231</v>
      </c>
      <c r="R20" s="151">
        <v>3</v>
      </c>
    </row>
    <row r="21" spans="1:18" ht="12.75">
      <c r="A21" s="150">
        <v>1990</v>
      </c>
      <c r="B21" s="160">
        <v>3334</v>
      </c>
      <c r="C21" s="160"/>
      <c r="D21" s="153">
        <v>1109</v>
      </c>
      <c r="E21" s="160"/>
      <c r="F21" s="160">
        <v>2670</v>
      </c>
      <c r="G21" s="160"/>
      <c r="H21" s="151">
        <v>86</v>
      </c>
      <c r="K21" s="150">
        <v>1990</v>
      </c>
      <c r="L21" s="151">
        <v>420</v>
      </c>
      <c r="N21" s="151">
        <v>3</v>
      </c>
      <c r="P21" s="151">
        <v>192</v>
      </c>
      <c r="R21" s="151">
        <v>2</v>
      </c>
    </row>
    <row r="22" spans="1:18" ht="12.75">
      <c r="A22" s="150">
        <v>1991</v>
      </c>
      <c r="B22" s="160">
        <v>3126</v>
      </c>
      <c r="C22" s="160"/>
      <c r="D22" s="153">
        <v>1139</v>
      </c>
      <c r="E22" s="160"/>
      <c r="F22" s="160">
        <v>2614</v>
      </c>
      <c r="G22" s="160"/>
      <c r="H22" s="151">
        <v>75</v>
      </c>
      <c r="K22" s="150">
        <v>1991</v>
      </c>
      <c r="L22" s="151">
        <v>265</v>
      </c>
      <c r="N22" s="151">
        <v>1</v>
      </c>
      <c r="P22" s="151">
        <v>59</v>
      </c>
      <c r="R22" s="151">
        <v>1</v>
      </c>
    </row>
    <row r="23" spans="1:18" ht="12.75">
      <c r="A23" s="150">
        <v>1992</v>
      </c>
      <c r="B23" s="160">
        <v>2898</v>
      </c>
      <c r="C23" s="160"/>
      <c r="D23" s="151">
        <v>977</v>
      </c>
      <c r="F23" s="160">
        <v>2415</v>
      </c>
      <c r="G23" s="160"/>
      <c r="H23" s="151">
        <v>83</v>
      </c>
      <c r="K23" s="150">
        <v>1992</v>
      </c>
      <c r="L23" s="151">
        <v>237</v>
      </c>
      <c r="N23" s="151">
        <v>1</v>
      </c>
      <c r="P23" s="151">
        <v>63</v>
      </c>
      <c r="R23" s="151">
        <v>1</v>
      </c>
    </row>
    <row r="24" spans="1:18" ht="12.75">
      <c r="A24" s="150">
        <v>1993</v>
      </c>
      <c r="B24" s="160">
        <v>2772</v>
      </c>
      <c r="C24" s="160"/>
      <c r="D24" s="151">
        <v>648</v>
      </c>
      <c r="F24" s="160">
        <v>2327</v>
      </c>
      <c r="G24" s="160"/>
      <c r="H24" s="151">
        <v>85</v>
      </c>
      <c r="K24" s="150">
        <v>1993</v>
      </c>
      <c r="L24" s="151">
        <v>226</v>
      </c>
      <c r="N24" s="151">
        <v>0</v>
      </c>
      <c r="P24" s="151">
        <v>64</v>
      </c>
      <c r="R24" s="151">
        <v>1</v>
      </c>
    </row>
    <row r="25" spans="1:18" ht="12.75">
      <c r="A25" s="150">
        <v>1994</v>
      </c>
      <c r="B25" s="160">
        <v>2647</v>
      </c>
      <c r="C25" s="160"/>
      <c r="D25" s="151">
        <v>593</v>
      </c>
      <c r="F25" s="160">
        <v>2044</v>
      </c>
      <c r="G25" s="160"/>
      <c r="H25" s="151">
        <v>75</v>
      </c>
      <c r="K25" s="150">
        <v>1994</v>
      </c>
      <c r="L25" s="151">
        <v>225</v>
      </c>
      <c r="N25" s="151">
        <v>0</v>
      </c>
      <c r="P25" s="151">
        <v>61</v>
      </c>
      <c r="R25" s="151">
        <v>1</v>
      </c>
    </row>
    <row r="26" spans="1:18" ht="12.75">
      <c r="A26" s="150">
        <v>1995</v>
      </c>
      <c r="B26" s="160">
        <v>2577</v>
      </c>
      <c r="C26" s="160"/>
      <c r="D26" s="151">
        <v>585</v>
      </c>
      <c r="F26" s="160">
        <v>1920</v>
      </c>
      <c r="G26" s="160"/>
      <c r="H26" s="151">
        <v>80</v>
      </c>
      <c r="K26" s="150">
        <v>1995</v>
      </c>
      <c r="L26" s="151">
        <v>202</v>
      </c>
      <c r="N26" s="151">
        <v>0</v>
      </c>
      <c r="P26" s="151">
        <v>59</v>
      </c>
      <c r="R26" s="151">
        <v>0</v>
      </c>
    </row>
    <row r="27" spans="1:18" ht="12.75">
      <c r="A27" s="150">
        <v>1996</v>
      </c>
      <c r="B27" s="160">
        <v>2597</v>
      </c>
      <c r="C27" s="160"/>
      <c r="D27" s="151">
        <v>644</v>
      </c>
      <c r="F27" s="160">
        <v>1768</v>
      </c>
      <c r="G27" s="160"/>
      <c r="H27" s="151">
        <v>80</v>
      </c>
      <c r="K27" s="150">
        <v>1996</v>
      </c>
      <c r="L27" s="151">
        <v>181</v>
      </c>
      <c r="N27" s="151">
        <v>0</v>
      </c>
      <c r="P27" s="151">
        <v>49</v>
      </c>
      <c r="R27" s="151">
        <v>0</v>
      </c>
    </row>
    <row r="28" spans="1:18" ht="12.75">
      <c r="A28" s="150">
        <v>1997</v>
      </c>
      <c r="B28" s="160">
        <v>2871</v>
      </c>
      <c r="C28" s="160"/>
      <c r="D28" s="153">
        <v>1221</v>
      </c>
      <c r="E28" s="160"/>
      <c r="F28" s="160">
        <v>1912</v>
      </c>
      <c r="G28" s="160"/>
      <c r="H28" s="151">
        <v>82</v>
      </c>
      <c r="K28" s="150">
        <v>1997</v>
      </c>
      <c r="L28" s="151">
        <v>181</v>
      </c>
      <c r="N28" s="151">
        <v>0</v>
      </c>
      <c r="P28" s="151">
        <v>56</v>
      </c>
      <c r="R28" s="151">
        <v>0</v>
      </c>
    </row>
    <row r="29" spans="1:18" ht="12.75">
      <c r="A29" s="150">
        <v>1998</v>
      </c>
      <c r="B29" s="160">
        <v>3127</v>
      </c>
      <c r="C29" s="160"/>
      <c r="D29" s="153">
        <v>1257</v>
      </c>
      <c r="E29" s="160"/>
      <c r="F29" s="160">
        <v>1945</v>
      </c>
      <c r="G29" s="160"/>
      <c r="H29" s="151">
        <v>58</v>
      </c>
      <c r="K29" s="150">
        <v>1998</v>
      </c>
      <c r="L29" s="151">
        <v>155</v>
      </c>
      <c r="N29" s="151">
        <v>0</v>
      </c>
      <c r="P29" s="151">
        <v>44</v>
      </c>
      <c r="R29" s="151">
        <v>0</v>
      </c>
    </row>
    <row r="30" spans="1:18" ht="12.75">
      <c r="A30" s="150">
        <v>1999</v>
      </c>
      <c r="B30" s="160">
        <v>2949</v>
      </c>
      <c r="C30" s="160"/>
      <c r="D30" s="153">
        <v>1330</v>
      </c>
      <c r="E30" s="160"/>
      <c r="F30" s="160">
        <v>1951</v>
      </c>
      <c r="G30" s="160"/>
      <c r="H30" s="151">
        <v>60</v>
      </c>
      <c r="K30" s="150">
        <v>1999</v>
      </c>
      <c r="L30" s="151">
        <v>197</v>
      </c>
      <c r="N30" s="151">
        <v>30</v>
      </c>
      <c r="P30" s="151">
        <v>76</v>
      </c>
      <c r="R30" s="151">
        <v>0</v>
      </c>
    </row>
    <row r="31" spans="2:7" ht="12.75">
      <c r="B31" s="160"/>
      <c r="C31" s="160"/>
      <c r="D31" s="160"/>
      <c r="E31" s="160"/>
      <c r="F31" s="160"/>
      <c r="G31" s="160"/>
    </row>
    <row r="32" spans="2:7" ht="12.75">
      <c r="B32" s="160"/>
      <c r="C32" s="160"/>
      <c r="D32" s="160"/>
      <c r="E32" s="160"/>
      <c r="F32" s="160"/>
      <c r="G32" s="160"/>
    </row>
    <row r="33" spans="1:19" ht="12.75">
      <c r="A33" s="332" t="s">
        <v>600</v>
      </c>
      <c r="B33" s="332"/>
      <c r="C33" s="332"/>
      <c r="D33" s="332"/>
      <c r="E33" s="332"/>
      <c r="F33" s="332"/>
      <c r="G33" s="332"/>
      <c r="H33" s="332"/>
      <c r="I33" s="332"/>
      <c r="K33" s="332" t="s">
        <v>601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43">
        <v>451</v>
      </c>
      <c r="D34" s="151" t="s">
        <v>582</v>
      </c>
      <c r="F34" s="143">
        <v>364</v>
      </c>
      <c r="H34" s="151" t="s">
        <v>582</v>
      </c>
      <c r="K34" s="150">
        <v>1977</v>
      </c>
      <c r="L34" s="151">
        <v>270</v>
      </c>
      <c r="N34" s="151" t="s">
        <v>582</v>
      </c>
      <c r="P34" s="151">
        <v>250</v>
      </c>
      <c r="R34" s="151" t="s">
        <v>582</v>
      </c>
    </row>
    <row r="35" spans="1:18" ht="12.75">
      <c r="A35" s="150">
        <v>1978</v>
      </c>
      <c r="B35" s="143">
        <v>780</v>
      </c>
      <c r="D35" s="151" t="s">
        <v>582</v>
      </c>
      <c r="F35" s="143">
        <v>457</v>
      </c>
      <c r="H35" s="151" t="s">
        <v>582</v>
      </c>
      <c r="K35" s="150">
        <v>1978</v>
      </c>
      <c r="L35" s="151">
        <v>261</v>
      </c>
      <c r="N35" s="151" t="s">
        <v>582</v>
      </c>
      <c r="P35" s="151">
        <v>246</v>
      </c>
      <c r="R35" s="151" t="s">
        <v>582</v>
      </c>
    </row>
    <row r="36" spans="1:18" ht="12.75">
      <c r="A36" s="150">
        <v>1979</v>
      </c>
      <c r="B36" s="143">
        <v>880</v>
      </c>
      <c r="D36" s="151" t="s">
        <v>582</v>
      </c>
      <c r="F36" s="143">
        <v>553</v>
      </c>
      <c r="H36" s="151">
        <v>2</v>
      </c>
      <c r="K36" s="150">
        <v>1979</v>
      </c>
      <c r="L36" s="151">
        <v>248</v>
      </c>
      <c r="N36" s="151" t="s">
        <v>582</v>
      </c>
      <c r="P36" s="151">
        <v>322</v>
      </c>
      <c r="R36" s="151">
        <v>0</v>
      </c>
    </row>
    <row r="37" spans="1:18" ht="12.75">
      <c r="A37" s="150">
        <v>1980</v>
      </c>
      <c r="B37" s="160">
        <v>1004</v>
      </c>
      <c r="C37" s="160"/>
      <c r="D37" s="151" t="s">
        <v>582</v>
      </c>
      <c r="F37" s="143">
        <v>578</v>
      </c>
      <c r="H37" s="151">
        <v>1</v>
      </c>
      <c r="K37" s="150">
        <v>1980</v>
      </c>
      <c r="L37" s="151">
        <v>400</v>
      </c>
      <c r="N37" s="151" t="s">
        <v>582</v>
      </c>
      <c r="P37" s="151">
        <v>414</v>
      </c>
      <c r="R37" s="151">
        <v>0</v>
      </c>
    </row>
    <row r="38" spans="1:18" ht="12.75">
      <c r="A38" s="150">
        <v>1981</v>
      </c>
      <c r="B38" s="160">
        <v>1183</v>
      </c>
      <c r="C38" s="160"/>
      <c r="D38" s="151" t="s">
        <v>582</v>
      </c>
      <c r="F38" s="143">
        <v>994</v>
      </c>
      <c r="H38" s="151">
        <v>5</v>
      </c>
      <c r="K38" s="150">
        <v>1981</v>
      </c>
      <c r="L38" s="151" t="s">
        <v>582</v>
      </c>
      <c r="N38" s="151" t="s">
        <v>582</v>
      </c>
      <c r="P38" s="151" t="s">
        <v>582</v>
      </c>
      <c r="R38" s="151" t="s">
        <v>582</v>
      </c>
    </row>
    <row r="39" spans="1:18" ht="12.75">
      <c r="A39" s="150">
        <v>1982</v>
      </c>
      <c r="B39" s="160">
        <v>1374</v>
      </c>
      <c r="C39" s="160"/>
      <c r="D39" s="151" t="s">
        <v>582</v>
      </c>
      <c r="F39" s="160">
        <v>1193</v>
      </c>
      <c r="G39" s="160"/>
      <c r="H39" s="151">
        <v>8</v>
      </c>
      <c r="K39" s="150">
        <v>1982</v>
      </c>
      <c r="L39" s="151" t="s">
        <v>582</v>
      </c>
      <c r="N39" s="151" t="s">
        <v>582</v>
      </c>
      <c r="P39" s="151" t="s">
        <v>582</v>
      </c>
      <c r="R39" s="151" t="s">
        <v>582</v>
      </c>
    </row>
    <row r="40" spans="1:18" ht="12.75">
      <c r="A40" s="150">
        <v>1983</v>
      </c>
      <c r="B40" s="160">
        <v>1414</v>
      </c>
      <c r="C40" s="160"/>
      <c r="D40" s="151" t="s">
        <v>582</v>
      </c>
      <c r="F40" s="160">
        <v>1474</v>
      </c>
      <c r="G40" s="160"/>
      <c r="H40" s="151">
        <v>11</v>
      </c>
      <c r="K40" s="150">
        <v>1983</v>
      </c>
      <c r="L40" s="151" t="s">
        <v>582</v>
      </c>
      <c r="N40" s="151" t="s">
        <v>582</v>
      </c>
      <c r="P40" s="151" t="s">
        <v>582</v>
      </c>
      <c r="R40" s="151" t="s">
        <v>582</v>
      </c>
    </row>
    <row r="41" spans="1:18" ht="12.75">
      <c r="A41" s="150">
        <v>1984</v>
      </c>
      <c r="B41" s="160">
        <v>1509</v>
      </c>
      <c r="C41" s="160"/>
      <c r="D41" s="151">
        <v>25</v>
      </c>
      <c r="F41" s="160">
        <v>1448</v>
      </c>
      <c r="G41" s="160"/>
      <c r="H41" s="151">
        <v>16</v>
      </c>
      <c r="K41" s="150">
        <v>1984</v>
      </c>
      <c r="L41" s="151" t="s">
        <v>582</v>
      </c>
      <c r="N41" s="151">
        <v>0</v>
      </c>
      <c r="P41" s="151" t="s">
        <v>582</v>
      </c>
      <c r="R41" s="151" t="s">
        <v>582</v>
      </c>
    </row>
    <row r="42" spans="1:18" ht="12.75">
      <c r="A42" s="150">
        <v>1985</v>
      </c>
      <c r="B42" s="160">
        <v>1492</v>
      </c>
      <c r="C42" s="160"/>
      <c r="D42" s="151">
        <v>2</v>
      </c>
      <c r="F42" s="160">
        <v>1433</v>
      </c>
      <c r="G42" s="160"/>
      <c r="H42" s="151">
        <v>16</v>
      </c>
      <c r="K42" s="150">
        <v>1985</v>
      </c>
      <c r="L42" s="151">
        <v>991</v>
      </c>
      <c r="N42" s="151">
        <v>2</v>
      </c>
      <c r="P42" s="153">
        <v>1119</v>
      </c>
      <c r="Q42" s="160"/>
      <c r="R42" s="151">
        <v>12</v>
      </c>
    </row>
    <row r="43" spans="1:18" ht="12.75">
      <c r="A43" s="150">
        <v>1986</v>
      </c>
      <c r="B43" s="160">
        <v>1516</v>
      </c>
      <c r="C43" s="160"/>
      <c r="D43" s="151">
        <v>19</v>
      </c>
      <c r="F43" s="160">
        <v>1579</v>
      </c>
      <c r="G43" s="160"/>
      <c r="H43" s="151">
        <v>17</v>
      </c>
      <c r="K43" s="150">
        <v>1986</v>
      </c>
      <c r="L43" s="151">
        <v>974</v>
      </c>
      <c r="N43" s="151">
        <v>1</v>
      </c>
      <c r="P43" s="153">
        <v>1325</v>
      </c>
      <c r="Q43" s="160"/>
      <c r="R43" s="151">
        <v>15</v>
      </c>
    </row>
    <row r="44" spans="1:18" ht="12.75">
      <c r="A44" s="150">
        <v>1987</v>
      </c>
      <c r="B44" s="160">
        <v>1552</v>
      </c>
      <c r="C44" s="160"/>
      <c r="D44" s="151">
        <v>20</v>
      </c>
      <c r="F44" s="160">
        <v>1704</v>
      </c>
      <c r="G44" s="160"/>
      <c r="H44" s="151">
        <v>19</v>
      </c>
      <c r="K44" s="150">
        <v>1987</v>
      </c>
      <c r="L44" s="153">
        <v>1037</v>
      </c>
      <c r="M44" s="160"/>
      <c r="N44" s="151">
        <v>2</v>
      </c>
      <c r="P44" s="153">
        <v>1452</v>
      </c>
      <c r="Q44" s="160"/>
      <c r="R44" s="151">
        <v>17</v>
      </c>
    </row>
    <row r="45" spans="1:18" ht="12.75">
      <c r="A45" s="150">
        <v>1988</v>
      </c>
      <c r="B45" s="160">
        <v>1497</v>
      </c>
      <c r="C45" s="160"/>
      <c r="D45" s="151">
        <v>6</v>
      </c>
      <c r="F45" s="160">
        <v>1793</v>
      </c>
      <c r="G45" s="160"/>
      <c r="H45" s="151">
        <v>23</v>
      </c>
      <c r="K45" s="150">
        <v>1988</v>
      </c>
      <c r="L45" s="153">
        <v>1024</v>
      </c>
      <c r="M45" s="160"/>
      <c r="N45" s="151">
        <v>0</v>
      </c>
      <c r="P45" s="153">
        <v>1552</v>
      </c>
      <c r="Q45" s="160"/>
      <c r="R45" s="151">
        <v>21</v>
      </c>
    </row>
    <row r="46" spans="1:18" ht="12.75">
      <c r="A46" s="150">
        <v>1989</v>
      </c>
      <c r="B46" s="160">
        <v>1429</v>
      </c>
      <c r="C46" s="160"/>
      <c r="D46" s="151">
        <v>5</v>
      </c>
      <c r="F46" s="160">
        <v>1727</v>
      </c>
      <c r="G46" s="160"/>
      <c r="H46" s="151">
        <v>28</v>
      </c>
      <c r="K46" s="150">
        <v>1989</v>
      </c>
      <c r="L46" s="151">
        <v>987</v>
      </c>
      <c r="N46" s="151">
        <v>0</v>
      </c>
      <c r="P46" s="153">
        <v>1496</v>
      </c>
      <c r="Q46" s="160"/>
      <c r="R46" s="151">
        <v>25</v>
      </c>
    </row>
    <row r="47" spans="1:18" ht="12.75">
      <c r="A47" s="150">
        <v>1990</v>
      </c>
      <c r="B47" s="160">
        <v>1382</v>
      </c>
      <c r="C47" s="160"/>
      <c r="D47" s="151">
        <v>3</v>
      </c>
      <c r="F47" s="160">
        <v>1646</v>
      </c>
      <c r="G47" s="160"/>
      <c r="H47" s="151">
        <v>20</v>
      </c>
      <c r="K47" s="150">
        <v>1990</v>
      </c>
      <c r="L47" s="151">
        <v>962</v>
      </c>
      <c r="N47" s="151">
        <v>0</v>
      </c>
      <c r="P47" s="153">
        <v>1454</v>
      </c>
      <c r="Q47" s="160"/>
      <c r="R47" s="151">
        <v>18</v>
      </c>
    </row>
    <row r="48" spans="1:18" ht="12.75">
      <c r="A48" s="150">
        <v>1991</v>
      </c>
      <c r="B48" s="160">
        <v>1050</v>
      </c>
      <c r="C48" s="160"/>
      <c r="D48" s="151">
        <v>1</v>
      </c>
      <c r="F48" s="160">
        <v>1221</v>
      </c>
      <c r="G48" s="160"/>
      <c r="H48" s="151">
        <v>19</v>
      </c>
      <c r="K48" s="150">
        <v>1991</v>
      </c>
      <c r="L48" s="151">
        <v>785</v>
      </c>
      <c r="N48" s="151">
        <v>0</v>
      </c>
      <c r="P48" s="153">
        <v>1162</v>
      </c>
      <c r="Q48" s="160"/>
      <c r="R48" s="151">
        <v>18</v>
      </c>
    </row>
    <row r="49" spans="1:18" ht="12.75">
      <c r="A49" s="150">
        <v>1992</v>
      </c>
      <c r="B49" s="143">
        <v>971</v>
      </c>
      <c r="D49" s="151">
        <v>1</v>
      </c>
      <c r="F49" s="160">
        <v>1181</v>
      </c>
      <c r="G49" s="160"/>
      <c r="H49" s="151">
        <v>21</v>
      </c>
      <c r="K49" s="150">
        <v>1992</v>
      </c>
      <c r="L49" s="151">
        <v>734</v>
      </c>
      <c r="N49" s="151" t="s">
        <v>586</v>
      </c>
      <c r="P49" s="153">
        <v>1118</v>
      </c>
      <c r="Q49" s="160"/>
      <c r="R49" s="151">
        <v>20</v>
      </c>
    </row>
    <row r="50" spans="1:18" ht="12.75">
      <c r="A50" s="150">
        <v>1993</v>
      </c>
      <c r="B50" s="143">
        <v>899</v>
      </c>
      <c r="D50" s="151">
        <v>0</v>
      </c>
      <c r="F50" s="160">
        <v>1163</v>
      </c>
      <c r="G50" s="160"/>
      <c r="H50" s="151">
        <v>26</v>
      </c>
      <c r="K50" s="150">
        <v>1993</v>
      </c>
      <c r="L50" s="151">
        <v>673</v>
      </c>
      <c r="N50" s="151">
        <v>0</v>
      </c>
      <c r="P50" s="153">
        <v>1099</v>
      </c>
      <c r="Q50" s="160"/>
      <c r="R50" s="151">
        <v>25</v>
      </c>
    </row>
    <row r="51" spans="1:18" ht="12.75">
      <c r="A51" s="150">
        <v>1994</v>
      </c>
      <c r="B51" s="143">
        <v>878</v>
      </c>
      <c r="D51" s="151">
        <v>0</v>
      </c>
      <c r="F51" s="160">
        <v>1231</v>
      </c>
      <c r="G51" s="160"/>
      <c r="H51" s="151">
        <v>22</v>
      </c>
      <c r="K51" s="150">
        <v>1994</v>
      </c>
      <c r="L51" s="151">
        <v>653</v>
      </c>
      <c r="N51" s="151">
        <v>0</v>
      </c>
      <c r="P51" s="153">
        <v>1170</v>
      </c>
      <c r="Q51" s="160"/>
      <c r="R51" s="151">
        <v>21</v>
      </c>
    </row>
    <row r="52" spans="1:18" ht="12.75">
      <c r="A52" s="150">
        <v>1995</v>
      </c>
      <c r="B52" s="143">
        <v>773</v>
      </c>
      <c r="D52" s="151">
        <v>0</v>
      </c>
      <c r="F52" s="160">
        <v>1324</v>
      </c>
      <c r="G52" s="160"/>
      <c r="H52" s="151">
        <v>25</v>
      </c>
      <c r="K52" s="150">
        <v>1995</v>
      </c>
      <c r="L52" s="151">
        <v>571</v>
      </c>
      <c r="N52" s="151">
        <v>0</v>
      </c>
      <c r="P52" s="153">
        <v>1265</v>
      </c>
      <c r="Q52" s="160"/>
      <c r="R52" s="151">
        <v>25</v>
      </c>
    </row>
    <row r="53" spans="1:18" ht="12.75">
      <c r="A53" s="150">
        <v>1996</v>
      </c>
      <c r="B53" s="143">
        <v>699</v>
      </c>
      <c r="D53" s="151">
        <v>0</v>
      </c>
      <c r="F53" s="160">
        <v>1293</v>
      </c>
      <c r="G53" s="160"/>
      <c r="H53" s="151">
        <v>23</v>
      </c>
      <c r="K53" s="150">
        <v>1996</v>
      </c>
      <c r="L53" s="151">
        <v>518</v>
      </c>
      <c r="N53" s="151">
        <v>0</v>
      </c>
      <c r="P53" s="153">
        <v>1244</v>
      </c>
      <c r="Q53" s="160"/>
      <c r="R53" s="151">
        <v>23</v>
      </c>
    </row>
    <row r="54" spans="1:18" ht="12.75">
      <c r="A54" s="150">
        <v>1997</v>
      </c>
      <c r="B54" s="143">
        <v>709</v>
      </c>
      <c r="D54" s="151">
        <v>0</v>
      </c>
      <c r="F54" s="143">
        <v>600</v>
      </c>
      <c r="H54" s="151">
        <v>14</v>
      </c>
      <c r="K54" s="150">
        <v>1997</v>
      </c>
      <c r="L54" s="151">
        <v>528</v>
      </c>
      <c r="N54" s="151">
        <v>0</v>
      </c>
      <c r="P54" s="151">
        <v>544</v>
      </c>
      <c r="R54" s="151">
        <v>14</v>
      </c>
    </row>
    <row r="55" spans="1:18" ht="12.75">
      <c r="A55" s="150">
        <v>1998</v>
      </c>
      <c r="B55" s="160">
        <v>623</v>
      </c>
      <c r="C55" s="160"/>
      <c r="D55" s="153">
        <v>0</v>
      </c>
      <c r="E55" s="160"/>
      <c r="F55" s="160">
        <v>524</v>
      </c>
      <c r="G55" s="160"/>
      <c r="H55" s="151">
        <v>12</v>
      </c>
      <c r="K55" s="150">
        <v>1998</v>
      </c>
      <c r="L55" s="151">
        <v>468</v>
      </c>
      <c r="N55" s="151">
        <v>0</v>
      </c>
      <c r="P55" s="151">
        <v>480</v>
      </c>
      <c r="R55" s="151">
        <v>12</v>
      </c>
    </row>
    <row r="56" spans="1:18" ht="12.75">
      <c r="A56" s="150">
        <v>1999</v>
      </c>
      <c r="B56" s="160">
        <v>750</v>
      </c>
      <c r="C56" s="160"/>
      <c r="D56" s="153">
        <v>30</v>
      </c>
      <c r="E56" s="160"/>
      <c r="F56" s="160">
        <v>612</v>
      </c>
      <c r="G56" s="160"/>
      <c r="H56" s="151">
        <v>4</v>
      </c>
      <c r="K56" s="150">
        <v>1999</v>
      </c>
      <c r="L56" s="151">
        <v>553</v>
      </c>
      <c r="N56" s="151">
        <v>0</v>
      </c>
      <c r="P56" s="151">
        <v>536</v>
      </c>
      <c r="R56" s="151">
        <v>4</v>
      </c>
    </row>
  </sheetData>
  <mergeCells count="4">
    <mergeCell ref="A7:I7"/>
    <mergeCell ref="K7:S7"/>
    <mergeCell ref="A33:I33"/>
    <mergeCell ref="K33:S33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60" workbookViewId="0" topLeftCell="A5">
      <selection activeCell="S56" sqref="S56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602</v>
      </c>
      <c r="B7" s="332"/>
      <c r="C7" s="332"/>
      <c r="D7" s="332"/>
      <c r="E7" s="332"/>
      <c r="F7" s="332"/>
      <c r="G7" s="332"/>
      <c r="H7" s="332"/>
      <c r="I7" s="332"/>
      <c r="K7" s="332" t="s">
        <v>603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>
        <v>230</v>
      </c>
      <c r="C8" s="160"/>
      <c r="D8" s="151">
        <v>73</v>
      </c>
      <c r="F8" s="153">
        <v>2512</v>
      </c>
      <c r="G8" s="160"/>
      <c r="H8" s="151" t="s">
        <v>582</v>
      </c>
      <c r="K8" s="150">
        <v>1977</v>
      </c>
      <c r="L8" s="151">
        <v>150</v>
      </c>
      <c r="M8" s="143" t="s">
        <v>583</v>
      </c>
      <c r="N8" s="151">
        <v>1</v>
      </c>
      <c r="P8" s="151" t="s">
        <v>582</v>
      </c>
      <c r="R8" s="151" t="s">
        <v>582</v>
      </c>
    </row>
    <row r="9" spans="1:18" ht="12.75">
      <c r="A9" s="150">
        <v>1978</v>
      </c>
      <c r="B9" s="153">
        <v>194</v>
      </c>
      <c r="C9" s="160"/>
      <c r="D9" s="151">
        <v>75</v>
      </c>
      <c r="F9" s="153">
        <v>2765</v>
      </c>
      <c r="G9" s="160"/>
      <c r="H9" s="151" t="s">
        <v>582</v>
      </c>
      <c r="K9" s="150">
        <v>1978</v>
      </c>
      <c r="L9" s="151">
        <v>158</v>
      </c>
      <c r="M9" s="143" t="s">
        <v>583</v>
      </c>
      <c r="N9" s="151">
        <v>1</v>
      </c>
      <c r="P9" s="151" t="s">
        <v>582</v>
      </c>
      <c r="R9" s="151" t="s">
        <v>582</v>
      </c>
    </row>
    <row r="10" spans="1:18" ht="12.75">
      <c r="A10" s="150">
        <v>1979</v>
      </c>
      <c r="B10" s="153">
        <v>159</v>
      </c>
      <c r="C10" s="160"/>
      <c r="D10" s="151">
        <v>43</v>
      </c>
      <c r="F10" s="153">
        <v>2608</v>
      </c>
      <c r="G10" s="160"/>
      <c r="H10" s="151">
        <v>177</v>
      </c>
      <c r="K10" s="150">
        <v>1979</v>
      </c>
      <c r="L10" s="151">
        <v>136</v>
      </c>
      <c r="M10" s="143" t="s">
        <v>583</v>
      </c>
      <c r="N10" s="151">
        <v>1</v>
      </c>
      <c r="P10" s="151" t="s">
        <v>582</v>
      </c>
      <c r="R10" s="151" t="s">
        <v>582</v>
      </c>
    </row>
    <row r="11" spans="1:18" ht="12.75">
      <c r="A11" s="150">
        <v>1980</v>
      </c>
      <c r="B11" s="153">
        <v>183</v>
      </c>
      <c r="C11" s="160" t="s">
        <v>583</v>
      </c>
      <c r="D11" s="151">
        <v>46</v>
      </c>
      <c r="F11" s="153">
        <v>2922</v>
      </c>
      <c r="G11" s="160"/>
      <c r="H11" s="151">
        <v>194</v>
      </c>
      <c r="K11" s="150">
        <v>1980</v>
      </c>
      <c r="L11" s="151">
        <v>113</v>
      </c>
      <c r="N11" s="151">
        <v>2</v>
      </c>
      <c r="P11" s="151" t="s">
        <v>582</v>
      </c>
      <c r="R11" s="151" t="s">
        <v>582</v>
      </c>
    </row>
    <row r="12" spans="1:18" ht="12.75">
      <c r="A12" s="150">
        <v>1981</v>
      </c>
      <c r="B12" s="153">
        <v>147</v>
      </c>
      <c r="C12" s="160"/>
      <c r="D12" s="151">
        <v>47</v>
      </c>
      <c r="F12" s="153">
        <v>2961</v>
      </c>
      <c r="G12" s="160"/>
      <c r="H12" s="151">
        <v>204</v>
      </c>
      <c r="K12" s="150">
        <v>1981</v>
      </c>
      <c r="L12" s="151">
        <v>129</v>
      </c>
      <c r="N12" s="151">
        <v>1</v>
      </c>
      <c r="P12" s="151" t="s">
        <v>582</v>
      </c>
      <c r="R12" s="151" t="s">
        <v>582</v>
      </c>
    </row>
    <row r="13" spans="1:18" ht="12.75">
      <c r="A13" s="150">
        <v>1982</v>
      </c>
      <c r="B13" s="153">
        <v>169</v>
      </c>
      <c r="C13" s="160"/>
      <c r="D13" s="151">
        <v>100</v>
      </c>
      <c r="F13" s="153">
        <v>3314</v>
      </c>
      <c r="G13" s="160"/>
      <c r="H13" s="151">
        <v>186</v>
      </c>
      <c r="K13" s="150">
        <v>1982</v>
      </c>
      <c r="L13" s="151">
        <v>150</v>
      </c>
      <c r="N13" s="151">
        <v>1</v>
      </c>
      <c r="P13" s="151" t="s">
        <v>582</v>
      </c>
      <c r="R13" s="151" t="s">
        <v>582</v>
      </c>
    </row>
    <row r="14" spans="1:18" ht="12.75">
      <c r="A14" s="150">
        <v>1983</v>
      </c>
      <c r="B14" s="153">
        <v>186</v>
      </c>
      <c r="C14" s="160"/>
      <c r="D14" s="151">
        <v>113</v>
      </c>
      <c r="F14" s="153">
        <v>3148</v>
      </c>
      <c r="G14" s="160"/>
      <c r="H14" s="151">
        <v>183</v>
      </c>
      <c r="K14" s="150">
        <v>1983</v>
      </c>
      <c r="L14" s="151">
        <v>135</v>
      </c>
      <c r="N14" s="151">
        <v>1</v>
      </c>
      <c r="P14" s="151" t="s">
        <v>582</v>
      </c>
      <c r="R14" s="151" t="s">
        <v>582</v>
      </c>
    </row>
    <row r="15" spans="1:18" ht="12.75">
      <c r="A15" s="150">
        <v>1984</v>
      </c>
      <c r="B15" s="153">
        <v>198</v>
      </c>
      <c r="C15" s="160"/>
      <c r="D15" s="151">
        <v>119</v>
      </c>
      <c r="F15" s="153">
        <v>2943</v>
      </c>
      <c r="G15" s="160" t="s">
        <v>583</v>
      </c>
      <c r="H15" s="151">
        <v>155</v>
      </c>
      <c r="K15" s="150">
        <v>1984</v>
      </c>
      <c r="L15" s="151">
        <v>153</v>
      </c>
      <c r="N15" s="151">
        <v>1</v>
      </c>
      <c r="P15" s="151" t="s">
        <v>582</v>
      </c>
      <c r="R15" s="151" t="s">
        <v>582</v>
      </c>
    </row>
    <row r="16" spans="1:18" ht="12.75">
      <c r="A16" s="150">
        <v>1985</v>
      </c>
      <c r="B16" s="153">
        <v>198</v>
      </c>
      <c r="C16" s="160"/>
      <c r="D16" s="151">
        <v>119</v>
      </c>
      <c r="F16" s="153">
        <v>2881</v>
      </c>
      <c r="G16" s="160"/>
      <c r="H16" s="151">
        <v>173</v>
      </c>
      <c r="K16" s="150">
        <v>1985</v>
      </c>
      <c r="L16" s="151">
        <v>136</v>
      </c>
      <c r="N16" s="151">
        <v>1</v>
      </c>
      <c r="P16" s="151" t="s">
        <v>582</v>
      </c>
      <c r="R16" s="151" t="s">
        <v>582</v>
      </c>
    </row>
    <row r="17" spans="1:18" ht="12.75">
      <c r="A17" s="150">
        <v>1986</v>
      </c>
      <c r="B17" s="153">
        <v>207</v>
      </c>
      <c r="C17" s="160"/>
      <c r="D17" s="151">
        <v>95</v>
      </c>
      <c r="F17" s="153">
        <v>3027</v>
      </c>
      <c r="G17" s="160"/>
      <c r="H17" s="151">
        <v>148</v>
      </c>
      <c r="K17" s="150">
        <v>1986</v>
      </c>
      <c r="L17" s="151">
        <v>135</v>
      </c>
      <c r="N17" s="151">
        <v>1</v>
      </c>
      <c r="P17" s="151" t="s">
        <v>582</v>
      </c>
      <c r="R17" s="151" t="s">
        <v>582</v>
      </c>
    </row>
    <row r="18" spans="1:18" ht="12.75">
      <c r="A18" s="150">
        <v>1987</v>
      </c>
      <c r="B18" s="153">
        <v>272</v>
      </c>
      <c r="C18" s="160"/>
      <c r="D18" s="153">
        <v>67</v>
      </c>
      <c r="E18" s="160"/>
      <c r="F18" s="153">
        <v>2942</v>
      </c>
      <c r="G18" s="160"/>
      <c r="H18" s="151">
        <v>166</v>
      </c>
      <c r="K18" s="150">
        <v>1987</v>
      </c>
      <c r="L18" s="151">
        <v>153</v>
      </c>
      <c r="N18" s="151">
        <v>5</v>
      </c>
      <c r="P18" s="151" t="s">
        <v>582</v>
      </c>
      <c r="R18" s="151" t="s">
        <v>582</v>
      </c>
    </row>
    <row r="19" spans="1:18" ht="12.75">
      <c r="A19" s="150">
        <v>1988</v>
      </c>
      <c r="B19" s="153">
        <v>257</v>
      </c>
      <c r="C19" s="160"/>
      <c r="D19" s="153">
        <v>67</v>
      </c>
      <c r="E19" s="160"/>
      <c r="F19" s="153">
        <v>3535</v>
      </c>
      <c r="G19" s="160"/>
      <c r="H19" s="151">
        <v>181</v>
      </c>
      <c r="K19" s="150">
        <v>1988</v>
      </c>
      <c r="L19" s="151">
        <v>143</v>
      </c>
      <c r="N19" s="151" t="s">
        <v>586</v>
      </c>
      <c r="P19" s="151" t="s">
        <v>582</v>
      </c>
      <c r="R19" s="151" t="s">
        <v>582</v>
      </c>
    </row>
    <row r="20" spans="1:18" ht="12.75">
      <c r="A20" s="150">
        <v>1989</v>
      </c>
      <c r="B20" s="153">
        <v>359</v>
      </c>
      <c r="C20" s="160"/>
      <c r="D20" s="153">
        <v>8</v>
      </c>
      <c r="E20" s="160"/>
      <c r="F20" s="153">
        <v>4274</v>
      </c>
      <c r="G20" s="160"/>
      <c r="H20" s="151">
        <v>209</v>
      </c>
      <c r="K20" s="150">
        <v>1989</v>
      </c>
      <c r="L20" s="151">
        <v>123</v>
      </c>
      <c r="N20" s="151" t="s">
        <v>586</v>
      </c>
      <c r="P20" s="151" t="s">
        <v>582</v>
      </c>
      <c r="R20" s="151" t="s">
        <v>582</v>
      </c>
    </row>
    <row r="21" spans="1:18" ht="12.75">
      <c r="A21" s="150">
        <v>1990</v>
      </c>
      <c r="B21" s="153">
        <v>305</v>
      </c>
      <c r="C21" s="160"/>
      <c r="D21" s="153">
        <v>8</v>
      </c>
      <c r="E21" s="160"/>
      <c r="F21" s="153">
        <v>4555</v>
      </c>
      <c r="G21" s="160"/>
      <c r="H21" s="151">
        <v>169</v>
      </c>
      <c r="K21" s="150">
        <v>1990</v>
      </c>
      <c r="L21" s="151">
        <v>131</v>
      </c>
      <c r="N21" s="151">
        <v>0</v>
      </c>
      <c r="P21" s="151" t="s">
        <v>582</v>
      </c>
      <c r="R21" s="151" t="s">
        <v>582</v>
      </c>
    </row>
    <row r="22" spans="1:18" ht="12.75">
      <c r="A22" s="150">
        <v>1991</v>
      </c>
      <c r="B22" s="153">
        <v>329</v>
      </c>
      <c r="C22" s="160"/>
      <c r="D22" s="153">
        <v>33</v>
      </c>
      <c r="E22" s="160"/>
      <c r="F22" s="153">
        <v>5767</v>
      </c>
      <c r="G22" s="160"/>
      <c r="H22" s="151">
        <v>197</v>
      </c>
      <c r="K22" s="150">
        <v>1991</v>
      </c>
      <c r="L22" s="151">
        <v>128</v>
      </c>
      <c r="N22" s="151">
        <v>52</v>
      </c>
      <c r="P22" s="151" t="s">
        <v>582</v>
      </c>
      <c r="R22" s="151" t="s">
        <v>582</v>
      </c>
    </row>
    <row r="23" spans="1:18" ht="12.75">
      <c r="A23" s="150">
        <v>1992</v>
      </c>
      <c r="B23" s="153">
        <v>304</v>
      </c>
      <c r="C23" s="160"/>
      <c r="D23" s="151">
        <v>34</v>
      </c>
      <c r="F23" s="153">
        <v>6198</v>
      </c>
      <c r="G23" s="160"/>
      <c r="H23" s="151">
        <v>226</v>
      </c>
      <c r="K23" s="150">
        <v>1992</v>
      </c>
      <c r="L23" s="151">
        <v>138</v>
      </c>
      <c r="N23" s="151">
        <v>0</v>
      </c>
      <c r="P23" s="151" t="s">
        <v>582</v>
      </c>
      <c r="R23" s="151" t="s">
        <v>582</v>
      </c>
    </row>
    <row r="24" spans="1:18" ht="12.75">
      <c r="A24" s="150">
        <v>1993</v>
      </c>
      <c r="B24" s="153">
        <v>284</v>
      </c>
      <c r="C24" s="160"/>
      <c r="D24" s="151">
        <v>22</v>
      </c>
      <c r="F24" s="153">
        <v>6722</v>
      </c>
      <c r="G24" s="160"/>
      <c r="H24" s="151">
        <v>214</v>
      </c>
      <c r="K24" s="150">
        <v>1993</v>
      </c>
      <c r="L24" s="151">
        <v>116</v>
      </c>
      <c r="N24" s="151">
        <v>0</v>
      </c>
      <c r="P24" s="151" t="s">
        <v>582</v>
      </c>
      <c r="R24" s="151" t="s">
        <v>582</v>
      </c>
    </row>
    <row r="25" spans="1:18" ht="12.75">
      <c r="A25" s="150">
        <v>1994</v>
      </c>
      <c r="B25" s="153">
        <v>271</v>
      </c>
      <c r="C25" s="160"/>
      <c r="D25" s="151">
        <v>22</v>
      </c>
      <c r="F25" s="153">
        <v>6753</v>
      </c>
      <c r="G25" s="160"/>
      <c r="H25" s="151">
        <v>248</v>
      </c>
      <c r="K25" s="150">
        <v>1994</v>
      </c>
      <c r="L25" s="151">
        <v>117</v>
      </c>
      <c r="N25" s="151">
        <v>0</v>
      </c>
      <c r="P25" s="151" t="s">
        <v>582</v>
      </c>
      <c r="R25" s="151" t="s">
        <v>582</v>
      </c>
    </row>
    <row r="26" spans="1:18" ht="12.75">
      <c r="A26" s="150">
        <v>1995</v>
      </c>
      <c r="B26" s="153">
        <v>252</v>
      </c>
      <c r="C26" s="160"/>
      <c r="D26" s="151">
        <v>24</v>
      </c>
      <c r="F26" s="153">
        <v>7256</v>
      </c>
      <c r="G26" s="160"/>
      <c r="H26" s="151">
        <v>273</v>
      </c>
      <c r="K26" s="150">
        <v>1995</v>
      </c>
      <c r="L26" s="151">
        <v>119</v>
      </c>
      <c r="N26" s="151">
        <v>0</v>
      </c>
      <c r="P26" s="151" t="s">
        <v>582</v>
      </c>
      <c r="R26" s="151" t="s">
        <v>582</v>
      </c>
    </row>
    <row r="27" spans="1:18" ht="12.75">
      <c r="A27" s="150">
        <v>1996</v>
      </c>
      <c r="B27" s="153">
        <v>231</v>
      </c>
      <c r="C27" s="160"/>
      <c r="D27" s="151">
        <v>22</v>
      </c>
      <c r="F27" s="153">
        <v>7710</v>
      </c>
      <c r="G27" s="160"/>
      <c r="H27" s="151">
        <v>287</v>
      </c>
      <c r="K27" s="150">
        <v>1996</v>
      </c>
      <c r="L27" s="151">
        <v>94</v>
      </c>
      <c r="N27" s="151">
        <v>0</v>
      </c>
      <c r="P27" s="151" t="s">
        <v>582</v>
      </c>
      <c r="R27" s="151" t="s">
        <v>582</v>
      </c>
    </row>
    <row r="28" spans="1:18" ht="12.75">
      <c r="A28" s="150">
        <v>1997</v>
      </c>
      <c r="B28" s="153">
        <v>198</v>
      </c>
      <c r="C28" s="160"/>
      <c r="D28" s="153">
        <v>22</v>
      </c>
      <c r="E28" s="160"/>
      <c r="F28" s="153">
        <v>6828</v>
      </c>
      <c r="G28" s="160"/>
      <c r="H28" s="151">
        <v>264</v>
      </c>
      <c r="K28" s="150">
        <v>1997</v>
      </c>
      <c r="L28" s="151">
        <v>92</v>
      </c>
      <c r="N28" s="151">
        <v>0</v>
      </c>
      <c r="P28" s="151" t="s">
        <v>582</v>
      </c>
      <c r="R28" s="151" t="s">
        <v>582</v>
      </c>
    </row>
    <row r="29" spans="1:18" ht="12.75">
      <c r="A29" s="150">
        <v>1998</v>
      </c>
      <c r="B29" s="153">
        <v>212</v>
      </c>
      <c r="C29" s="160"/>
      <c r="D29" s="153">
        <v>21</v>
      </c>
      <c r="E29" s="160"/>
      <c r="F29" s="153">
        <v>7881</v>
      </c>
      <c r="G29" s="160"/>
      <c r="H29" s="151">
        <v>260</v>
      </c>
      <c r="K29" s="150">
        <v>1998</v>
      </c>
      <c r="L29" s="151">
        <v>81</v>
      </c>
      <c r="N29" s="151">
        <v>0</v>
      </c>
      <c r="P29" s="151" t="s">
        <v>582</v>
      </c>
      <c r="R29" s="151" t="s">
        <v>582</v>
      </c>
    </row>
    <row r="30" spans="1:18" ht="12.75">
      <c r="A30" s="150">
        <v>1999</v>
      </c>
      <c r="B30" s="153">
        <v>203</v>
      </c>
      <c r="C30" s="160"/>
      <c r="D30" s="153">
        <v>21</v>
      </c>
      <c r="E30" s="160"/>
      <c r="F30" s="153">
        <v>8987</v>
      </c>
      <c r="G30" s="160"/>
      <c r="H30" s="151">
        <v>303</v>
      </c>
      <c r="K30" s="150">
        <v>1999</v>
      </c>
      <c r="L30" s="151">
        <v>100</v>
      </c>
      <c r="N30" s="151">
        <v>0</v>
      </c>
      <c r="P30" s="151" t="s">
        <v>582</v>
      </c>
      <c r="R30" s="151" t="s">
        <v>582</v>
      </c>
    </row>
    <row r="31" spans="2:7" ht="12.75">
      <c r="B31" s="160"/>
      <c r="C31" s="160"/>
      <c r="D31" s="160"/>
      <c r="E31" s="160"/>
      <c r="F31" s="160"/>
      <c r="G31" s="160"/>
    </row>
    <row r="32" spans="2:7" ht="12.75">
      <c r="B32" s="160"/>
      <c r="C32" s="160"/>
      <c r="D32" s="160"/>
      <c r="E32" s="160"/>
      <c r="F32" s="160"/>
      <c r="G32" s="160"/>
    </row>
    <row r="33" spans="1:19" ht="12.75">
      <c r="A33" s="332" t="s">
        <v>604</v>
      </c>
      <c r="B33" s="332"/>
      <c r="C33" s="332"/>
      <c r="D33" s="332"/>
      <c r="E33" s="332"/>
      <c r="F33" s="332"/>
      <c r="G33" s="332"/>
      <c r="H33" s="332"/>
      <c r="I33" s="332"/>
      <c r="K33" s="332" t="s">
        <v>605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43">
        <v>213</v>
      </c>
      <c r="D34" s="151">
        <v>1</v>
      </c>
      <c r="F34" s="143">
        <v>151</v>
      </c>
      <c r="H34" s="151" t="s">
        <v>582</v>
      </c>
      <c r="K34" s="150">
        <v>1977</v>
      </c>
      <c r="L34" s="151">
        <v>20</v>
      </c>
      <c r="M34" s="143" t="s">
        <v>583</v>
      </c>
      <c r="N34" s="151">
        <v>0</v>
      </c>
      <c r="P34" s="151" t="s">
        <v>582</v>
      </c>
      <c r="R34" s="151" t="s">
        <v>582</v>
      </c>
    </row>
    <row r="35" spans="1:18" ht="12.75">
      <c r="A35" s="150">
        <v>1978</v>
      </c>
      <c r="B35" s="143">
        <v>168</v>
      </c>
      <c r="D35" s="151">
        <v>1</v>
      </c>
      <c r="F35" s="143">
        <v>119</v>
      </c>
      <c r="H35" s="151" t="s">
        <v>582</v>
      </c>
      <c r="K35" s="150">
        <v>1978</v>
      </c>
      <c r="L35" s="151">
        <v>29</v>
      </c>
      <c r="M35" s="143" t="s">
        <v>583</v>
      </c>
      <c r="N35" s="151">
        <v>0</v>
      </c>
      <c r="P35" s="151" t="s">
        <v>582</v>
      </c>
      <c r="R35" s="151" t="s">
        <v>582</v>
      </c>
    </row>
    <row r="36" spans="1:18" ht="12.75">
      <c r="A36" s="150">
        <v>1979</v>
      </c>
      <c r="B36" s="143">
        <v>128</v>
      </c>
      <c r="D36" s="151">
        <v>1</v>
      </c>
      <c r="F36" s="143">
        <v>77</v>
      </c>
      <c r="H36" s="151">
        <v>21</v>
      </c>
      <c r="K36" s="150">
        <v>1979</v>
      </c>
      <c r="L36" s="151">
        <v>40</v>
      </c>
      <c r="M36" s="143" t="s">
        <v>583</v>
      </c>
      <c r="N36" s="151">
        <v>0</v>
      </c>
      <c r="P36" s="151" t="s">
        <v>582</v>
      </c>
      <c r="R36" s="151" t="s">
        <v>582</v>
      </c>
    </row>
    <row r="37" spans="1:18" ht="12.75">
      <c r="A37" s="150">
        <v>1980</v>
      </c>
      <c r="B37" s="160">
        <v>134</v>
      </c>
      <c r="C37" s="160"/>
      <c r="D37" s="151">
        <v>1</v>
      </c>
      <c r="F37" s="143">
        <v>84</v>
      </c>
      <c r="H37" s="151">
        <v>27</v>
      </c>
      <c r="K37" s="150">
        <v>1980</v>
      </c>
      <c r="L37" s="151">
        <v>23</v>
      </c>
      <c r="N37" s="151">
        <v>0</v>
      </c>
      <c r="P37" s="151" t="s">
        <v>582</v>
      </c>
      <c r="R37" s="151" t="s">
        <v>582</v>
      </c>
    </row>
    <row r="38" spans="1:18" ht="12.75">
      <c r="A38" s="150">
        <v>1981</v>
      </c>
      <c r="B38" s="160">
        <v>109</v>
      </c>
      <c r="C38" s="160"/>
      <c r="D38" s="151">
        <v>1</v>
      </c>
      <c r="F38" s="143">
        <v>69</v>
      </c>
      <c r="H38" s="151" t="s">
        <v>582</v>
      </c>
      <c r="K38" s="150">
        <v>1981</v>
      </c>
      <c r="L38" s="151">
        <v>23</v>
      </c>
      <c r="N38" s="151">
        <v>0</v>
      </c>
      <c r="P38" s="151" t="s">
        <v>582</v>
      </c>
      <c r="R38" s="151" t="s">
        <v>582</v>
      </c>
    </row>
    <row r="39" spans="1:18" ht="12.75">
      <c r="A39" s="150">
        <v>1982</v>
      </c>
      <c r="B39" s="160">
        <v>97</v>
      </c>
      <c r="C39" s="160"/>
      <c r="D39" s="151">
        <v>1</v>
      </c>
      <c r="F39" s="160">
        <v>64</v>
      </c>
      <c r="G39" s="160"/>
      <c r="H39" s="151">
        <v>17</v>
      </c>
      <c r="K39" s="150">
        <v>1982</v>
      </c>
      <c r="L39" s="151">
        <v>28</v>
      </c>
      <c r="N39" s="151">
        <v>1</v>
      </c>
      <c r="P39" s="151" t="s">
        <v>582</v>
      </c>
      <c r="R39" s="151" t="s">
        <v>582</v>
      </c>
    </row>
    <row r="40" spans="1:18" ht="12.75">
      <c r="A40" s="150">
        <v>1983</v>
      </c>
      <c r="B40" s="160">
        <v>78</v>
      </c>
      <c r="C40" s="160"/>
      <c r="D40" s="151">
        <v>4</v>
      </c>
      <c r="F40" s="160">
        <v>49</v>
      </c>
      <c r="G40" s="160"/>
      <c r="H40" s="151">
        <v>11</v>
      </c>
      <c r="K40" s="150">
        <v>1983</v>
      </c>
      <c r="L40" s="151">
        <v>34</v>
      </c>
      <c r="N40" s="151">
        <v>3</v>
      </c>
      <c r="P40" s="151" t="s">
        <v>582</v>
      </c>
      <c r="R40" s="151" t="s">
        <v>582</v>
      </c>
    </row>
    <row r="41" spans="1:18" ht="12.75">
      <c r="A41" s="150">
        <v>1984</v>
      </c>
      <c r="B41" s="160">
        <v>82</v>
      </c>
      <c r="C41" s="160"/>
      <c r="D41" s="151">
        <v>2</v>
      </c>
      <c r="F41" s="160">
        <v>65</v>
      </c>
      <c r="G41" s="160"/>
      <c r="H41" s="151">
        <v>17</v>
      </c>
      <c r="K41" s="150">
        <v>1984</v>
      </c>
      <c r="L41" s="151">
        <v>33</v>
      </c>
      <c r="M41" s="143" t="s">
        <v>583</v>
      </c>
      <c r="N41" s="151">
        <v>2</v>
      </c>
      <c r="P41" s="151" t="s">
        <v>582</v>
      </c>
      <c r="R41" s="151" t="s">
        <v>582</v>
      </c>
    </row>
    <row r="42" spans="1:18" ht="12.75">
      <c r="A42" s="150">
        <v>1985</v>
      </c>
      <c r="B42" s="160">
        <v>77</v>
      </c>
      <c r="C42" s="160"/>
      <c r="D42" s="151">
        <v>2</v>
      </c>
      <c r="F42" s="160">
        <v>55</v>
      </c>
      <c r="G42" s="160"/>
      <c r="H42" s="151">
        <v>17</v>
      </c>
      <c r="K42" s="150">
        <v>1985</v>
      </c>
      <c r="L42" s="151">
        <v>35</v>
      </c>
      <c r="M42" s="143" t="s">
        <v>583</v>
      </c>
      <c r="N42" s="151">
        <v>2</v>
      </c>
      <c r="P42" s="153" t="s">
        <v>582</v>
      </c>
      <c r="Q42" s="160"/>
      <c r="R42" s="151" t="s">
        <v>582</v>
      </c>
    </row>
    <row r="43" spans="1:18" ht="12.75">
      <c r="A43" s="150">
        <v>1986</v>
      </c>
      <c r="B43" s="160">
        <v>67</v>
      </c>
      <c r="C43" s="160"/>
      <c r="D43" s="151">
        <v>2</v>
      </c>
      <c r="F43" s="160">
        <v>49</v>
      </c>
      <c r="G43" s="160"/>
      <c r="H43" s="151">
        <v>14</v>
      </c>
      <c r="K43" s="150">
        <v>1986</v>
      </c>
      <c r="L43" s="151">
        <v>32</v>
      </c>
      <c r="M43" s="143" t="s">
        <v>583</v>
      </c>
      <c r="N43" s="151">
        <v>2</v>
      </c>
      <c r="P43" s="153" t="s">
        <v>582</v>
      </c>
      <c r="Q43" s="160"/>
      <c r="R43" s="151" t="s">
        <v>582</v>
      </c>
    </row>
    <row r="44" spans="1:18" ht="12.75">
      <c r="A44" s="150">
        <v>1987</v>
      </c>
      <c r="B44" s="160">
        <v>61</v>
      </c>
      <c r="C44" s="160"/>
      <c r="D44" s="151">
        <v>0</v>
      </c>
      <c r="F44" s="160">
        <v>49</v>
      </c>
      <c r="G44" s="160"/>
      <c r="H44" s="151">
        <v>9</v>
      </c>
      <c r="K44" s="150">
        <v>1987</v>
      </c>
      <c r="L44" s="153">
        <v>23</v>
      </c>
      <c r="M44" s="160"/>
      <c r="N44" s="151">
        <v>2</v>
      </c>
      <c r="P44" s="153" t="s">
        <v>582</v>
      </c>
      <c r="Q44" s="160"/>
      <c r="R44" s="151" t="s">
        <v>582</v>
      </c>
    </row>
    <row r="45" spans="1:18" ht="12.75">
      <c r="A45" s="150">
        <v>1988</v>
      </c>
      <c r="B45" s="160">
        <v>59</v>
      </c>
      <c r="C45" s="160"/>
      <c r="D45" s="151">
        <v>0</v>
      </c>
      <c r="F45" s="160">
        <v>51</v>
      </c>
      <c r="G45" s="160"/>
      <c r="H45" s="151">
        <v>16</v>
      </c>
      <c r="K45" s="150">
        <v>1988</v>
      </c>
      <c r="L45" s="153">
        <v>22</v>
      </c>
      <c r="M45" s="143" t="s">
        <v>583</v>
      </c>
      <c r="N45" s="151">
        <v>0</v>
      </c>
      <c r="P45" s="153" t="s">
        <v>582</v>
      </c>
      <c r="Q45" s="160"/>
      <c r="R45" s="151" t="s">
        <v>582</v>
      </c>
    </row>
    <row r="46" spans="1:18" ht="12.75">
      <c r="A46" s="150">
        <v>1989</v>
      </c>
      <c r="B46" s="160">
        <v>50</v>
      </c>
      <c r="C46" s="160"/>
      <c r="D46" s="151">
        <v>0</v>
      </c>
      <c r="F46" s="160">
        <v>46</v>
      </c>
      <c r="G46" s="160"/>
      <c r="H46" s="151">
        <v>10</v>
      </c>
      <c r="K46" s="150">
        <v>1989</v>
      </c>
      <c r="L46" s="151">
        <v>16</v>
      </c>
      <c r="M46" s="143" t="s">
        <v>583</v>
      </c>
      <c r="N46" s="151">
        <v>0</v>
      </c>
      <c r="P46" s="153" t="s">
        <v>582</v>
      </c>
      <c r="Q46" s="160"/>
      <c r="R46" s="151" t="s">
        <v>582</v>
      </c>
    </row>
    <row r="47" spans="1:18" ht="12.75">
      <c r="A47" s="150">
        <v>1990</v>
      </c>
      <c r="B47" s="160">
        <v>42</v>
      </c>
      <c r="C47" s="160"/>
      <c r="D47" s="151">
        <v>0</v>
      </c>
      <c r="F47" s="160">
        <v>45</v>
      </c>
      <c r="G47" s="160"/>
      <c r="H47" s="151">
        <v>8</v>
      </c>
      <c r="K47" s="150">
        <v>1990</v>
      </c>
      <c r="L47" s="151">
        <v>12</v>
      </c>
      <c r="N47" s="151">
        <v>0</v>
      </c>
      <c r="P47" s="153" t="s">
        <v>582</v>
      </c>
      <c r="Q47" s="160"/>
      <c r="R47" s="151" t="s">
        <v>582</v>
      </c>
    </row>
    <row r="48" spans="1:18" ht="12.75">
      <c r="A48" s="150">
        <v>1991</v>
      </c>
      <c r="B48" s="160">
        <v>37</v>
      </c>
      <c r="C48" s="160"/>
      <c r="D48" s="151">
        <v>0</v>
      </c>
      <c r="F48" s="160">
        <v>38</v>
      </c>
      <c r="G48" s="160"/>
      <c r="H48" s="151">
        <v>7</v>
      </c>
      <c r="K48" s="150">
        <v>1991</v>
      </c>
      <c r="L48" s="151">
        <v>16</v>
      </c>
      <c r="M48" s="143" t="s">
        <v>583</v>
      </c>
      <c r="N48" s="151">
        <v>0</v>
      </c>
      <c r="P48" s="153" t="s">
        <v>582</v>
      </c>
      <c r="Q48" s="160"/>
      <c r="R48" s="151" t="s">
        <v>582</v>
      </c>
    </row>
    <row r="49" spans="1:18" ht="12.75">
      <c r="A49" s="150">
        <v>1992</v>
      </c>
      <c r="B49" s="143">
        <v>36</v>
      </c>
      <c r="D49" s="151">
        <v>0</v>
      </c>
      <c r="F49" s="160">
        <v>47</v>
      </c>
      <c r="G49" s="160"/>
      <c r="H49" s="151">
        <v>8</v>
      </c>
      <c r="K49" s="150">
        <v>1992</v>
      </c>
      <c r="L49" s="151">
        <v>17</v>
      </c>
      <c r="M49" s="143" t="s">
        <v>576</v>
      </c>
      <c r="N49" s="151">
        <v>0</v>
      </c>
      <c r="P49" s="153" t="s">
        <v>582</v>
      </c>
      <c r="Q49" s="160"/>
      <c r="R49" s="151" t="s">
        <v>582</v>
      </c>
    </row>
    <row r="50" spans="1:18" ht="12.75">
      <c r="A50" s="150">
        <v>1993</v>
      </c>
      <c r="B50" s="143">
        <v>40</v>
      </c>
      <c r="D50" s="151">
        <v>0</v>
      </c>
      <c r="F50" s="160">
        <v>50</v>
      </c>
      <c r="G50" s="160"/>
      <c r="H50" s="151">
        <v>9</v>
      </c>
      <c r="K50" s="150">
        <v>1993</v>
      </c>
      <c r="L50" s="151">
        <v>15</v>
      </c>
      <c r="N50" s="151">
        <v>0</v>
      </c>
      <c r="P50" s="153" t="s">
        <v>582</v>
      </c>
      <c r="Q50" s="160"/>
      <c r="R50" s="151" t="s">
        <v>582</v>
      </c>
    </row>
    <row r="51" spans="1:18" ht="12.75">
      <c r="A51" s="150">
        <v>1994</v>
      </c>
      <c r="B51" s="143">
        <v>71</v>
      </c>
      <c r="D51" s="151">
        <v>0</v>
      </c>
      <c r="F51" s="160">
        <v>98</v>
      </c>
      <c r="G51" s="160"/>
      <c r="H51" s="151">
        <v>18</v>
      </c>
      <c r="K51" s="150">
        <v>1994</v>
      </c>
      <c r="L51" s="151">
        <v>15</v>
      </c>
      <c r="N51" s="151">
        <v>0</v>
      </c>
      <c r="P51" s="153" t="s">
        <v>582</v>
      </c>
      <c r="Q51" s="160"/>
      <c r="R51" s="151" t="s">
        <v>582</v>
      </c>
    </row>
    <row r="52" spans="1:18" ht="12.75">
      <c r="A52" s="150">
        <v>1995</v>
      </c>
      <c r="B52" s="143">
        <v>71</v>
      </c>
      <c r="D52" s="151">
        <v>0</v>
      </c>
      <c r="F52" s="160">
        <v>92</v>
      </c>
      <c r="G52" s="160"/>
      <c r="H52" s="151">
        <v>17</v>
      </c>
      <c r="K52" s="150">
        <v>1995</v>
      </c>
      <c r="L52" s="151">
        <v>13</v>
      </c>
      <c r="N52" s="151">
        <v>0</v>
      </c>
      <c r="P52" s="153" t="s">
        <v>582</v>
      </c>
      <c r="Q52" s="160"/>
      <c r="R52" s="151" t="s">
        <v>582</v>
      </c>
    </row>
    <row r="53" spans="1:18" ht="12.75">
      <c r="A53" s="150">
        <v>1996</v>
      </c>
      <c r="B53" s="143">
        <v>97</v>
      </c>
      <c r="D53" s="151">
        <v>0</v>
      </c>
      <c r="F53" s="160">
        <v>96</v>
      </c>
      <c r="G53" s="160"/>
      <c r="H53" s="151">
        <v>22</v>
      </c>
      <c r="K53" s="150">
        <v>1996</v>
      </c>
      <c r="L53" s="151">
        <v>11</v>
      </c>
      <c r="N53" s="151">
        <v>0</v>
      </c>
      <c r="P53" s="153" t="s">
        <v>582</v>
      </c>
      <c r="Q53" s="160"/>
      <c r="R53" s="151" t="s">
        <v>582</v>
      </c>
    </row>
    <row r="54" spans="1:18" ht="12.75">
      <c r="A54" s="150">
        <v>1997</v>
      </c>
      <c r="B54" s="143">
        <v>91</v>
      </c>
      <c r="D54" s="151">
        <v>0</v>
      </c>
      <c r="F54" s="143">
        <v>96</v>
      </c>
      <c r="H54" s="151">
        <v>17</v>
      </c>
      <c r="K54" s="150">
        <v>1997</v>
      </c>
      <c r="L54" s="151">
        <v>10</v>
      </c>
      <c r="M54" s="143" t="s">
        <v>583</v>
      </c>
      <c r="N54" s="151">
        <v>0</v>
      </c>
      <c r="P54" s="151" t="s">
        <v>582</v>
      </c>
      <c r="R54" s="151" t="s">
        <v>582</v>
      </c>
    </row>
    <row r="55" spans="1:18" ht="12.75">
      <c r="A55" s="150">
        <v>1998</v>
      </c>
      <c r="B55" s="143">
        <v>71</v>
      </c>
      <c r="D55" s="143">
        <v>0</v>
      </c>
      <c r="F55" s="143">
        <v>88</v>
      </c>
      <c r="H55" s="143">
        <v>18</v>
      </c>
      <c r="K55" s="150">
        <v>1998</v>
      </c>
      <c r="L55" s="143">
        <v>13</v>
      </c>
      <c r="N55" s="143">
        <v>0</v>
      </c>
      <c r="P55" s="151" t="s">
        <v>582</v>
      </c>
      <c r="R55" s="151" t="s">
        <v>582</v>
      </c>
    </row>
    <row r="56" spans="1:18" ht="12.75">
      <c r="A56" s="150">
        <v>1999</v>
      </c>
      <c r="B56" s="143">
        <v>85</v>
      </c>
      <c r="D56" s="143">
        <v>0</v>
      </c>
      <c r="F56" s="143">
        <v>84</v>
      </c>
      <c r="H56" s="143">
        <v>16</v>
      </c>
      <c r="K56" s="150">
        <v>1999</v>
      </c>
      <c r="L56" s="143">
        <v>10</v>
      </c>
      <c r="N56" s="143">
        <v>0</v>
      </c>
      <c r="P56" s="151" t="s">
        <v>582</v>
      </c>
      <c r="R56" s="151" t="s">
        <v>582</v>
      </c>
    </row>
  </sheetData>
  <mergeCells count="4">
    <mergeCell ref="A7:I7"/>
    <mergeCell ref="K7:S7"/>
    <mergeCell ref="A33:I33"/>
    <mergeCell ref="K33:S33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50" zoomScaleNormal="50" workbookViewId="0" topLeftCell="A1">
      <selection activeCell="A1" sqref="A1:S58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606</v>
      </c>
      <c r="B7" s="332"/>
      <c r="C7" s="332"/>
      <c r="D7" s="332"/>
      <c r="E7" s="332"/>
      <c r="F7" s="332"/>
      <c r="G7" s="332"/>
      <c r="H7" s="332"/>
      <c r="I7" s="332"/>
      <c r="K7" s="332" t="s">
        <v>607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 t="s">
        <v>608</v>
      </c>
      <c r="C8" s="160"/>
      <c r="D8" s="151">
        <v>3</v>
      </c>
      <c r="F8" s="153">
        <v>11457</v>
      </c>
      <c r="G8" s="160"/>
      <c r="H8" s="151" t="s">
        <v>582</v>
      </c>
      <c r="K8" s="150">
        <v>1977</v>
      </c>
      <c r="L8" s="153">
        <v>3600</v>
      </c>
      <c r="M8" s="160"/>
      <c r="N8" s="153">
        <v>139</v>
      </c>
      <c r="O8" s="160"/>
      <c r="P8" s="153">
        <v>57010</v>
      </c>
      <c r="Q8" s="160"/>
      <c r="R8" s="153" t="s">
        <v>582</v>
      </c>
    </row>
    <row r="9" spans="1:18" ht="12.75">
      <c r="A9" s="150">
        <v>1978</v>
      </c>
      <c r="B9" s="153">
        <v>303</v>
      </c>
      <c r="C9" s="160"/>
      <c r="D9" s="151">
        <v>3</v>
      </c>
      <c r="F9" s="153">
        <v>10992</v>
      </c>
      <c r="G9" s="160"/>
      <c r="H9" s="151" t="s">
        <v>582</v>
      </c>
      <c r="K9" s="150">
        <v>1978</v>
      </c>
      <c r="L9" s="153">
        <v>3448</v>
      </c>
      <c r="M9" s="160"/>
      <c r="N9" s="153">
        <v>143</v>
      </c>
      <c r="O9" s="160"/>
      <c r="P9" s="153">
        <v>55725</v>
      </c>
      <c r="Q9" s="160"/>
      <c r="R9" s="153" t="s">
        <v>582</v>
      </c>
    </row>
    <row r="10" spans="1:18" ht="12.75">
      <c r="A10" s="150">
        <v>1979</v>
      </c>
      <c r="B10" s="153" t="s">
        <v>609</v>
      </c>
      <c r="C10" s="160"/>
      <c r="D10" s="151">
        <v>3</v>
      </c>
      <c r="F10" s="153">
        <v>10243</v>
      </c>
      <c r="G10" s="160"/>
      <c r="H10" s="151">
        <v>402</v>
      </c>
      <c r="K10" s="150">
        <v>1979</v>
      </c>
      <c r="L10" s="153">
        <v>2780</v>
      </c>
      <c r="M10" s="160"/>
      <c r="N10" s="153">
        <v>76</v>
      </c>
      <c r="O10" s="160"/>
      <c r="P10" s="153">
        <v>50042</v>
      </c>
      <c r="Q10" s="160"/>
      <c r="R10" s="153">
        <v>1424</v>
      </c>
    </row>
    <row r="11" spans="1:18" ht="12.75">
      <c r="A11" s="150">
        <v>1980</v>
      </c>
      <c r="B11" s="153">
        <v>310</v>
      </c>
      <c r="C11" s="160"/>
      <c r="D11" s="151">
        <v>2</v>
      </c>
      <c r="F11" s="153">
        <v>9508</v>
      </c>
      <c r="G11" s="160"/>
      <c r="H11" s="151">
        <v>389</v>
      </c>
      <c r="K11" s="150">
        <v>1980</v>
      </c>
      <c r="L11" s="153">
        <v>2751</v>
      </c>
      <c r="M11" s="160"/>
      <c r="N11" s="153">
        <v>62</v>
      </c>
      <c r="O11" s="160"/>
      <c r="P11" s="153">
        <v>47325</v>
      </c>
      <c r="Q11" s="160"/>
      <c r="R11" s="153">
        <v>1346</v>
      </c>
    </row>
    <row r="12" spans="1:18" ht="12.75">
      <c r="A12" s="150">
        <v>1981</v>
      </c>
      <c r="B12" s="153">
        <v>371</v>
      </c>
      <c r="C12" s="160"/>
      <c r="D12" s="151">
        <v>2</v>
      </c>
      <c r="F12" s="153">
        <v>9860</v>
      </c>
      <c r="G12" s="160"/>
      <c r="H12" s="151">
        <v>409</v>
      </c>
      <c r="K12" s="150">
        <v>1981</v>
      </c>
      <c r="L12" s="153">
        <v>2985</v>
      </c>
      <c r="M12" s="160"/>
      <c r="N12" s="153">
        <v>50</v>
      </c>
      <c r="O12" s="160"/>
      <c r="P12" s="153">
        <v>47377</v>
      </c>
      <c r="Q12" s="160"/>
      <c r="R12" s="153">
        <v>1327</v>
      </c>
    </row>
    <row r="13" spans="1:18" ht="14.25">
      <c r="A13" s="150">
        <v>1982</v>
      </c>
      <c r="B13" s="153">
        <v>378</v>
      </c>
      <c r="C13" s="160"/>
      <c r="D13" s="151">
        <v>13</v>
      </c>
      <c r="F13" s="153">
        <v>9724</v>
      </c>
      <c r="G13" s="160"/>
      <c r="H13" s="151">
        <v>302</v>
      </c>
      <c r="K13" s="150">
        <v>1982</v>
      </c>
      <c r="L13" s="153">
        <v>2728</v>
      </c>
      <c r="M13" s="160"/>
      <c r="N13" s="153">
        <v>49</v>
      </c>
      <c r="O13" s="160"/>
      <c r="P13" s="160">
        <v>44916</v>
      </c>
      <c r="Q13" s="157" t="s">
        <v>610</v>
      </c>
      <c r="R13" s="153">
        <v>1295</v>
      </c>
    </row>
    <row r="14" spans="1:18" ht="14.25">
      <c r="A14" s="150">
        <v>1983</v>
      </c>
      <c r="B14" s="153">
        <v>344</v>
      </c>
      <c r="C14" s="160"/>
      <c r="D14" s="151">
        <v>13</v>
      </c>
      <c r="F14" s="153">
        <v>9553</v>
      </c>
      <c r="G14" s="160"/>
      <c r="H14" s="151">
        <v>443</v>
      </c>
      <c r="K14" s="150">
        <v>1983</v>
      </c>
      <c r="L14" s="153">
        <v>2707</v>
      </c>
      <c r="M14" s="160"/>
      <c r="N14" s="153">
        <v>45</v>
      </c>
      <c r="O14" s="160"/>
      <c r="P14" s="160">
        <v>42561</v>
      </c>
      <c r="Q14" s="157" t="s">
        <v>610</v>
      </c>
      <c r="R14" s="153">
        <v>1332</v>
      </c>
    </row>
    <row r="15" spans="1:18" ht="14.25">
      <c r="A15" s="150">
        <v>1984</v>
      </c>
      <c r="B15" s="153">
        <v>377</v>
      </c>
      <c r="C15" s="160"/>
      <c r="D15" s="151">
        <v>2</v>
      </c>
      <c r="F15" s="153">
        <v>9387</v>
      </c>
      <c r="G15" s="160"/>
      <c r="H15" s="151">
        <v>424</v>
      </c>
      <c r="K15" s="150">
        <v>1984</v>
      </c>
      <c r="L15" s="153">
        <v>2661</v>
      </c>
      <c r="M15" s="160"/>
      <c r="N15" s="153">
        <v>55</v>
      </c>
      <c r="O15" s="160"/>
      <c r="P15" s="160">
        <v>41399</v>
      </c>
      <c r="Q15" s="157" t="s">
        <v>610</v>
      </c>
      <c r="R15" s="153">
        <v>1188</v>
      </c>
    </row>
    <row r="16" spans="1:19" ht="14.25">
      <c r="A16" s="150">
        <v>1985</v>
      </c>
      <c r="B16" s="153">
        <v>423</v>
      </c>
      <c r="C16" s="160"/>
      <c r="D16" s="151" t="s">
        <v>586</v>
      </c>
      <c r="F16" s="153">
        <v>9337</v>
      </c>
      <c r="G16" s="160"/>
      <c r="H16" s="151">
        <v>373</v>
      </c>
      <c r="K16" s="150">
        <v>1985</v>
      </c>
      <c r="L16" s="160">
        <v>883</v>
      </c>
      <c r="M16" s="161" t="s">
        <v>611</v>
      </c>
      <c r="N16" s="153">
        <v>35</v>
      </c>
      <c r="O16" s="160"/>
      <c r="P16" s="160">
        <v>14038</v>
      </c>
      <c r="Q16" s="161" t="s">
        <v>611</v>
      </c>
      <c r="R16" s="143">
        <v>546</v>
      </c>
      <c r="S16" s="161" t="s">
        <v>611</v>
      </c>
    </row>
    <row r="17" spans="1:19" ht="14.25">
      <c r="A17" s="150">
        <v>1986</v>
      </c>
      <c r="B17" s="153">
        <v>312</v>
      </c>
      <c r="C17" s="160"/>
      <c r="D17" s="151" t="s">
        <v>586</v>
      </c>
      <c r="F17" s="153">
        <v>10509</v>
      </c>
      <c r="G17" s="160"/>
      <c r="H17" s="151">
        <v>440</v>
      </c>
      <c r="K17" s="150">
        <v>1986</v>
      </c>
      <c r="L17" s="160">
        <v>826</v>
      </c>
      <c r="M17" s="161" t="s">
        <v>611</v>
      </c>
      <c r="N17" s="160">
        <v>47</v>
      </c>
      <c r="O17" s="161" t="s">
        <v>611</v>
      </c>
      <c r="P17" s="160">
        <v>12930</v>
      </c>
      <c r="Q17" s="161" t="s">
        <v>611</v>
      </c>
      <c r="R17" s="143">
        <v>524</v>
      </c>
      <c r="S17" s="161" t="s">
        <v>611</v>
      </c>
    </row>
    <row r="18" spans="1:19" ht="14.25">
      <c r="A18" s="150">
        <v>1987</v>
      </c>
      <c r="B18" s="153">
        <v>357</v>
      </c>
      <c r="C18" s="160"/>
      <c r="D18" s="153" t="s">
        <v>586</v>
      </c>
      <c r="E18" s="160"/>
      <c r="F18" s="153">
        <v>10494</v>
      </c>
      <c r="G18" s="160"/>
      <c r="H18" s="151">
        <v>462</v>
      </c>
      <c r="K18" s="150">
        <v>1987</v>
      </c>
      <c r="L18" s="160">
        <v>807</v>
      </c>
      <c r="M18" s="161" t="s">
        <v>611</v>
      </c>
      <c r="N18" s="160">
        <v>56</v>
      </c>
      <c r="O18" s="161" t="s">
        <v>611</v>
      </c>
      <c r="P18" s="160">
        <v>12430</v>
      </c>
      <c r="Q18" s="161" t="s">
        <v>611</v>
      </c>
      <c r="R18" s="143">
        <v>525</v>
      </c>
      <c r="S18" s="161" t="s">
        <v>611</v>
      </c>
    </row>
    <row r="19" spans="1:19" ht="14.25">
      <c r="A19" s="150">
        <v>1988</v>
      </c>
      <c r="B19" s="153">
        <v>327</v>
      </c>
      <c r="C19" s="160"/>
      <c r="D19" s="153" t="s">
        <v>586</v>
      </c>
      <c r="E19" s="160"/>
      <c r="F19" s="153">
        <v>10104</v>
      </c>
      <c r="G19" s="160"/>
      <c r="H19" s="151">
        <v>345</v>
      </c>
      <c r="K19" s="150">
        <v>1988</v>
      </c>
      <c r="L19" s="160">
        <v>800</v>
      </c>
      <c r="M19" s="161" t="s">
        <v>611</v>
      </c>
      <c r="N19" s="160">
        <v>69</v>
      </c>
      <c r="O19" s="161" t="s">
        <v>611</v>
      </c>
      <c r="P19" s="160">
        <v>12224</v>
      </c>
      <c r="Q19" s="161" t="s">
        <v>611</v>
      </c>
      <c r="R19" s="143">
        <v>517</v>
      </c>
      <c r="S19" s="161" t="s">
        <v>611</v>
      </c>
    </row>
    <row r="20" spans="1:19" ht="14.25">
      <c r="A20" s="150">
        <v>1989</v>
      </c>
      <c r="B20" s="153">
        <v>338</v>
      </c>
      <c r="C20" s="160"/>
      <c r="D20" s="153">
        <v>3</v>
      </c>
      <c r="E20" s="160"/>
      <c r="F20" s="153">
        <v>10091</v>
      </c>
      <c r="G20" s="160"/>
      <c r="H20" s="151">
        <v>329</v>
      </c>
      <c r="K20" s="150">
        <v>1989</v>
      </c>
      <c r="L20" s="160">
        <v>745</v>
      </c>
      <c r="M20" s="161" t="s">
        <v>611</v>
      </c>
      <c r="N20" s="160">
        <v>63</v>
      </c>
      <c r="O20" s="161" t="s">
        <v>611</v>
      </c>
      <c r="P20" s="160">
        <v>12516</v>
      </c>
      <c r="Q20" s="161" t="s">
        <v>611</v>
      </c>
      <c r="R20" s="143">
        <v>522</v>
      </c>
      <c r="S20" s="161" t="s">
        <v>611</v>
      </c>
    </row>
    <row r="21" spans="1:19" ht="14.25">
      <c r="A21" s="150">
        <v>1990</v>
      </c>
      <c r="B21" s="153">
        <v>321</v>
      </c>
      <c r="C21" s="160"/>
      <c r="D21" s="153" t="s">
        <v>586</v>
      </c>
      <c r="E21" s="160"/>
      <c r="F21" s="153">
        <v>9614</v>
      </c>
      <c r="G21" s="160"/>
      <c r="H21" s="151">
        <v>313</v>
      </c>
      <c r="K21" s="150">
        <v>1990</v>
      </c>
      <c r="L21" s="160">
        <v>705</v>
      </c>
      <c r="M21" s="161" t="s">
        <v>611</v>
      </c>
      <c r="N21" s="160">
        <v>22</v>
      </c>
      <c r="O21" s="161" t="s">
        <v>611</v>
      </c>
      <c r="P21" s="160">
        <v>11728</v>
      </c>
      <c r="Q21" s="161" t="s">
        <v>611</v>
      </c>
      <c r="R21" s="143">
        <v>538</v>
      </c>
      <c r="S21" s="161" t="s">
        <v>611</v>
      </c>
    </row>
    <row r="22" spans="1:19" ht="14.25">
      <c r="A22" s="150">
        <v>1991</v>
      </c>
      <c r="B22" s="153">
        <v>300</v>
      </c>
      <c r="C22" s="160"/>
      <c r="D22" s="153" t="s">
        <v>586</v>
      </c>
      <c r="E22" s="160"/>
      <c r="F22" s="153">
        <v>9358</v>
      </c>
      <c r="G22" s="160"/>
      <c r="H22" s="151">
        <v>428</v>
      </c>
      <c r="K22" s="150">
        <v>1991</v>
      </c>
      <c r="L22" s="160">
        <v>679</v>
      </c>
      <c r="M22" s="161" t="s">
        <v>611</v>
      </c>
      <c r="N22" s="160">
        <v>44</v>
      </c>
      <c r="O22" s="161" t="s">
        <v>611</v>
      </c>
      <c r="P22" s="160">
        <v>10912</v>
      </c>
      <c r="Q22" s="161" t="s">
        <v>611</v>
      </c>
      <c r="R22" s="143">
        <v>526</v>
      </c>
      <c r="S22" s="161" t="s">
        <v>611</v>
      </c>
    </row>
    <row r="23" spans="1:19" ht="14.25">
      <c r="A23" s="150">
        <v>1992</v>
      </c>
      <c r="B23" s="153">
        <v>310</v>
      </c>
      <c r="C23" s="160"/>
      <c r="D23" s="151">
        <v>0</v>
      </c>
      <c r="F23" s="153">
        <v>9681</v>
      </c>
      <c r="G23" s="160"/>
      <c r="H23" s="151">
        <v>444</v>
      </c>
      <c r="K23" s="150">
        <v>1992</v>
      </c>
      <c r="L23" s="160">
        <v>668</v>
      </c>
      <c r="M23" s="161" t="s">
        <v>611</v>
      </c>
      <c r="N23" s="160">
        <v>35</v>
      </c>
      <c r="O23" s="161" t="s">
        <v>611</v>
      </c>
      <c r="P23" s="160">
        <v>9780</v>
      </c>
      <c r="Q23" s="161" t="s">
        <v>611</v>
      </c>
      <c r="R23" s="143">
        <v>495</v>
      </c>
      <c r="S23" s="161" t="s">
        <v>611</v>
      </c>
    </row>
    <row r="24" spans="1:19" ht="14.25">
      <c r="A24" s="150">
        <v>1993</v>
      </c>
      <c r="B24" s="153">
        <v>271</v>
      </c>
      <c r="C24" s="160"/>
      <c r="D24" s="151">
        <v>0</v>
      </c>
      <c r="F24" s="153">
        <v>9348</v>
      </c>
      <c r="G24" s="160"/>
      <c r="H24" s="151">
        <v>380</v>
      </c>
      <c r="K24" s="150">
        <v>1993</v>
      </c>
      <c r="L24" s="160">
        <v>639</v>
      </c>
      <c r="M24" s="161" t="s">
        <v>611</v>
      </c>
      <c r="N24" s="160">
        <v>338</v>
      </c>
      <c r="O24" s="161" t="s">
        <v>611</v>
      </c>
      <c r="P24" s="160">
        <v>9174</v>
      </c>
      <c r="Q24" s="161" t="s">
        <v>611</v>
      </c>
      <c r="R24" s="143">
        <v>421</v>
      </c>
      <c r="S24" s="161" t="s">
        <v>611</v>
      </c>
    </row>
    <row r="25" spans="1:19" ht="14.25">
      <c r="A25" s="150">
        <v>1994</v>
      </c>
      <c r="B25" s="153">
        <v>260</v>
      </c>
      <c r="C25" s="160"/>
      <c r="D25" s="151">
        <v>0</v>
      </c>
      <c r="F25" s="153">
        <v>9156</v>
      </c>
      <c r="G25" s="160"/>
      <c r="H25" s="151">
        <v>398</v>
      </c>
      <c r="K25" s="150">
        <v>1994</v>
      </c>
      <c r="L25" s="160">
        <v>649</v>
      </c>
      <c r="M25" s="161" t="s">
        <v>611</v>
      </c>
      <c r="N25" s="160">
        <v>340</v>
      </c>
      <c r="O25" s="161" t="s">
        <v>611</v>
      </c>
      <c r="P25" s="160">
        <v>9748</v>
      </c>
      <c r="Q25" s="161" t="s">
        <v>611</v>
      </c>
      <c r="R25" s="143">
        <v>434</v>
      </c>
      <c r="S25" s="161" t="s">
        <v>611</v>
      </c>
    </row>
    <row r="26" spans="1:19" ht="14.25">
      <c r="A26" s="150">
        <v>1995</v>
      </c>
      <c r="B26" s="153">
        <v>275</v>
      </c>
      <c r="C26" s="160"/>
      <c r="D26" s="151" t="s">
        <v>586</v>
      </c>
      <c r="F26" s="153">
        <v>8571</v>
      </c>
      <c r="G26" s="160"/>
      <c r="H26" s="151">
        <v>369</v>
      </c>
      <c r="K26" s="150">
        <v>1995</v>
      </c>
      <c r="L26" s="160">
        <v>637</v>
      </c>
      <c r="M26" s="161" t="s">
        <v>611</v>
      </c>
      <c r="N26" s="160">
        <v>475</v>
      </c>
      <c r="O26" s="161" t="s">
        <v>611</v>
      </c>
      <c r="P26" s="160">
        <v>9274</v>
      </c>
      <c r="Q26" s="161" t="s">
        <v>611</v>
      </c>
      <c r="R26" s="143">
        <v>601</v>
      </c>
      <c r="S26" s="161" t="s">
        <v>611</v>
      </c>
    </row>
    <row r="27" spans="1:19" ht="14.25">
      <c r="A27" s="150">
        <v>1996</v>
      </c>
      <c r="B27" s="153">
        <v>266</v>
      </c>
      <c r="C27" s="160"/>
      <c r="D27" s="151" t="s">
        <v>586</v>
      </c>
      <c r="F27" s="153">
        <v>7694</v>
      </c>
      <c r="G27" s="160"/>
      <c r="H27" s="151">
        <v>338</v>
      </c>
      <c r="K27" s="150">
        <v>1996</v>
      </c>
      <c r="L27" s="160">
        <v>658</v>
      </c>
      <c r="M27" s="161" t="s">
        <v>611</v>
      </c>
      <c r="N27" s="160">
        <v>331</v>
      </c>
      <c r="O27" s="161" t="s">
        <v>611</v>
      </c>
      <c r="P27" s="160">
        <v>9543</v>
      </c>
      <c r="Q27" s="161" t="s">
        <v>611</v>
      </c>
      <c r="R27" s="143">
        <v>543</v>
      </c>
      <c r="S27" s="161" t="s">
        <v>611</v>
      </c>
    </row>
    <row r="28" spans="1:19" ht="14.25">
      <c r="A28" s="150">
        <v>1997</v>
      </c>
      <c r="B28" s="153">
        <v>238</v>
      </c>
      <c r="C28" s="160"/>
      <c r="D28" s="153">
        <v>0</v>
      </c>
      <c r="E28" s="160"/>
      <c r="F28" s="153">
        <v>6989</v>
      </c>
      <c r="G28" s="160"/>
      <c r="H28" s="151">
        <v>271</v>
      </c>
      <c r="K28" s="150">
        <v>1997</v>
      </c>
      <c r="L28" s="160">
        <v>714</v>
      </c>
      <c r="M28" s="161" t="s">
        <v>611</v>
      </c>
      <c r="N28" s="160">
        <v>313</v>
      </c>
      <c r="O28" s="161" t="s">
        <v>611</v>
      </c>
      <c r="P28" s="160">
        <v>9673</v>
      </c>
      <c r="Q28" s="161" t="s">
        <v>611</v>
      </c>
      <c r="R28" s="143">
        <v>437</v>
      </c>
      <c r="S28" s="161" t="s">
        <v>611</v>
      </c>
    </row>
    <row r="29" spans="1:19" ht="14.25">
      <c r="A29" s="150">
        <v>1998</v>
      </c>
      <c r="B29" s="160">
        <v>246</v>
      </c>
      <c r="C29" s="160"/>
      <c r="D29" s="160">
        <v>0</v>
      </c>
      <c r="E29" s="160"/>
      <c r="F29" s="160">
        <v>6402</v>
      </c>
      <c r="G29" s="160"/>
      <c r="H29" s="143">
        <v>334</v>
      </c>
      <c r="K29" s="150">
        <v>1998</v>
      </c>
      <c r="L29" s="143">
        <v>551</v>
      </c>
      <c r="M29" s="161" t="s">
        <v>611</v>
      </c>
      <c r="N29" s="143">
        <v>316</v>
      </c>
      <c r="O29" s="285" t="s">
        <v>611</v>
      </c>
      <c r="P29" s="160">
        <v>9147</v>
      </c>
      <c r="Q29" s="161" t="s">
        <v>611</v>
      </c>
      <c r="R29" s="143">
        <v>411</v>
      </c>
      <c r="S29" s="161" t="s">
        <v>611</v>
      </c>
    </row>
    <row r="30" spans="1:19" ht="14.25">
      <c r="A30" s="150">
        <v>1999</v>
      </c>
      <c r="B30" s="160">
        <v>175</v>
      </c>
      <c r="C30" s="160"/>
      <c r="D30" s="160">
        <v>0</v>
      </c>
      <c r="E30" s="160"/>
      <c r="F30" s="160">
        <v>5753</v>
      </c>
      <c r="G30" s="160"/>
      <c r="H30" s="143">
        <v>358</v>
      </c>
      <c r="K30" s="150">
        <v>1999</v>
      </c>
      <c r="L30" s="143">
        <v>600</v>
      </c>
      <c r="M30" s="161" t="s">
        <v>611</v>
      </c>
      <c r="N30" s="143">
        <v>278</v>
      </c>
      <c r="O30" s="162" t="s">
        <v>611</v>
      </c>
      <c r="P30" s="160">
        <v>9242</v>
      </c>
      <c r="Q30" s="161" t="s">
        <v>611</v>
      </c>
      <c r="R30" s="143">
        <v>457</v>
      </c>
      <c r="S30" s="161" t="s">
        <v>611</v>
      </c>
    </row>
    <row r="31" spans="2:14" ht="14.25">
      <c r="B31" s="160"/>
      <c r="C31" s="160"/>
      <c r="D31" s="160"/>
      <c r="E31" s="160"/>
      <c r="F31" s="160"/>
      <c r="G31" s="160"/>
      <c r="K31" s="155" t="s">
        <v>186</v>
      </c>
      <c r="L31" s="156"/>
      <c r="M31" s="156"/>
      <c r="N31" s="156"/>
    </row>
    <row r="32" spans="2:11" ht="14.25">
      <c r="B32" s="160"/>
      <c r="C32" s="160"/>
      <c r="D32" s="160"/>
      <c r="E32" s="160"/>
      <c r="F32" s="160"/>
      <c r="G32" s="160"/>
      <c r="K32" s="154" t="s">
        <v>187</v>
      </c>
    </row>
    <row r="33" spans="2:11" ht="12.75">
      <c r="B33" s="160"/>
      <c r="C33" s="160"/>
      <c r="D33" s="160"/>
      <c r="E33" s="160"/>
      <c r="F33" s="160"/>
      <c r="G33" s="160"/>
      <c r="K33" s="143" t="s">
        <v>612</v>
      </c>
    </row>
    <row r="34" spans="2:7" ht="12.75">
      <c r="B34" s="160"/>
      <c r="C34" s="160"/>
      <c r="D34" s="160"/>
      <c r="E34" s="160"/>
      <c r="F34" s="160"/>
      <c r="G34" s="160"/>
    </row>
    <row r="35" spans="1:19" ht="12.75">
      <c r="A35" s="332" t="s">
        <v>613</v>
      </c>
      <c r="B35" s="332"/>
      <c r="C35" s="332"/>
      <c r="D35" s="332"/>
      <c r="E35" s="332"/>
      <c r="F35" s="332"/>
      <c r="G35" s="332"/>
      <c r="H35" s="332"/>
      <c r="I35" s="332"/>
      <c r="K35" s="332" t="s">
        <v>614</v>
      </c>
      <c r="L35" s="332"/>
      <c r="M35" s="332"/>
      <c r="N35" s="332"/>
      <c r="O35" s="332"/>
      <c r="P35" s="332"/>
      <c r="Q35" s="332"/>
      <c r="R35" s="332"/>
      <c r="S35" s="332"/>
    </row>
    <row r="36" spans="1:18" ht="12.75">
      <c r="A36" s="150">
        <v>1977</v>
      </c>
      <c r="B36" s="151">
        <v>30</v>
      </c>
      <c r="C36" s="151"/>
      <c r="D36" s="151">
        <v>0</v>
      </c>
      <c r="E36" s="151"/>
      <c r="F36" s="153">
        <v>451</v>
      </c>
      <c r="G36" s="151"/>
      <c r="H36" s="151" t="s">
        <v>582</v>
      </c>
      <c r="K36" s="150">
        <v>1977</v>
      </c>
      <c r="L36" s="151">
        <v>244</v>
      </c>
      <c r="N36" s="151">
        <v>78</v>
      </c>
      <c r="P36" s="153">
        <v>3135</v>
      </c>
      <c r="R36" s="151" t="s">
        <v>582</v>
      </c>
    </row>
    <row r="37" spans="1:18" ht="12.75">
      <c r="A37" s="150">
        <v>1978</v>
      </c>
      <c r="B37" s="151">
        <v>40</v>
      </c>
      <c r="C37" s="151" t="s">
        <v>583</v>
      </c>
      <c r="D37" s="151">
        <v>0</v>
      </c>
      <c r="E37" s="151"/>
      <c r="F37" s="153">
        <v>545</v>
      </c>
      <c r="G37" s="151"/>
      <c r="H37" s="151" t="s">
        <v>582</v>
      </c>
      <c r="K37" s="150">
        <v>1978</v>
      </c>
      <c r="L37" s="151">
        <v>255</v>
      </c>
      <c r="N37" s="151">
        <v>78</v>
      </c>
      <c r="P37" s="153">
        <v>3203</v>
      </c>
      <c r="R37" s="151" t="s">
        <v>582</v>
      </c>
    </row>
    <row r="38" spans="1:18" ht="12.75">
      <c r="A38" s="150">
        <v>1979</v>
      </c>
      <c r="B38" s="151">
        <v>25</v>
      </c>
      <c r="C38" s="151"/>
      <c r="D38" s="151">
        <v>0</v>
      </c>
      <c r="E38" s="151"/>
      <c r="F38" s="153">
        <v>468</v>
      </c>
      <c r="G38" s="151"/>
      <c r="H38" s="151">
        <v>26</v>
      </c>
      <c r="K38" s="150">
        <v>1979</v>
      </c>
      <c r="L38" s="151">
        <v>216</v>
      </c>
      <c r="N38" s="151" t="s">
        <v>582</v>
      </c>
      <c r="P38" s="153">
        <v>2798</v>
      </c>
      <c r="R38" s="151">
        <v>96</v>
      </c>
    </row>
    <row r="39" spans="1:18" ht="12.75">
      <c r="A39" s="150">
        <v>1980</v>
      </c>
      <c r="B39" s="153">
        <v>35</v>
      </c>
      <c r="C39" s="153" t="s">
        <v>583</v>
      </c>
      <c r="D39" s="151">
        <v>12</v>
      </c>
      <c r="E39" s="151"/>
      <c r="F39" s="153">
        <v>508</v>
      </c>
      <c r="G39" s="151"/>
      <c r="H39" s="151">
        <v>25</v>
      </c>
      <c r="K39" s="150">
        <v>1980</v>
      </c>
      <c r="L39" s="151">
        <v>248</v>
      </c>
      <c r="N39" s="151" t="s">
        <v>582</v>
      </c>
      <c r="P39" s="153">
        <v>3076</v>
      </c>
      <c r="R39" s="151">
        <v>95</v>
      </c>
    </row>
    <row r="40" spans="1:18" ht="12.75">
      <c r="A40" s="150">
        <v>1981</v>
      </c>
      <c r="B40" s="153">
        <v>29</v>
      </c>
      <c r="C40" s="153"/>
      <c r="D40" s="151">
        <v>13</v>
      </c>
      <c r="E40" s="151"/>
      <c r="F40" s="153">
        <v>530</v>
      </c>
      <c r="G40" s="151"/>
      <c r="H40" s="151">
        <v>25</v>
      </c>
      <c r="K40" s="150">
        <v>1981</v>
      </c>
      <c r="L40" s="151">
        <v>317</v>
      </c>
      <c r="M40" s="143" t="s">
        <v>583</v>
      </c>
      <c r="N40" s="151" t="s">
        <v>582</v>
      </c>
      <c r="P40" s="153">
        <v>3270</v>
      </c>
      <c r="R40" s="151">
        <v>99</v>
      </c>
    </row>
    <row r="41" spans="1:18" ht="12.75">
      <c r="A41" s="150">
        <v>1982</v>
      </c>
      <c r="B41" s="153">
        <v>36</v>
      </c>
      <c r="C41" s="153" t="s">
        <v>583</v>
      </c>
      <c r="D41" s="151">
        <v>13</v>
      </c>
      <c r="E41" s="151"/>
      <c r="F41" s="153">
        <v>551</v>
      </c>
      <c r="G41" s="153"/>
      <c r="H41" s="151">
        <v>35</v>
      </c>
      <c r="K41" s="150">
        <v>1982</v>
      </c>
      <c r="L41" s="151">
        <v>240</v>
      </c>
      <c r="M41" s="143" t="s">
        <v>583</v>
      </c>
      <c r="N41" s="151" t="s">
        <v>582</v>
      </c>
      <c r="P41" s="153">
        <v>2912</v>
      </c>
      <c r="R41" s="151">
        <v>85</v>
      </c>
    </row>
    <row r="42" spans="1:18" ht="12.75">
      <c r="A42" s="150">
        <v>1983</v>
      </c>
      <c r="B42" s="153">
        <v>35</v>
      </c>
      <c r="C42" s="153"/>
      <c r="D42" s="151">
        <v>12</v>
      </c>
      <c r="E42" s="151"/>
      <c r="F42" s="153">
        <v>554</v>
      </c>
      <c r="G42" s="153"/>
      <c r="H42" s="151">
        <v>31</v>
      </c>
      <c r="K42" s="150">
        <v>1983</v>
      </c>
      <c r="L42" s="151">
        <v>223</v>
      </c>
      <c r="N42" s="151" t="s">
        <v>582</v>
      </c>
      <c r="P42" s="153">
        <v>2939</v>
      </c>
      <c r="R42" s="151">
        <v>74</v>
      </c>
    </row>
    <row r="43" spans="1:18" ht="12.75">
      <c r="A43" s="150">
        <v>1984</v>
      </c>
      <c r="B43" s="153">
        <v>41</v>
      </c>
      <c r="C43" s="153" t="s">
        <v>583</v>
      </c>
      <c r="D43" s="151">
        <v>0</v>
      </c>
      <c r="E43" s="151"/>
      <c r="F43" s="153">
        <v>613</v>
      </c>
      <c r="G43" s="153"/>
      <c r="H43" s="151">
        <v>24</v>
      </c>
      <c r="K43" s="150">
        <v>1984</v>
      </c>
      <c r="L43" s="151">
        <v>165</v>
      </c>
      <c r="N43" s="151">
        <v>9</v>
      </c>
      <c r="P43" s="153">
        <v>2494</v>
      </c>
      <c r="R43" s="151">
        <v>57</v>
      </c>
    </row>
    <row r="44" spans="1:18" ht="12.75">
      <c r="A44" s="150">
        <v>1985</v>
      </c>
      <c r="B44" s="153">
        <v>42</v>
      </c>
      <c r="C44" s="153" t="s">
        <v>583</v>
      </c>
      <c r="D44" s="151">
        <v>0</v>
      </c>
      <c r="E44" s="151"/>
      <c r="F44" s="153">
        <v>766</v>
      </c>
      <c r="G44" s="153"/>
      <c r="H44" s="151">
        <v>27</v>
      </c>
      <c r="K44" s="150">
        <v>1985</v>
      </c>
      <c r="L44" s="151">
        <v>196</v>
      </c>
      <c r="N44" s="151">
        <v>5</v>
      </c>
      <c r="P44" s="153">
        <v>2587</v>
      </c>
      <c r="Q44" s="160"/>
      <c r="R44" s="151">
        <v>65</v>
      </c>
    </row>
    <row r="45" spans="1:18" ht="12.75">
      <c r="A45" s="150">
        <v>1986</v>
      </c>
      <c r="B45" s="153">
        <v>31</v>
      </c>
      <c r="C45" s="153" t="s">
        <v>583</v>
      </c>
      <c r="D45" s="151">
        <v>0</v>
      </c>
      <c r="E45" s="151"/>
      <c r="F45" s="153">
        <v>841</v>
      </c>
      <c r="G45" s="153"/>
      <c r="H45" s="151">
        <v>29</v>
      </c>
      <c r="K45" s="150">
        <v>1986</v>
      </c>
      <c r="L45" s="151">
        <v>160</v>
      </c>
      <c r="N45" s="151">
        <v>7</v>
      </c>
      <c r="P45" s="153">
        <v>2515</v>
      </c>
      <c r="Q45" s="160"/>
      <c r="R45" s="151">
        <v>57</v>
      </c>
    </row>
    <row r="46" spans="1:18" ht="12.75">
      <c r="A46" s="150">
        <v>1987</v>
      </c>
      <c r="B46" s="153">
        <v>25</v>
      </c>
      <c r="C46" s="153"/>
      <c r="D46" s="151">
        <v>0</v>
      </c>
      <c r="E46" s="151"/>
      <c r="F46" s="153">
        <v>909</v>
      </c>
      <c r="G46" s="153"/>
      <c r="H46" s="151">
        <v>23</v>
      </c>
      <c r="K46" s="150">
        <v>1987</v>
      </c>
      <c r="L46" s="153">
        <v>175</v>
      </c>
      <c r="M46" s="160"/>
      <c r="N46" s="151">
        <v>3</v>
      </c>
      <c r="P46" s="153">
        <v>2306</v>
      </c>
      <c r="Q46" s="160"/>
      <c r="R46" s="151">
        <v>50</v>
      </c>
    </row>
    <row r="47" spans="1:18" ht="12.75">
      <c r="A47" s="150">
        <v>1988</v>
      </c>
      <c r="B47" s="153">
        <v>34</v>
      </c>
      <c r="C47" s="153" t="s">
        <v>583</v>
      </c>
      <c r="D47" s="151">
        <v>0</v>
      </c>
      <c r="E47" s="151"/>
      <c r="F47" s="153">
        <v>923</v>
      </c>
      <c r="G47" s="153"/>
      <c r="H47" s="151">
        <v>24</v>
      </c>
      <c r="K47" s="150">
        <v>1988</v>
      </c>
      <c r="L47" s="153">
        <v>154</v>
      </c>
      <c r="M47" s="160"/>
      <c r="N47" s="151">
        <v>23</v>
      </c>
      <c r="P47" s="153">
        <v>2398</v>
      </c>
      <c r="Q47" s="160"/>
      <c r="R47" s="151">
        <v>56</v>
      </c>
    </row>
    <row r="48" spans="1:18" ht="12.75">
      <c r="A48" s="150">
        <v>1989</v>
      </c>
      <c r="B48" s="153">
        <v>33</v>
      </c>
      <c r="C48" s="153"/>
      <c r="D48" s="151">
        <v>0</v>
      </c>
      <c r="E48" s="151"/>
      <c r="F48" s="153">
        <v>992</v>
      </c>
      <c r="G48" s="153"/>
      <c r="H48" s="151">
        <v>16</v>
      </c>
      <c r="K48" s="150">
        <v>1989</v>
      </c>
      <c r="L48" s="151">
        <v>123</v>
      </c>
      <c r="N48" s="151">
        <v>22</v>
      </c>
      <c r="P48" s="153">
        <v>2652</v>
      </c>
      <c r="Q48" s="160"/>
      <c r="R48" s="151">
        <v>60</v>
      </c>
    </row>
    <row r="49" spans="1:18" ht="12.75">
      <c r="A49" s="150">
        <v>1990</v>
      </c>
      <c r="B49" s="153">
        <v>33</v>
      </c>
      <c r="C49" s="153"/>
      <c r="D49" s="151">
        <v>0</v>
      </c>
      <c r="E49" s="151"/>
      <c r="F49" s="153">
        <v>1016</v>
      </c>
      <c r="G49" s="153"/>
      <c r="H49" s="151">
        <v>25</v>
      </c>
      <c r="K49" s="150">
        <v>1990</v>
      </c>
      <c r="L49" s="151">
        <v>120</v>
      </c>
      <c r="N49" s="151" t="s">
        <v>586</v>
      </c>
      <c r="P49" s="153">
        <v>2588</v>
      </c>
      <c r="Q49" s="160"/>
      <c r="R49" s="151">
        <v>58</v>
      </c>
    </row>
    <row r="50" spans="1:18" ht="12.75">
      <c r="A50" s="150">
        <v>1991</v>
      </c>
      <c r="B50" s="153">
        <v>31</v>
      </c>
      <c r="C50" s="153" t="s">
        <v>583</v>
      </c>
      <c r="D50" s="151">
        <v>0</v>
      </c>
      <c r="E50" s="151"/>
      <c r="F50" s="153">
        <v>1155</v>
      </c>
      <c r="G50" s="153"/>
      <c r="H50" s="151">
        <v>24</v>
      </c>
      <c r="K50" s="150">
        <v>1991</v>
      </c>
      <c r="L50" s="151">
        <v>127</v>
      </c>
      <c r="N50" s="151" t="s">
        <v>586</v>
      </c>
      <c r="P50" s="153">
        <v>2384</v>
      </c>
      <c r="Q50" s="160"/>
      <c r="R50" s="151">
        <v>59</v>
      </c>
    </row>
    <row r="51" spans="1:18" ht="12.75">
      <c r="A51" s="150">
        <v>1992</v>
      </c>
      <c r="B51" s="151">
        <v>34</v>
      </c>
      <c r="C51" s="151"/>
      <c r="D51" s="151">
        <v>0</v>
      </c>
      <c r="E51" s="151"/>
      <c r="F51" s="153">
        <v>1084</v>
      </c>
      <c r="G51" s="153"/>
      <c r="H51" s="151">
        <v>32</v>
      </c>
      <c r="K51" s="150">
        <v>1992</v>
      </c>
      <c r="L51" s="151">
        <v>125</v>
      </c>
      <c r="N51" s="151" t="s">
        <v>586</v>
      </c>
      <c r="P51" s="153">
        <v>2311</v>
      </c>
      <c r="Q51" s="160"/>
      <c r="R51" s="151">
        <v>60</v>
      </c>
    </row>
    <row r="52" spans="1:18" ht="12.75">
      <c r="A52" s="150">
        <v>1993</v>
      </c>
      <c r="B52" s="151">
        <v>26</v>
      </c>
      <c r="C52" s="151"/>
      <c r="D52" s="151">
        <v>0</v>
      </c>
      <c r="E52" s="151"/>
      <c r="F52" s="153">
        <v>1003</v>
      </c>
      <c r="G52" s="153"/>
      <c r="H52" s="151">
        <v>26</v>
      </c>
      <c r="K52" s="150">
        <v>1993</v>
      </c>
      <c r="L52" s="151">
        <v>108</v>
      </c>
      <c r="N52" s="151">
        <v>0</v>
      </c>
      <c r="P52" s="153">
        <v>2325</v>
      </c>
      <c r="Q52" s="160"/>
      <c r="R52" s="151">
        <v>57</v>
      </c>
    </row>
    <row r="53" spans="1:18" ht="12.75">
      <c r="A53" s="150">
        <v>1994</v>
      </c>
      <c r="B53" s="151">
        <v>26</v>
      </c>
      <c r="C53" s="151"/>
      <c r="D53" s="151">
        <v>0</v>
      </c>
      <c r="E53" s="151"/>
      <c r="F53" s="153">
        <v>969</v>
      </c>
      <c r="G53" s="153"/>
      <c r="H53" s="151">
        <v>39</v>
      </c>
      <c r="K53" s="150">
        <v>1994</v>
      </c>
      <c r="L53" s="151">
        <v>108</v>
      </c>
      <c r="N53" s="151">
        <v>0</v>
      </c>
      <c r="P53" s="153">
        <v>2537</v>
      </c>
      <c r="Q53" s="160"/>
      <c r="R53" s="151">
        <v>69</v>
      </c>
    </row>
    <row r="54" spans="1:18" ht="12.75">
      <c r="A54" s="150">
        <v>1995</v>
      </c>
      <c r="B54" s="151">
        <v>24</v>
      </c>
      <c r="C54" s="151"/>
      <c r="D54" s="151">
        <v>0</v>
      </c>
      <c r="E54" s="151"/>
      <c r="F54" s="153">
        <v>1044</v>
      </c>
      <c r="G54" s="153"/>
      <c r="H54" s="151">
        <v>43</v>
      </c>
      <c r="K54" s="150">
        <v>1995</v>
      </c>
      <c r="L54" s="151">
        <v>108</v>
      </c>
      <c r="N54" s="151">
        <v>0</v>
      </c>
      <c r="P54" s="153">
        <v>2788</v>
      </c>
      <c r="Q54" s="160"/>
      <c r="R54" s="151">
        <v>79</v>
      </c>
    </row>
    <row r="55" spans="1:18" ht="12.75">
      <c r="A55" s="150">
        <v>1996</v>
      </c>
      <c r="B55" s="151">
        <v>21</v>
      </c>
      <c r="C55" s="151"/>
      <c r="D55" s="151">
        <v>0</v>
      </c>
      <c r="E55" s="151"/>
      <c r="F55" s="153">
        <v>983</v>
      </c>
      <c r="G55" s="153"/>
      <c r="H55" s="151">
        <v>46</v>
      </c>
      <c r="K55" s="150">
        <v>1996</v>
      </c>
      <c r="L55" s="151">
        <v>128</v>
      </c>
      <c r="N55" s="151">
        <v>0</v>
      </c>
      <c r="P55" s="153">
        <v>3105</v>
      </c>
      <c r="Q55" s="160"/>
      <c r="R55" s="151">
        <v>85</v>
      </c>
    </row>
    <row r="56" spans="1:18" ht="12.75">
      <c r="A56" s="150">
        <v>1997</v>
      </c>
      <c r="B56" s="151">
        <v>20</v>
      </c>
      <c r="C56" s="151" t="s">
        <v>583</v>
      </c>
      <c r="D56" s="151">
        <v>0</v>
      </c>
      <c r="E56" s="151"/>
      <c r="F56" s="153">
        <v>1364</v>
      </c>
      <c r="G56" s="151"/>
      <c r="H56" s="151">
        <v>48</v>
      </c>
      <c r="K56" s="150">
        <v>1997</v>
      </c>
      <c r="L56" s="151">
        <v>136</v>
      </c>
      <c r="N56" s="151" t="s">
        <v>586</v>
      </c>
      <c r="P56" s="153">
        <v>3093</v>
      </c>
      <c r="R56" s="151">
        <v>80</v>
      </c>
    </row>
    <row r="57" spans="1:18" ht="12.75">
      <c r="A57" s="150">
        <v>1998</v>
      </c>
      <c r="B57" s="143">
        <v>23</v>
      </c>
      <c r="D57" s="143">
        <v>0</v>
      </c>
      <c r="F57" s="153">
        <v>1222</v>
      </c>
      <c r="H57" s="143">
        <v>54</v>
      </c>
      <c r="K57" s="150">
        <v>1998</v>
      </c>
      <c r="L57" s="143">
        <v>101</v>
      </c>
      <c r="N57" s="143">
        <v>0</v>
      </c>
      <c r="P57" s="153">
        <v>2893</v>
      </c>
      <c r="R57" s="143">
        <v>57</v>
      </c>
    </row>
    <row r="58" spans="1:18" ht="12.75">
      <c r="A58" s="150">
        <v>1999</v>
      </c>
      <c r="B58" s="143">
        <v>24</v>
      </c>
      <c r="D58" s="143">
        <v>0</v>
      </c>
      <c r="F58" s="153">
        <v>1435</v>
      </c>
      <c r="H58" s="143">
        <v>69</v>
      </c>
      <c r="K58" s="150">
        <v>1999</v>
      </c>
      <c r="L58" s="143">
        <v>108</v>
      </c>
      <c r="N58" s="143">
        <v>0</v>
      </c>
      <c r="P58" s="153">
        <v>3079</v>
      </c>
      <c r="R58" s="143">
        <v>61</v>
      </c>
    </row>
  </sheetData>
  <mergeCells count="4">
    <mergeCell ref="A35:I35"/>
    <mergeCell ref="K35:S35"/>
    <mergeCell ref="A7:I7"/>
    <mergeCell ref="K7:S7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view="pageBreakPreview" zoomScale="60" workbookViewId="0" topLeftCell="A12">
      <selection activeCell="S56" sqref="S56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615</v>
      </c>
      <c r="B7" s="332"/>
      <c r="C7" s="332"/>
      <c r="D7" s="332"/>
      <c r="E7" s="332"/>
      <c r="F7" s="332"/>
      <c r="G7" s="332"/>
      <c r="H7" s="332"/>
      <c r="I7" s="332"/>
      <c r="K7" s="332" t="s">
        <v>616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>
        <v>1382</v>
      </c>
      <c r="C8" s="160"/>
      <c r="D8" s="151">
        <v>46</v>
      </c>
      <c r="F8" s="153">
        <v>18580</v>
      </c>
      <c r="G8" s="160"/>
      <c r="H8" s="151" t="s">
        <v>582</v>
      </c>
      <c r="K8" s="150">
        <v>1977</v>
      </c>
      <c r="L8" s="153">
        <v>233</v>
      </c>
      <c r="M8" s="160" t="s">
        <v>583</v>
      </c>
      <c r="N8" s="153">
        <v>0</v>
      </c>
      <c r="O8" s="160"/>
      <c r="P8" s="153">
        <v>1386</v>
      </c>
      <c r="Q8" s="160" t="s">
        <v>583</v>
      </c>
      <c r="R8" s="153" t="s">
        <v>582</v>
      </c>
    </row>
    <row r="9" spans="1:18" ht="12.75">
      <c r="A9" s="150">
        <v>1978</v>
      </c>
      <c r="B9" s="153">
        <v>1242</v>
      </c>
      <c r="C9" s="160"/>
      <c r="D9" s="151">
        <v>38</v>
      </c>
      <c r="F9" s="153">
        <v>17755</v>
      </c>
      <c r="G9" s="160"/>
      <c r="H9" s="151" t="s">
        <v>582</v>
      </c>
      <c r="K9" s="150">
        <v>1978</v>
      </c>
      <c r="L9" s="153">
        <v>220</v>
      </c>
      <c r="M9" s="160" t="s">
        <v>583</v>
      </c>
      <c r="N9" s="153">
        <v>9</v>
      </c>
      <c r="O9" s="160"/>
      <c r="P9" s="153">
        <v>1422</v>
      </c>
      <c r="Q9" s="160" t="s">
        <v>583</v>
      </c>
      <c r="R9" s="153" t="s">
        <v>582</v>
      </c>
    </row>
    <row r="10" spans="1:18" ht="12.75">
      <c r="A10" s="150">
        <v>1979</v>
      </c>
      <c r="B10" s="153">
        <v>682</v>
      </c>
      <c r="C10" s="160"/>
      <c r="D10" s="151" t="s">
        <v>582</v>
      </c>
      <c r="F10" s="153">
        <v>13994</v>
      </c>
      <c r="G10" s="160"/>
      <c r="H10" s="151">
        <v>676</v>
      </c>
      <c r="K10" s="150">
        <v>1979</v>
      </c>
      <c r="L10" s="153">
        <v>159</v>
      </c>
      <c r="M10" s="160"/>
      <c r="N10" s="153">
        <v>23</v>
      </c>
      <c r="O10" s="160"/>
      <c r="P10" s="153">
        <v>1204</v>
      </c>
      <c r="Q10" s="160"/>
      <c r="R10" s="153">
        <v>112</v>
      </c>
    </row>
    <row r="11" spans="1:18" ht="12.75">
      <c r="A11" s="150">
        <v>1980</v>
      </c>
      <c r="B11" s="153">
        <v>682</v>
      </c>
      <c r="C11" s="160"/>
      <c r="D11" s="151" t="s">
        <v>582</v>
      </c>
      <c r="F11" s="153">
        <v>13026</v>
      </c>
      <c r="G11" s="160"/>
      <c r="H11" s="151">
        <v>540</v>
      </c>
      <c r="K11" s="150">
        <v>1980</v>
      </c>
      <c r="L11" s="153">
        <v>205</v>
      </c>
      <c r="M11" s="160" t="s">
        <v>583</v>
      </c>
      <c r="N11" s="153">
        <v>14</v>
      </c>
      <c r="O11" s="160"/>
      <c r="P11" s="153">
        <v>1406</v>
      </c>
      <c r="Q11" s="160" t="s">
        <v>583</v>
      </c>
      <c r="R11" s="153">
        <v>112</v>
      </c>
    </row>
    <row r="12" spans="1:18" ht="12.75">
      <c r="A12" s="150">
        <v>1981</v>
      </c>
      <c r="B12" s="153">
        <v>642</v>
      </c>
      <c r="C12" s="160"/>
      <c r="D12" s="151" t="s">
        <v>582</v>
      </c>
      <c r="F12" s="153">
        <v>12645</v>
      </c>
      <c r="G12" s="160"/>
      <c r="H12" s="151">
        <v>544</v>
      </c>
      <c r="K12" s="150">
        <v>1981</v>
      </c>
      <c r="L12" s="153">
        <v>240</v>
      </c>
      <c r="M12" s="160" t="s">
        <v>583</v>
      </c>
      <c r="N12" s="153">
        <v>17</v>
      </c>
      <c r="O12" s="160"/>
      <c r="P12" s="153">
        <v>1118</v>
      </c>
      <c r="Q12" s="160"/>
      <c r="R12" s="153">
        <v>102</v>
      </c>
    </row>
    <row r="13" spans="1:18" ht="12.75">
      <c r="A13" s="150">
        <v>1982</v>
      </c>
      <c r="B13" s="153">
        <v>611</v>
      </c>
      <c r="C13" s="160"/>
      <c r="D13" s="151" t="s">
        <v>582</v>
      </c>
      <c r="F13" s="153">
        <v>11801</v>
      </c>
      <c r="G13" s="160"/>
      <c r="H13" s="151">
        <v>501</v>
      </c>
      <c r="K13" s="150">
        <v>1982</v>
      </c>
      <c r="L13" s="153">
        <v>184</v>
      </c>
      <c r="M13" s="160"/>
      <c r="N13" s="153">
        <v>34</v>
      </c>
      <c r="O13" s="160"/>
      <c r="P13" s="153">
        <v>1084</v>
      </c>
      <c r="Q13" s="160"/>
      <c r="R13" s="153">
        <v>97</v>
      </c>
    </row>
    <row r="14" spans="1:18" ht="12.75">
      <c r="A14" s="150">
        <v>1983</v>
      </c>
      <c r="B14" s="153">
        <v>569</v>
      </c>
      <c r="C14" s="160"/>
      <c r="D14" s="151" t="s">
        <v>582</v>
      </c>
      <c r="F14" s="153">
        <v>11142</v>
      </c>
      <c r="G14" s="160"/>
      <c r="H14" s="151">
        <v>527</v>
      </c>
      <c r="K14" s="150">
        <v>1983</v>
      </c>
      <c r="L14" s="153">
        <v>209</v>
      </c>
      <c r="M14" s="160"/>
      <c r="N14" s="153">
        <v>48</v>
      </c>
      <c r="O14" s="160"/>
      <c r="P14" s="153">
        <v>1219</v>
      </c>
      <c r="Q14" s="160"/>
      <c r="R14" s="153">
        <v>105</v>
      </c>
    </row>
    <row r="15" spans="1:18" ht="12.75">
      <c r="A15" s="150">
        <v>1984</v>
      </c>
      <c r="B15" s="153">
        <v>585</v>
      </c>
      <c r="C15" s="160"/>
      <c r="D15" s="151">
        <v>20</v>
      </c>
      <c r="F15" s="153">
        <v>10331</v>
      </c>
      <c r="G15" s="160"/>
      <c r="H15" s="151">
        <v>454</v>
      </c>
      <c r="K15" s="150">
        <v>1984</v>
      </c>
      <c r="L15" s="153">
        <v>180</v>
      </c>
      <c r="M15" s="160"/>
      <c r="N15" s="153">
        <v>46</v>
      </c>
      <c r="O15" s="160"/>
      <c r="P15" s="153">
        <v>1112</v>
      </c>
      <c r="Q15" s="160"/>
      <c r="R15" s="153">
        <v>84</v>
      </c>
    </row>
    <row r="16" spans="1:18" ht="12.75">
      <c r="A16" s="150">
        <v>1985</v>
      </c>
      <c r="B16" s="153">
        <v>565</v>
      </c>
      <c r="C16" s="160"/>
      <c r="D16" s="151">
        <v>16</v>
      </c>
      <c r="F16" s="153">
        <v>9808</v>
      </c>
      <c r="G16" s="160"/>
      <c r="H16" s="151">
        <v>442</v>
      </c>
      <c r="K16" s="150">
        <v>1985</v>
      </c>
      <c r="L16" s="153">
        <v>191</v>
      </c>
      <c r="M16" s="160"/>
      <c r="N16" s="153">
        <v>37</v>
      </c>
      <c r="O16" s="160"/>
      <c r="P16" s="153">
        <v>985</v>
      </c>
      <c r="Q16" s="160"/>
      <c r="R16" s="153">
        <v>67</v>
      </c>
    </row>
    <row r="17" spans="1:18" ht="12.75">
      <c r="A17" s="150">
        <v>1986</v>
      </c>
      <c r="B17" s="153">
        <v>547</v>
      </c>
      <c r="C17" s="160"/>
      <c r="D17" s="151">
        <v>30</v>
      </c>
      <c r="F17" s="153">
        <v>9103</v>
      </c>
      <c r="G17" s="160"/>
      <c r="H17" s="151">
        <v>428</v>
      </c>
      <c r="K17" s="150">
        <v>1986</v>
      </c>
      <c r="L17" s="153">
        <v>146</v>
      </c>
      <c r="M17" s="160"/>
      <c r="N17" s="153">
        <v>34</v>
      </c>
      <c r="O17" s="160"/>
      <c r="P17" s="153">
        <v>1139</v>
      </c>
      <c r="Q17" s="160"/>
      <c r="R17" s="153">
        <v>88</v>
      </c>
    </row>
    <row r="18" spans="1:18" ht="12.75">
      <c r="A18" s="150">
        <v>1987</v>
      </c>
      <c r="B18" s="153">
        <v>505</v>
      </c>
      <c r="C18" s="160"/>
      <c r="D18" s="153">
        <v>22</v>
      </c>
      <c r="E18" s="160"/>
      <c r="F18" s="153">
        <v>8693</v>
      </c>
      <c r="G18" s="160"/>
      <c r="H18" s="151">
        <v>429</v>
      </c>
      <c r="K18" s="150">
        <v>1987</v>
      </c>
      <c r="L18" s="153">
        <v>151</v>
      </c>
      <c r="M18" s="160"/>
      <c r="N18" s="153">
        <v>27</v>
      </c>
      <c r="O18" s="160"/>
      <c r="P18" s="153">
        <v>1451</v>
      </c>
      <c r="Q18" s="160"/>
      <c r="R18" s="153">
        <v>111</v>
      </c>
    </row>
    <row r="19" spans="1:18" ht="12.75">
      <c r="A19" s="150">
        <v>1988</v>
      </c>
      <c r="B19" s="153">
        <v>511</v>
      </c>
      <c r="C19" s="160"/>
      <c r="D19" s="153">
        <v>35</v>
      </c>
      <c r="E19" s="160"/>
      <c r="F19" s="153">
        <v>8654</v>
      </c>
      <c r="G19" s="160"/>
      <c r="H19" s="151">
        <v>421</v>
      </c>
      <c r="K19" s="150">
        <v>1988</v>
      </c>
      <c r="L19" s="153">
        <v>132</v>
      </c>
      <c r="M19" s="160"/>
      <c r="N19" s="153">
        <v>27</v>
      </c>
      <c r="O19" s="160"/>
      <c r="P19" s="153">
        <v>1323</v>
      </c>
      <c r="Q19" s="160"/>
      <c r="R19" s="153">
        <v>99</v>
      </c>
    </row>
    <row r="20" spans="1:18" ht="12.75">
      <c r="A20" s="150">
        <v>1989</v>
      </c>
      <c r="B20" s="153">
        <v>479</v>
      </c>
      <c r="C20" s="160"/>
      <c r="D20" s="153">
        <v>30</v>
      </c>
      <c r="E20" s="160"/>
      <c r="F20" s="153">
        <v>8645</v>
      </c>
      <c r="G20" s="160"/>
      <c r="H20" s="151">
        <v>411</v>
      </c>
      <c r="K20" s="150">
        <v>1989</v>
      </c>
      <c r="L20" s="153">
        <v>128</v>
      </c>
      <c r="M20" s="160"/>
      <c r="N20" s="153">
        <v>8</v>
      </c>
      <c r="O20" s="160"/>
      <c r="P20" s="153">
        <v>1342</v>
      </c>
      <c r="Q20" s="160"/>
      <c r="R20" s="153">
        <v>97</v>
      </c>
    </row>
    <row r="21" spans="1:18" ht="12.75">
      <c r="A21" s="150">
        <v>1990</v>
      </c>
      <c r="B21" s="153">
        <v>435</v>
      </c>
      <c r="C21" s="160"/>
      <c r="D21" s="153">
        <v>11</v>
      </c>
      <c r="E21" s="160"/>
      <c r="F21" s="153">
        <v>8171</v>
      </c>
      <c r="G21" s="160"/>
      <c r="H21" s="151">
        <v>431</v>
      </c>
      <c r="K21" s="150">
        <v>1990</v>
      </c>
      <c r="L21" s="153">
        <v>124</v>
      </c>
      <c r="M21" s="160"/>
      <c r="N21" s="153">
        <v>3</v>
      </c>
      <c r="O21" s="160"/>
      <c r="P21" s="153">
        <v>1243</v>
      </c>
      <c r="Q21" s="160"/>
      <c r="R21" s="153">
        <v>81</v>
      </c>
    </row>
    <row r="22" spans="1:18" ht="12.75">
      <c r="A22" s="150">
        <v>1991</v>
      </c>
      <c r="B22" s="153">
        <v>408</v>
      </c>
      <c r="C22" s="160"/>
      <c r="D22" s="153">
        <v>33</v>
      </c>
      <c r="E22" s="160"/>
      <c r="F22" s="153">
        <v>7504</v>
      </c>
      <c r="G22" s="160"/>
      <c r="H22" s="151">
        <v>417</v>
      </c>
      <c r="K22" s="150">
        <v>1991</v>
      </c>
      <c r="L22" s="153">
        <v>119</v>
      </c>
      <c r="M22" s="160"/>
      <c r="N22" s="153">
        <v>0</v>
      </c>
      <c r="O22" s="160"/>
      <c r="P22" s="153">
        <v>1334</v>
      </c>
      <c r="Q22" s="160"/>
      <c r="R22" s="153">
        <v>72</v>
      </c>
    </row>
    <row r="23" spans="1:18" ht="12.75">
      <c r="A23" s="150">
        <v>1992</v>
      </c>
      <c r="B23" s="153">
        <v>417</v>
      </c>
      <c r="C23" s="160"/>
      <c r="D23" s="151">
        <v>26</v>
      </c>
      <c r="F23" s="153">
        <v>6693</v>
      </c>
      <c r="G23" s="160"/>
      <c r="H23" s="151">
        <v>380</v>
      </c>
      <c r="K23" s="150">
        <v>1992</v>
      </c>
      <c r="L23" s="153">
        <v>102</v>
      </c>
      <c r="M23" s="160"/>
      <c r="N23" s="153">
        <v>0</v>
      </c>
      <c r="O23" s="160"/>
      <c r="P23" s="153">
        <v>1223</v>
      </c>
      <c r="Q23" s="160"/>
      <c r="R23" s="153">
        <v>68</v>
      </c>
    </row>
    <row r="24" spans="1:18" ht="12.75">
      <c r="A24" s="150">
        <v>1993</v>
      </c>
      <c r="B24" s="153">
        <v>382</v>
      </c>
      <c r="C24" s="160"/>
      <c r="D24" s="151">
        <v>329</v>
      </c>
      <c r="F24" s="153">
        <v>5932</v>
      </c>
      <c r="G24" s="160"/>
      <c r="H24" s="151">
        <v>334</v>
      </c>
      <c r="K24" s="150">
        <v>1993</v>
      </c>
      <c r="L24" s="153">
        <v>90</v>
      </c>
      <c r="M24" s="160"/>
      <c r="N24" s="153">
        <v>0</v>
      </c>
      <c r="O24" s="160"/>
      <c r="P24" s="153">
        <v>1160</v>
      </c>
      <c r="Q24" s="160"/>
      <c r="R24" s="153">
        <v>57</v>
      </c>
    </row>
    <row r="25" spans="1:18" ht="12.75">
      <c r="A25" s="150">
        <v>1994</v>
      </c>
      <c r="B25" s="153">
        <v>391</v>
      </c>
      <c r="C25" s="160"/>
      <c r="D25" s="151">
        <v>331</v>
      </c>
      <c r="F25" s="153">
        <v>6251</v>
      </c>
      <c r="G25" s="160"/>
      <c r="H25" s="151">
        <v>337</v>
      </c>
      <c r="K25" s="150">
        <v>1994</v>
      </c>
      <c r="L25" s="153">
        <v>91</v>
      </c>
      <c r="M25" s="160"/>
      <c r="N25" s="153">
        <v>1</v>
      </c>
      <c r="O25" s="160"/>
      <c r="P25" s="153">
        <v>1323</v>
      </c>
      <c r="Q25" s="160"/>
      <c r="R25" s="153">
        <v>54</v>
      </c>
    </row>
    <row r="26" spans="1:18" ht="12.75">
      <c r="A26" s="150">
        <v>1995</v>
      </c>
      <c r="B26" s="153">
        <v>387</v>
      </c>
      <c r="C26" s="160"/>
      <c r="D26" s="151">
        <v>324</v>
      </c>
      <c r="F26" s="153">
        <v>5648</v>
      </c>
      <c r="G26" s="160"/>
      <c r="H26" s="151">
        <v>495</v>
      </c>
      <c r="K26" s="150">
        <v>1995</v>
      </c>
      <c r="L26" s="153">
        <v>76</v>
      </c>
      <c r="M26" s="160"/>
      <c r="N26" s="153">
        <v>1</v>
      </c>
      <c r="O26" s="160"/>
      <c r="P26" s="153">
        <v>1294</v>
      </c>
      <c r="Q26" s="160"/>
      <c r="R26" s="153">
        <v>45</v>
      </c>
    </row>
    <row r="27" spans="1:18" ht="12.75">
      <c r="A27" s="150">
        <v>1996</v>
      </c>
      <c r="B27" s="153">
        <v>382</v>
      </c>
      <c r="C27" s="160"/>
      <c r="D27" s="151">
        <v>322</v>
      </c>
      <c r="F27" s="153">
        <v>5704</v>
      </c>
      <c r="G27" s="160"/>
      <c r="H27" s="151">
        <v>411</v>
      </c>
      <c r="K27" s="150">
        <v>1996</v>
      </c>
      <c r="L27" s="153">
        <v>74</v>
      </c>
      <c r="M27" s="160"/>
      <c r="N27" s="153">
        <v>0</v>
      </c>
      <c r="O27" s="160"/>
      <c r="P27" s="153">
        <v>2061</v>
      </c>
      <c r="Q27" s="160"/>
      <c r="R27" s="153">
        <v>53</v>
      </c>
    </row>
    <row r="28" spans="1:18" ht="12.75">
      <c r="A28" s="150">
        <v>1997</v>
      </c>
      <c r="B28" s="153">
        <v>427</v>
      </c>
      <c r="C28" s="160"/>
      <c r="D28" s="153">
        <v>309</v>
      </c>
      <c r="E28" s="160"/>
      <c r="F28" s="153">
        <v>5855</v>
      </c>
      <c r="G28" s="160"/>
      <c r="H28" s="151">
        <v>333</v>
      </c>
      <c r="K28" s="150">
        <v>1997</v>
      </c>
      <c r="L28" s="153">
        <v>68</v>
      </c>
      <c r="M28" s="160"/>
      <c r="N28" s="153">
        <v>2</v>
      </c>
      <c r="O28" s="160"/>
      <c r="P28" s="153">
        <v>2195</v>
      </c>
      <c r="Q28" s="160"/>
      <c r="R28" s="153">
        <v>50</v>
      </c>
    </row>
    <row r="29" spans="1:18" ht="12.75">
      <c r="A29" s="150">
        <v>1998</v>
      </c>
      <c r="B29" s="160">
        <v>353</v>
      </c>
      <c r="C29" s="160"/>
      <c r="D29" s="160">
        <v>307</v>
      </c>
      <c r="E29" s="160"/>
      <c r="F29" s="160">
        <v>5698</v>
      </c>
      <c r="G29" s="160"/>
      <c r="H29" s="143">
        <v>325</v>
      </c>
      <c r="K29" s="150">
        <v>1998</v>
      </c>
      <c r="L29" s="143">
        <v>44</v>
      </c>
      <c r="N29" s="143">
        <v>0</v>
      </c>
      <c r="P29" s="153">
        <v>2328</v>
      </c>
      <c r="R29" s="143">
        <v>51</v>
      </c>
    </row>
    <row r="30" spans="1:18" ht="12.75">
      <c r="A30" s="150">
        <v>1999</v>
      </c>
      <c r="B30" s="160">
        <v>384</v>
      </c>
      <c r="C30" s="160"/>
      <c r="D30" s="160">
        <v>278</v>
      </c>
      <c r="E30" s="160"/>
      <c r="F30" s="160">
        <v>5535</v>
      </c>
      <c r="G30" s="160"/>
      <c r="H30" s="143">
        <v>364</v>
      </c>
      <c r="K30" s="150">
        <v>1999</v>
      </c>
      <c r="L30" s="143">
        <v>52</v>
      </c>
      <c r="N30" s="143">
        <v>0</v>
      </c>
      <c r="P30" s="153">
        <v>2255</v>
      </c>
      <c r="R30" s="143">
        <v>48</v>
      </c>
    </row>
    <row r="31" spans="2:14" ht="12.75">
      <c r="B31" s="160"/>
      <c r="C31" s="160"/>
      <c r="D31" s="160"/>
      <c r="E31" s="160"/>
      <c r="F31" s="160"/>
      <c r="G31" s="160"/>
      <c r="L31" s="163"/>
      <c r="M31" s="163"/>
      <c r="N31" s="163"/>
    </row>
    <row r="32" spans="2:7" ht="12.75">
      <c r="B32" s="160"/>
      <c r="C32" s="160"/>
      <c r="D32" s="160"/>
      <c r="E32" s="160"/>
      <c r="F32" s="160"/>
      <c r="G32" s="160"/>
    </row>
    <row r="33" spans="1:19" ht="12.75">
      <c r="A33" s="332" t="s">
        <v>617</v>
      </c>
      <c r="B33" s="332"/>
      <c r="C33" s="332"/>
      <c r="D33" s="332"/>
      <c r="E33" s="332"/>
      <c r="F33" s="332"/>
      <c r="G33" s="332"/>
      <c r="H33" s="332"/>
      <c r="I33" s="332"/>
      <c r="K33" s="332" t="s">
        <v>618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53">
        <v>1974</v>
      </c>
      <c r="C34" s="151"/>
      <c r="D34" s="151">
        <v>15</v>
      </c>
      <c r="E34" s="151"/>
      <c r="F34" s="153">
        <v>35295</v>
      </c>
      <c r="G34" s="151"/>
      <c r="H34" s="151" t="s">
        <v>582</v>
      </c>
      <c r="K34" s="150">
        <v>1977</v>
      </c>
      <c r="L34" s="151">
        <v>241</v>
      </c>
      <c r="N34" s="151">
        <v>9</v>
      </c>
      <c r="P34" s="153">
        <v>1437</v>
      </c>
      <c r="R34" s="151" t="s">
        <v>582</v>
      </c>
    </row>
    <row r="35" spans="1:18" ht="12.75">
      <c r="A35" s="150">
        <v>1978</v>
      </c>
      <c r="B35" s="153">
        <v>1951</v>
      </c>
      <c r="C35" s="151"/>
      <c r="D35" s="151">
        <v>27</v>
      </c>
      <c r="E35" s="151"/>
      <c r="F35" s="153">
        <v>34767</v>
      </c>
      <c r="G35" s="151"/>
      <c r="H35" s="151" t="s">
        <v>582</v>
      </c>
      <c r="K35" s="150">
        <v>1978</v>
      </c>
      <c r="L35" s="151">
        <v>250</v>
      </c>
      <c r="M35" s="143" t="s">
        <v>583</v>
      </c>
      <c r="N35" s="151">
        <v>27</v>
      </c>
      <c r="P35" s="153">
        <v>1635</v>
      </c>
      <c r="R35" s="151" t="s">
        <v>582</v>
      </c>
    </row>
    <row r="36" spans="1:18" ht="12.75">
      <c r="A36" s="150">
        <v>1979</v>
      </c>
      <c r="B36" s="153">
        <v>1882</v>
      </c>
      <c r="C36" s="151"/>
      <c r="D36" s="151">
        <v>14</v>
      </c>
      <c r="E36" s="151"/>
      <c r="F36" s="153">
        <v>33250</v>
      </c>
      <c r="G36" s="151"/>
      <c r="H36" s="151">
        <v>652</v>
      </c>
      <c r="K36" s="150">
        <v>1979</v>
      </c>
      <c r="L36" s="151">
        <v>238</v>
      </c>
      <c r="N36" s="151">
        <v>24</v>
      </c>
      <c r="P36" s="153">
        <v>1504</v>
      </c>
      <c r="R36" s="151">
        <v>16</v>
      </c>
    </row>
    <row r="37" spans="1:18" ht="12.75">
      <c r="A37" s="150">
        <v>1980</v>
      </c>
      <c r="B37" s="153">
        <v>1821</v>
      </c>
      <c r="C37" s="153"/>
      <c r="D37" s="151">
        <v>13</v>
      </c>
      <c r="E37" s="151"/>
      <c r="F37" s="153">
        <v>31223</v>
      </c>
      <c r="G37" s="151"/>
      <c r="H37" s="151">
        <v>711</v>
      </c>
      <c r="K37" s="150">
        <v>1980</v>
      </c>
      <c r="L37" s="151">
        <v>202</v>
      </c>
      <c r="N37" s="151">
        <v>36</v>
      </c>
      <c r="P37" s="153">
        <v>1769</v>
      </c>
      <c r="R37" s="151">
        <v>20</v>
      </c>
    </row>
    <row r="38" spans="1:18" ht="12.75">
      <c r="A38" s="150">
        <v>1981</v>
      </c>
      <c r="B38" s="153">
        <v>2026</v>
      </c>
      <c r="C38" s="153"/>
      <c r="D38" s="151">
        <v>16</v>
      </c>
      <c r="E38" s="151"/>
      <c r="F38" s="153">
        <v>31462</v>
      </c>
      <c r="G38" s="151"/>
      <c r="H38" s="151">
        <v>684</v>
      </c>
      <c r="K38" s="150">
        <v>1981</v>
      </c>
      <c r="L38" s="151">
        <v>209</v>
      </c>
      <c r="N38" s="151">
        <v>93</v>
      </c>
      <c r="P38" s="153">
        <v>2035</v>
      </c>
      <c r="R38" s="151">
        <v>18</v>
      </c>
    </row>
    <row r="39" spans="1:18" ht="14.25">
      <c r="A39" s="150">
        <v>1982</v>
      </c>
      <c r="B39" s="153">
        <v>1877</v>
      </c>
      <c r="C39" s="153"/>
      <c r="D39" s="151">
        <v>21</v>
      </c>
      <c r="E39" s="151"/>
      <c r="F39" s="153">
        <v>30203</v>
      </c>
      <c r="G39" s="161" t="s">
        <v>610</v>
      </c>
      <c r="H39" s="151">
        <v>709</v>
      </c>
      <c r="K39" s="150">
        <v>1982</v>
      </c>
      <c r="L39" s="151">
        <v>223</v>
      </c>
      <c r="N39" s="151">
        <v>85</v>
      </c>
      <c r="P39" s="153">
        <v>1796</v>
      </c>
      <c r="R39" s="151">
        <v>18</v>
      </c>
    </row>
    <row r="40" spans="1:18" ht="14.25">
      <c r="A40" s="150">
        <v>1983</v>
      </c>
      <c r="B40" s="153">
        <v>1915</v>
      </c>
      <c r="C40" s="153"/>
      <c r="D40" s="151">
        <v>15</v>
      </c>
      <c r="E40" s="151"/>
      <c r="F40" s="153">
        <v>28480</v>
      </c>
      <c r="G40" s="161" t="s">
        <v>610</v>
      </c>
      <c r="H40" s="151">
        <v>731</v>
      </c>
      <c r="K40" s="150">
        <v>1983</v>
      </c>
      <c r="L40" s="151">
        <v>205</v>
      </c>
      <c r="N40" s="151">
        <v>77</v>
      </c>
      <c r="P40" s="153">
        <v>1596</v>
      </c>
      <c r="R40" s="151">
        <v>19</v>
      </c>
    </row>
    <row r="41" spans="1:18" ht="14.25">
      <c r="A41" s="150">
        <v>1984</v>
      </c>
      <c r="B41" s="153">
        <v>1911</v>
      </c>
      <c r="C41" s="153"/>
      <c r="D41" s="151">
        <v>27</v>
      </c>
      <c r="E41" s="151"/>
      <c r="F41" s="153">
        <v>28574</v>
      </c>
      <c r="G41" s="161" t="s">
        <v>610</v>
      </c>
      <c r="H41" s="151">
        <v>677</v>
      </c>
      <c r="K41" s="150">
        <v>1984</v>
      </c>
      <c r="L41" s="151">
        <v>201</v>
      </c>
      <c r="N41" s="151">
        <v>50</v>
      </c>
      <c r="P41" s="153">
        <v>1491</v>
      </c>
      <c r="R41" s="151">
        <v>15</v>
      </c>
    </row>
    <row r="42" spans="1:18" ht="14.25">
      <c r="A42" s="150">
        <v>1985</v>
      </c>
      <c r="B42" s="153">
        <v>122</v>
      </c>
      <c r="C42" s="161" t="s">
        <v>611</v>
      </c>
      <c r="D42" s="151">
        <v>2</v>
      </c>
      <c r="E42" s="161" t="s">
        <v>611</v>
      </c>
      <c r="F42" s="153">
        <v>1643</v>
      </c>
      <c r="G42" s="161" t="s">
        <v>611</v>
      </c>
      <c r="H42" s="151">
        <v>39</v>
      </c>
      <c r="I42" s="161" t="s">
        <v>611</v>
      </c>
      <c r="K42" s="150">
        <v>1985</v>
      </c>
      <c r="L42" s="151">
        <v>184</v>
      </c>
      <c r="N42" s="151">
        <v>53</v>
      </c>
      <c r="P42" s="153">
        <v>1360</v>
      </c>
      <c r="Q42" s="160"/>
      <c r="R42" s="151">
        <v>12</v>
      </c>
    </row>
    <row r="43" spans="1:18" ht="14.25">
      <c r="A43" s="150">
        <v>1986</v>
      </c>
      <c r="B43" s="153">
        <v>119</v>
      </c>
      <c r="C43" s="161" t="s">
        <v>611</v>
      </c>
      <c r="D43" s="151">
        <v>10</v>
      </c>
      <c r="E43" s="161" t="s">
        <v>611</v>
      </c>
      <c r="F43" s="153">
        <v>1312</v>
      </c>
      <c r="G43" s="161" t="s">
        <v>611</v>
      </c>
      <c r="H43" s="151">
        <v>39</v>
      </c>
      <c r="I43" s="161" t="s">
        <v>611</v>
      </c>
      <c r="K43" s="150">
        <v>1986</v>
      </c>
      <c r="L43" s="151">
        <v>199</v>
      </c>
      <c r="N43" s="151">
        <v>16</v>
      </c>
      <c r="P43" s="153">
        <v>1300</v>
      </c>
      <c r="Q43" s="160"/>
      <c r="R43" s="151">
        <v>11</v>
      </c>
    </row>
    <row r="44" spans="1:18" ht="14.25">
      <c r="A44" s="150">
        <v>1987</v>
      </c>
      <c r="B44" s="153">
        <v>127</v>
      </c>
      <c r="C44" s="161" t="s">
        <v>611</v>
      </c>
      <c r="D44" s="151">
        <v>22</v>
      </c>
      <c r="E44" s="161" t="s">
        <v>611</v>
      </c>
      <c r="F44" s="153">
        <v>1431</v>
      </c>
      <c r="G44" s="161" t="s">
        <v>611</v>
      </c>
      <c r="H44" s="151">
        <v>46</v>
      </c>
      <c r="I44" s="161" t="s">
        <v>611</v>
      </c>
      <c r="K44" s="150">
        <v>1987</v>
      </c>
      <c r="L44" s="153">
        <v>202</v>
      </c>
      <c r="M44" s="160"/>
      <c r="N44" s="151">
        <v>12</v>
      </c>
      <c r="P44" s="153">
        <v>1220</v>
      </c>
      <c r="Q44" s="160"/>
      <c r="R44" s="151">
        <v>11</v>
      </c>
    </row>
    <row r="45" spans="1:18" ht="14.25">
      <c r="A45" s="150">
        <v>1988</v>
      </c>
      <c r="B45" s="153">
        <v>135</v>
      </c>
      <c r="C45" s="161" t="s">
        <v>611</v>
      </c>
      <c r="D45" s="151">
        <v>11</v>
      </c>
      <c r="E45" s="161" t="s">
        <v>611</v>
      </c>
      <c r="F45" s="153">
        <v>1172</v>
      </c>
      <c r="G45" s="161" t="s">
        <v>611</v>
      </c>
      <c r="H45" s="151">
        <v>40</v>
      </c>
      <c r="I45" s="161" t="s">
        <v>611</v>
      </c>
      <c r="K45" s="150">
        <v>1988</v>
      </c>
      <c r="L45" s="153">
        <v>221</v>
      </c>
      <c r="M45" s="160"/>
      <c r="N45" s="151">
        <v>10</v>
      </c>
      <c r="P45" s="153">
        <v>1143</v>
      </c>
      <c r="Q45" s="160"/>
      <c r="R45" s="151">
        <v>12</v>
      </c>
    </row>
    <row r="46" spans="1:18" ht="14.25">
      <c r="A46" s="150">
        <v>1989</v>
      </c>
      <c r="B46" s="153">
        <v>143</v>
      </c>
      <c r="C46" s="161" t="s">
        <v>611</v>
      </c>
      <c r="D46" s="151">
        <v>11</v>
      </c>
      <c r="E46" s="161" t="s">
        <v>611</v>
      </c>
      <c r="F46" s="153">
        <v>1219</v>
      </c>
      <c r="G46" s="161" t="s">
        <v>611</v>
      </c>
      <c r="H46" s="151">
        <v>51</v>
      </c>
      <c r="I46" s="161" t="s">
        <v>611</v>
      </c>
      <c r="K46" s="150">
        <v>1989</v>
      </c>
      <c r="L46" s="151">
        <v>218</v>
      </c>
      <c r="N46" s="151">
        <v>6</v>
      </c>
      <c r="P46" s="153">
        <v>1104</v>
      </c>
      <c r="Q46" s="160"/>
      <c r="R46" s="151">
        <v>12</v>
      </c>
    </row>
    <row r="47" spans="1:18" ht="14.25">
      <c r="A47" s="150">
        <v>1990</v>
      </c>
      <c r="B47" s="153">
        <v>150</v>
      </c>
      <c r="C47" s="161" t="s">
        <v>611</v>
      </c>
      <c r="D47" s="151">
        <v>11</v>
      </c>
      <c r="E47" s="161" t="s">
        <v>611</v>
      </c>
      <c r="F47" s="153">
        <v>969</v>
      </c>
      <c r="G47" s="161" t="s">
        <v>611</v>
      </c>
      <c r="H47" s="151">
        <v>49</v>
      </c>
      <c r="I47" s="161" t="s">
        <v>611</v>
      </c>
      <c r="K47" s="150">
        <v>1990</v>
      </c>
      <c r="L47" s="151">
        <v>227</v>
      </c>
      <c r="N47" s="151">
        <v>8</v>
      </c>
      <c r="P47" s="153">
        <v>1126</v>
      </c>
      <c r="Q47" s="160"/>
      <c r="R47" s="151">
        <v>11</v>
      </c>
    </row>
    <row r="48" spans="1:18" ht="14.25">
      <c r="A48" s="150">
        <v>1991</v>
      </c>
      <c r="B48" s="153">
        <v>144</v>
      </c>
      <c r="C48" s="161" t="s">
        <v>611</v>
      </c>
      <c r="D48" s="151">
        <v>11</v>
      </c>
      <c r="E48" s="161" t="s">
        <v>611</v>
      </c>
      <c r="F48" s="153">
        <v>1024</v>
      </c>
      <c r="G48" s="161" t="s">
        <v>611</v>
      </c>
      <c r="H48" s="151">
        <v>50</v>
      </c>
      <c r="I48" s="161" t="s">
        <v>611</v>
      </c>
      <c r="K48" s="150">
        <v>1991</v>
      </c>
      <c r="L48" s="151">
        <v>194</v>
      </c>
      <c r="N48" s="151">
        <v>8</v>
      </c>
      <c r="P48" s="153">
        <v>1057</v>
      </c>
      <c r="Q48" s="160"/>
      <c r="R48" s="151">
        <v>10</v>
      </c>
    </row>
    <row r="49" spans="1:18" ht="14.25">
      <c r="A49" s="150">
        <v>1992</v>
      </c>
      <c r="B49" s="153">
        <v>126</v>
      </c>
      <c r="C49" s="161" t="s">
        <v>611</v>
      </c>
      <c r="D49" s="151">
        <v>9</v>
      </c>
      <c r="E49" s="161" t="s">
        <v>611</v>
      </c>
      <c r="F49" s="153">
        <v>776</v>
      </c>
      <c r="G49" s="161" t="s">
        <v>611</v>
      </c>
      <c r="H49" s="151">
        <v>55</v>
      </c>
      <c r="I49" s="161" t="s">
        <v>611</v>
      </c>
      <c r="K49" s="150">
        <v>1992</v>
      </c>
      <c r="L49" s="151">
        <v>165</v>
      </c>
      <c r="N49" s="151">
        <v>7</v>
      </c>
      <c r="P49" s="153">
        <v>869</v>
      </c>
      <c r="Q49" s="160"/>
      <c r="R49" s="151">
        <v>9</v>
      </c>
    </row>
    <row r="50" spans="1:18" ht="14.25">
      <c r="A50" s="150">
        <v>1993</v>
      </c>
      <c r="B50" s="153">
        <v>149</v>
      </c>
      <c r="C50" s="161" t="s">
        <v>611</v>
      </c>
      <c r="D50" s="151">
        <v>9</v>
      </c>
      <c r="E50" s="161" t="s">
        <v>611</v>
      </c>
      <c r="F50" s="153">
        <v>917</v>
      </c>
      <c r="G50" s="161" t="s">
        <v>611</v>
      </c>
      <c r="H50" s="151">
        <v>30</v>
      </c>
      <c r="I50" s="161" t="s">
        <v>611</v>
      </c>
      <c r="K50" s="150">
        <v>1993</v>
      </c>
      <c r="L50" s="151">
        <v>133</v>
      </c>
      <c r="N50" s="151">
        <v>44</v>
      </c>
      <c r="P50" s="153">
        <v>797</v>
      </c>
      <c r="Q50" s="160"/>
      <c r="R50" s="151">
        <v>11</v>
      </c>
    </row>
    <row r="51" spans="1:18" ht="14.25">
      <c r="A51" s="150">
        <v>1994</v>
      </c>
      <c r="B51" s="153">
        <v>150</v>
      </c>
      <c r="C51" s="161" t="s">
        <v>611</v>
      </c>
      <c r="D51" s="151">
        <v>9</v>
      </c>
      <c r="E51" s="161" t="s">
        <v>611</v>
      </c>
      <c r="F51" s="153">
        <v>960</v>
      </c>
      <c r="G51" s="161" t="s">
        <v>611</v>
      </c>
      <c r="H51" s="151">
        <v>28</v>
      </c>
      <c r="I51" s="161" t="s">
        <v>611</v>
      </c>
      <c r="K51" s="150">
        <v>1994</v>
      </c>
      <c r="L51" s="151">
        <v>151</v>
      </c>
      <c r="N51" s="151">
        <v>40</v>
      </c>
      <c r="P51" s="153">
        <v>650</v>
      </c>
      <c r="Q51" s="160"/>
      <c r="R51" s="151">
        <v>9</v>
      </c>
    </row>
    <row r="52" spans="1:18" ht="14.25">
      <c r="A52" s="150">
        <v>1995</v>
      </c>
      <c r="B52" s="153">
        <v>142</v>
      </c>
      <c r="C52" s="161" t="s">
        <v>611</v>
      </c>
      <c r="D52" s="151">
        <v>151</v>
      </c>
      <c r="E52" s="161" t="s">
        <v>611</v>
      </c>
      <c r="F52" s="153">
        <v>838</v>
      </c>
      <c r="G52" s="161" t="s">
        <v>611</v>
      </c>
      <c r="H52" s="151">
        <v>27</v>
      </c>
      <c r="I52" s="161" t="s">
        <v>611</v>
      </c>
      <c r="K52" s="150">
        <v>1995</v>
      </c>
      <c r="L52" s="151">
        <v>140</v>
      </c>
      <c r="N52" s="151">
        <v>6</v>
      </c>
      <c r="P52" s="153">
        <v>663</v>
      </c>
      <c r="Q52" s="160"/>
      <c r="R52" s="151">
        <v>8</v>
      </c>
    </row>
    <row r="53" spans="1:18" ht="14.25">
      <c r="A53" s="150">
        <v>1996</v>
      </c>
      <c r="B53" s="153">
        <v>148</v>
      </c>
      <c r="C53" s="161" t="s">
        <v>611</v>
      </c>
      <c r="D53" s="151">
        <v>9</v>
      </c>
      <c r="E53" s="161" t="s">
        <v>611</v>
      </c>
      <c r="F53" s="153">
        <v>734</v>
      </c>
      <c r="G53" s="161" t="s">
        <v>611</v>
      </c>
      <c r="H53" s="151">
        <v>47</v>
      </c>
      <c r="I53" s="161" t="s">
        <v>611</v>
      </c>
      <c r="K53" s="150">
        <v>1996</v>
      </c>
      <c r="L53" s="151">
        <v>164</v>
      </c>
      <c r="N53" s="151">
        <v>6</v>
      </c>
      <c r="P53" s="153">
        <v>631</v>
      </c>
      <c r="Q53" s="160"/>
      <c r="R53" s="151">
        <v>7</v>
      </c>
    </row>
    <row r="54" spans="1:18" ht="14.25">
      <c r="A54" s="150">
        <v>1997</v>
      </c>
      <c r="B54" s="153">
        <v>151</v>
      </c>
      <c r="C54" s="161" t="s">
        <v>611</v>
      </c>
      <c r="D54" s="151">
        <v>4</v>
      </c>
      <c r="E54" s="161" t="s">
        <v>611</v>
      </c>
      <c r="F54" s="153">
        <v>725</v>
      </c>
      <c r="G54" s="161" t="s">
        <v>611</v>
      </c>
      <c r="H54" s="151">
        <v>24</v>
      </c>
      <c r="I54" s="161" t="s">
        <v>611</v>
      </c>
      <c r="K54" s="150">
        <v>1997</v>
      </c>
      <c r="L54" s="151">
        <v>183</v>
      </c>
      <c r="N54" s="151">
        <v>0</v>
      </c>
      <c r="P54" s="153">
        <v>582</v>
      </c>
      <c r="R54" s="151">
        <v>6</v>
      </c>
    </row>
    <row r="55" spans="1:18" ht="14.25">
      <c r="A55" s="150">
        <v>1998</v>
      </c>
      <c r="B55" s="153">
        <v>97</v>
      </c>
      <c r="C55" s="161" t="s">
        <v>611</v>
      </c>
      <c r="D55" s="143">
        <v>2</v>
      </c>
      <c r="E55" s="161" t="s">
        <v>611</v>
      </c>
      <c r="F55" s="153">
        <v>551</v>
      </c>
      <c r="G55" s="161" t="s">
        <v>611</v>
      </c>
      <c r="H55" s="143">
        <v>29</v>
      </c>
      <c r="I55" s="161" t="s">
        <v>611</v>
      </c>
      <c r="K55" s="150">
        <v>1998</v>
      </c>
      <c r="L55" s="143">
        <v>141</v>
      </c>
      <c r="N55" s="143">
        <v>0</v>
      </c>
      <c r="P55" s="153">
        <v>658</v>
      </c>
      <c r="R55" s="143">
        <v>8</v>
      </c>
    </row>
    <row r="56" spans="1:18" ht="14.25">
      <c r="A56" s="150">
        <v>1999</v>
      </c>
      <c r="B56" s="153">
        <v>108</v>
      </c>
      <c r="C56" s="161" t="s">
        <v>611</v>
      </c>
      <c r="D56" s="143">
        <v>0</v>
      </c>
      <c r="E56" s="161" t="s">
        <v>611</v>
      </c>
      <c r="F56" s="153">
        <v>628</v>
      </c>
      <c r="G56" s="161" t="s">
        <v>611</v>
      </c>
      <c r="H56" s="143">
        <v>32</v>
      </c>
      <c r="I56" s="161" t="s">
        <v>611</v>
      </c>
      <c r="K56" s="150">
        <v>1999</v>
      </c>
      <c r="L56" s="143">
        <v>163</v>
      </c>
      <c r="N56" s="143">
        <v>0</v>
      </c>
      <c r="P56" s="153">
        <v>677</v>
      </c>
      <c r="R56" s="143">
        <v>10</v>
      </c>
    </row>
    <row r="57" spans="1:4" ht="14.25">
      <c r="A57" s="155" t="s">
        <v>186</v>
      </c>
      <c r="B57" s="156"/>
      <c r="C57" s="156"/>
      <c r="D57" s="156"/>
    </row>
    <row r="58" ht="14.25">
      <c r="A58" s="154" t="s">
        <v>188</v>
      </c>
    </row>
    <row r="59" ht="12.75">
      <c r="A59" s="143" t="s">
        <v>619</v>
      </c>
    </row>
  </sheetData>
  <mergeCells count="4">
    <mergeCell ref="A7:I7"/>
    <mergeCell ref="K7:S7"/>
    <mergeCell ref="A33:I33"/>
    <mergeCell ref="K33:S33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60" workbookViewId="0" topLeftCell="A5">
      <selection activeCell="S56" sqref="S56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620</v>
      </c>
      <c r="B7" s="332"/>
      <c r="C7" s="332"/>
      <c r="D7" s="332"/>
      <c r="E7" s="332"/>
      <c r="F7" s="332"/>
      <c r="G7" s="332"/>
      <c r="H7" s="332"/>
      <c r="I7" s="332"/>
      <c r="K7" s="332" t="s">
        <v>621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>
        <v>175</v>
      </c>
      <c r="C8" s="160"/>
      <c r="D8" s="151">
        <v>27</v>
      </c>
      <c r="F8" s="153">
        <v>887</v>
      </c>
      <c r="G8" s="160" t="s">
        <v>583</v>
      </c>
      <c r="H8" s="151" t="s">
        <v>582</v>
      </c>
      <c r="K8" s="150">
        <v>1977</v>
      </c>
      <c r="L8" s="153">
        <v>605</v>
      </c>
      <c r="M8" s="160"/>
      <c r="N8" s="153">
        <v>97</v>
      </c>
      <c r="O8" s="160"/>
      <c r="P8" s="153">
        <v>12000</v>
      </c>
      <c r="Q8" s="160"/>
      <c r="R8" s="153" t="s">
        <v>582</v>
      </c>
    </row>
    <row r="9" spans="1:18" ht="12.75">
      <c r="A9" s="150">
        <v>1978</v>
      </c>
      <c r="B9" s="153">
        <v>158</v>
      </c>
      <c r="C9" s="160"/>
      <c r="D9" s="151">
        <v>27</v>
      </c>
      <c r="F9" s="153">
        <v>926</v>
      </c>
      <c r="G9" s="160"/>
      <c r="H9" s="151" t="s">
        <v>582</v>
      </c>
      <c r="K9" s="150">
        <v>1978</v>
      </c>
      <c r="L9" s="153">
        <v>579</v>
      </c>
      <c r="M9" s="160"/>
      <c r="N9" s="153">
        <v>90</v>
      </c>
      <c r="O9" s="160"/>
      <c r="P9" s="153">
        <v>12688</v>
      </c>
      <c r="Q9" s="160"/>
      <c r="R9" s="153" t="s">
        <v>582</v>
      </c>
    </row>
    <row r="10" spans="1:18" ht="12.75">
      <c r="A10" s="150">
        <v>1979</v>
      </c>
      <c r="B10" s="153">
        <v>152</v>
      </c>
      <c r="C10" s="160"/>
      <c r="D10" s="151">
        <v>38</v>
      </c>
      <c r="F10" s="153">
        <v>825</v>
      </c>
      <c r="G10" s="160"/>
      <c r="H10" s="151">
        <v>10</v>
      </c>
      <c r="K10" s="150">
        <v>1979</v>
      </c>
      <c r="L10" s="153">
        <v>563</v>
      </c>
      <c r="M10" s="160"/>
      <c r="N10" s="153">
        <v>77</v>
      </c>
      <c r="O10" s="160"/>
      <c r="P10" s="153">
        <v>13724</v>
      </c>
      <c r="Q10" s="160"/>
      <c r="R10" s="153">
        <v>530</v>
      </c>
    </row>
    <row r="11" spans="1:18" ht="12.75">
      <c r="A11" s="150">
        <v>1980</v>
      </c>
      <c r="B11" s="153">
        <v>179</v>
      </c>
      <c r="C11" s="160"/>
      <c r="D11" s="151">
        <v>13</v>
      </c>
      <c r="F11" s="153">
        <v>1287</v>
      </c>
      <c r="G11" s="160" t="s">
        <v>583</v>
      </c>
      <c r="H11" s="151">
        <v>16</v>
      </c>
      <c r="K11" s="150">
        <v>1980</v>
      </c>
      <c r="L11" s="153">
        <v>547</v>
      </c>
      <c r="M11" s="160"/>
      <c r="N11" s="153">
        <v>58</v>
      </c>
      <c r="O11" s="160"/>
      <c r="P11" s="153">
        <v>13287</v>
      </c>
      <c r="Q11" s="160"/>
      <c r="R11" s="153">
        <v>541</v>
      </c>
    </row>
    <row r="12" spans="1:18" ht="12.75">
      <c r="A12" s="150">
        <v>1981</v>
      </c>
      <c r="B12" s="153">
        <v>186</v>
      </c>
      <c r="C12" s="160"/>
      <c r="D12" s="151">
        <v>11</v>
      </c>
      <c r="F12" s="153">
        <v>1321</v>
      </c>
      <c r="G12" s="160" t="s">
        <v>583</v>
      </c>
      <c r="H12" s="151">
        <v>11</v>
      </c>
      <c r="K12" s="150">
        <v>1981</v>
      </c>
      <c r="L12" s="153">
        <v>555</v>
      </c>
      <c r="M12" s="160"/>
      <c r="N12" s="153">
        <v>93</v>
      </c>
      <c r="O12" s="160"/>
      <c r="P12" s="153">
        <v>13870</v>
      </c>
      <c r="Q12" s="160"/>
      <c r="R12" s="153">
        <v>560</v>
      </c>
    </row>
    <row r="13" spans="1:18" ht="12.75">
      <c r="A13" s="150">
        <v>1982</v>
      </c>
      <c r="B13" s="153">
        <v>216</v>
      </c>
      <c r="C13" s="160"/>
      <c r="D13" s="151">
        <v>6</v>
      </c>
      <c r="F13" s="153">
        <v>847</v>
      </c>
      <c r="G13" s="160"/>
      <c r="H13" s="151">
        <v>18</v>
      </c>
      <c r="K13" s="150">
        <v>1982</v>
      </c>
      <c r="L13" s="153">
        <v>563</v>
      </c>
      <c r="M13" s="160"/>
      <c r="N13" s="153">
        <v>76</v>
      </c>
      <c r="O13" s="160"/>
      <c r="P13" s="153">
        <v>12418</v>
      </c>
      <c r="Q13" s="160"/>
      <c r="R13" s="153">
        <v>531</v>
      </c>
    </row>
    <row r="14" spans="1:18" ht="12.75">
      <c r="A14" s="150">
        <v>1983</v>
      </c>
      <c r="B14" s="153">
        <v>234</v>
      </c>
      <c r="C14" s="160"/>
      <c r="D14" s="151">
        <v>8</v>
      </c>
      <c r="F14" s="153">
        <v>896</v>
      </c>
      <c r="G14" s="160"/>
      <c r="H14" s="151">
        <v>19</v>
      </c>
      <c r="K14" s="150">
        <v>1983</v>
      </c>
      <c r="L14" s="153">
        <v>576</v>
      </c>
      <c r="M14" s="160"/>
      <c r="N14" s="153">
        <v>75</v>
      </c>
      <c r="O14" s="160"/>
      <c r="P14" s="153">
        <v>11676</v>
      </c>
      <c r="Q14" s="160"/>
      <c r="R14" s="153">
        <v>551</v>
      </c>
    </row>
    <row r="15" spans="1:18" ht="12.75">
      <c r="A15" s="150">
        <v>1984</v>
      </c>
      <c r="B15" s="153">
        <v>224</v>
      </c>
      <c r="C15" s="160"/>
      <c r="D15" s="151">
        <v>4</v>
      </c>
      <c r="F15" s="153">
        <v>802</v>
      </c>
      <c r="G15" s="160"/>
      <c r="H15" s="151">
        <v>18</v>
      </c>
      <c r="K15" s="150">
        <v>1984</v>
      </c>
      <c r="L15" s="153">
        <v>660</v>
      </c>
      <c r="M15" s="160"/>
      <c r="N15" s="153">
        <v>87</v>
      </c>
      <c r="O15" s="160"/>
      <c r="P15" s="153">
        <v>11364</v>
      </c>
      <c r="Q15" s="160"/>
      <c r="R15" s="153">
        <v>511</v>
      </c>
    </row>
    <row r="16" spans="1:18" ht="12.75">
      <c r="A16" s="150">
        <v>1985</v>
      </c>
      <c r="B16" s="153">
        <v>232</v>
      </c>
      <c r="C16" s="160"/>
      <c r="D16" s="151">
        <v>3</v>
      </c>
      <c r="F16" s="153">
        <v>857</v>
      </c>
      <c r="G16" s="160"/>
      <c r="H16" s="151">
        <v>21</v>
      </c>
      <c r="K16" s="150">
        <v>1985</v>
      </c>
      <c r="L16" s="153">
        <v>688</v>
      </c>
      <c r="M16" s="160"/>
      <c r="N16" s="153">
        <v>99</v>
      </c>
      <c r="O16" s="160"/>
      <c r="P16" s="153">
        <v>10900</v>
      </c>
      <c r="Q16" s="160"/>
      <c r="R16" s="153">
        <v>445</v>
      </c>
    </row>
    <row r="17" spans="1:18" ht="12.75">
      <c r="A17" s="150">
        <v>1986</v>
      </c>
      <c r="B17" s="153">
        <v>248</v>
      </c>
      <c r="C17" s="160"/>
      <c r="D17" s="151">
        <v>27</v>
      </c>
      <c r="F17" s="153">
        <v>803</v>
      </c>
      <c r="G17" s="160"/>
      <c r="H17" s="151">
        <v>16</v>
      </c>
      <c r="K17" s="150">
        <v>1986</v>
      </c>
      <c r="L17" s="153">
        <v>644</v>
      </c>
      <c r="M17" s="160"/>
      <c r="N17" s="153">
        <v>225</v>
      </c>
      <c r="O17" s="160"/>
      <c r="P17" s="153">
        <v>11808</v>
      </c>
      <c r="Q17" s="160"/>
      <c r="R17" s="153">
        <v>577</v>
      </c>
    </row>
    <row r="18" spans="1:18" ht="12.75">
      <c r="A18" s="150">
        <v>1987</v>
      </c>
      <c r="B18" s="153">
        <v>246</v>
      </c>
      <c r="C18" s="160"/>
      <c r="D18" s="153" t="s">
        <v>586</v>
      </c>
      <c r="E18" s="160"/>
      <c r="F18" s="153">
        <v>780</v>
      </c>
      <c r="G18" s="160"/>
      <c r="H18" s="151">
        <v>16</v>
      </c>
      <c r="K18" s="150">
        <v>1987</v>
      </c>
      <c r="L18" s="153">
        <v>654</v>
      </c>
      <c r="M18" s="160"/>
      <c r="N18" s="153">
        <v>235</v>
      </c>
      <c r="O18" s="160"/>
      <c r="P18" s="153">
        <v>11620</v>
      </c>
      <c r="Q18" s="160"/>
      <c r="R18" s="153">
        <v>771</v>
      </c>
    </row>
    <row r="19" spans="1:18" ht="12.75">
      <c r="A19" s="150">
        <v>1988</v>
      </c>
      <c r="B19" s="153">
        <v>241</v>
      </c>
      <c r="C19" s="160"/>
      <c r="D19" s="153">
        <v>0</v>
      </c>
      <c r="E19" s="160"/>
      <c r="F19" s="153">
        <v>819</v>
      </c>
      <c r="G19" s="160"/>
      <c r="H19" s="151">
        <v>11</v>
      </c>
      <c r="K19" s="150">
        <v>1988</v>
      </c>
      <c r="L19" s="153">
        <v>661</v>
      </c>
      <c r="M19" s="160"/>
      <c r="N19" s="153">
        <v>241</v>
      </c>
      <c r="O19" s="160"/>
      <c r="P19" s="153">
        <v>17166</v>
      </c>
      <c r="Q19" s="160"/>
      <c r="R19" s="153">
        <v>1023</v>
      </c>
    </row>
    <row r="20" spans="1:18" ht="12.75">
      <c r="A20" s="150">
        <v>1989</v>
      </c>
      <c r="B20" s="153">
        <v>225</v>
      </c>
      <c r="C20" s="160"/>
      <c r="D20" s="153" t="s">
        <v>586</v>
      </c>
      <c r="E20" s="160"/>
      <c r="F20" s="153">
        <v>867</v>
      </c>
      <c r="G20" s="160"/>
      <c r="H20" s="151">
        <v>16</v>
      </c>
      <c r="K20" s="150">
        <v>1989</v>
      </c>
      <c r="L20" s="153">
        <v>665</v>
      </c>
      <c r="M20" s="160"/>
      <c r="N20" s="153">
        <v>256</v>
      </c>
      <c r="O20" s="160"/>
      <c r="P20" s="153">
        <v>15434</v>
      </c>
      <c r="Q20" s="160"/>
      <c r="R20" s="153">
        <v>933</v>
      </c>
    </row>
    <row r="21" spans="1:18" ht="12.75">
      <c r="A21" s="150">
        <v>1990</v>
      </c>
      <c r="B21" s="153">
        <v>221</v>
      </c>
      <c r="C21" s="160"/>
      <c r="D21" s="153">
        <v>0</v>
      </c>
      <c r="E21" s="160"/>
      <c r="F21" s="153">
        <v>899</v>
      </c>
      <c r="G21" s="160"/>
      <c r="H21" s="151">
        <v>15</v>
      </c>
      <c r="K21" s="150">
        <v>1990</v>
      </c>
      <c r="L21" s="153">
        <v>687</v>
      </c>
      <c r="M21" s="160"/>
      <c r="N21" s="153">
        <v>256</v>
      </c>
      <c r="O21" s="160"/>
      <c r="P21" s="153">
        <v>17260</v>
      </c>
      <c r="Q21" s="160"/>
      <c r="R21" s="153">
        <v>990</v>
      </c>
    </row>
    <row r="22" spans="1:18" ht="12.75">
      <c r="A22" s="150">
        <v>1991</v>
      </c>
      <c r="B22" s="153">
        <v>201</v>
      </c>
      <c r="C22" s="160"/>
      <c r="D22" s="153">
        <v>0</v>
      </c>
      <c r="E22" s="160"/>
      <c r="F22" s="153">
        <v>831</v>
      </c>
      <c r="G22" s="160"/>
      <c r="H22" s="151">
        <v>14</v>
      </c>
      <c r="K22" s="150">
        <v>1991</v>
      </c>
      <c r="L22" s="153">
        <v>721</v>
      </c>
      <c r="M22" s="160"/>
      <c r="N22" s="153">
        <v>275</v>
      </c>
      <c r="O22" s="160"/>
      <c r="P22" s="153">
        <v>18539</v>
      </c>
      <c r="Q22" s="160"/>
      <c r="R22" s="153">
        <v>908</v>
      </c>
    </row>
    <row r="23" spans="1:18" ht="12.75">
      <c r="A23" s="150">
        <v>1992</v>
      </c>
      <c r="B23" s="153">
        <v>193</v>
      </c>
      <c r="C23" s="160"/>
      <c r="D23" s="151">
        <v>0</v>
      </c>
      <c r="F23" s="153">
        <v>859</v>
      </c>
      <c r="G23" s="160"/>
      <c r="H23" s="151">
        <v>12</v>
      </c>
      <c r="K23" s="150">
        <v>1992</v>
      </c>
      <c r="L23" s="153">
        <v>757</v>
      </c>
      <c r="M23" s="160"/>
      <c r="N23" s="153">
        <v>293</v>
      </c>
      <c r="O23" s="160"/>
      <c r="P23" s="153">
        <v>18998</v>
      </c>
      <c r="Q23" s="160"/>
      <c r="R23" s="153">
        <v>1066</v>
      </c>
    </row>
    <row r="24" spans="1:18" ht="12.75">
      <c r="A24" s="150">
        <v>1993</v>
      </c>
      <c r="B24" s="153">
        <v>171</v>
      </c>
      <c r="C24" s="160"/>
      <c r="D24" s="151">
        <v>0</v>
      </c>
      <c r="F24" s="153">
        <v>673</v>
      </c>
      <c r="G24" s="160"/>
      <c r="H24" s="151">
        <v>8</v>
      </c>
      <c r="K24" s="150">
        <v>1993</v>
      </c>
      <c r="L24" s="153">
        <v>707</v>
      </c>
      <c r="M24" s="160"/>
      <c r="N24" s="153">
        <v>211</v>
      </c>
      <c r="O24" s="160"/>
      <c r="P24" s="153">
        <v>18619</v>
      </c>
      <c r="Q24" s="160"/>
      <c r="R24" s="153">
        <v>996</v>
      </c>
    </row>
    <row r="25" spans="1:18" ht="12.75">
      <c r="A25" s="150">
        <v>1994</v>
      </c>
      <c r="B25" s="153">
        <v>175</v>
      </c>
      <c r="C25" s="160"/>
      <c r="D25" s="151">
        <v>0</v>
      </c>
      <c r="F25" s="153">
        <v>717</v>
      </c>
      <c r="G25" s="160"/>
      <c r="H25" s="151">
        <v>8</v>
      </c>
      <c r="K25" s="150">
        <v>1994</v>
      </c>
      <c r="L25" s="153">
        <v>718</v>
      </c>
      <c r="M25" s="160"/>
      <c r="N25" s="153">
        <v>215</v>
      </c>
      <c r="O25" s="160"/>
      <c r="P25" s="153">
        <v>17228</v>
      </c>
      <c r="Q25" s="160"/>
      <c r="R25" s="153">
        <v>1011</v>
      </c>
    </row>
    <row r="26" spans="1:18" ht="12.75">
      <c r="A26" s="150">
        <v>1995</v>
      </c>
      <c r="B26" s="153">
        <v>178</v>
      </c>
      <c r="C26" s="160"/>
      <c r="D26" s="151">
        <v>0</v>
      </c>
      <c r="F26" s="153">
        <v>782</v>
      </c>
      <c r="G26" s="160"/>
      <c r="H26" s="151">
        <v>8</v>
      </c>
      <c r="K26" s="150">
        <v>1995</v>
      </c>
      <c r="L26" s="153">
        <v>732</v>
      </c>
      <c r="M26" s="160"/>
      <c r="N26" s="153">
        <v>185</v>
      </c>
      <c r="O26" s="160"/>
      <c r="P26" s="153">
        <v>17491</v>
      </c>
      <c r="Q26" s="160"/>
      <c r="R26" s="153">
        <v>943</v>
      </c>
    </row>
    <row r="27" spans="1:18" ht="12.75">
      <c r="A27" s="150">
        <v>1996</v>
      </c>
      <c r="B27" s="153">
        <v>168</v>
      </c>
      <c r="C27" s="160"/>
      <c r="D27" s="151">
        <v>0</v>
      </c>
      <c r="F27" s="153">
        <v>796</v>
      </c>
      <c r="G27" s="160"/>
      <c r="H27" s="151">
        <v>7</v>
      </c>
      <c r="K27" s="150">
        <v>1996</v>
      </c>
      <c r="L27" s="153">
        <v>744</v>
      </c>
      <c r="M27" s="160"/>
      <c r="N27" s="153">
        <v>148</v>
      </c>
      <c r="O27" s="160"/>
      <c r="P27" s="153">
        <v>16485</v>
      </c>
      <c r="Q27" s="160"/>
      <c r="R27" s="153">
        <v>1059</v>
      </c>
    </row>
    <row r="28" spans="1:18" ht="12.75">
      <c r="A28" s="150">
        <v>1997</v>
      </c>
      <c r="B28" s="153">
        <v>159</v>
      </c>
      <c r="C28" s="160"/>
      <c r="D28" s="153">
        <v>1</v>
      </c>
      <c r="E28" s="160"/>
      <c r="F28" s="153">
        <v>762</v>
      </c>
      <c r="G28" s="160"/>
      <c r="H28" s="151">
        <v>5</v>
      </c>
      <c r="K28" s="150">
        <v>1997</v>
      </c>
      <c r="L28" s="153">
        <v>735</v>
      </c>
      <c r="M28" s="160"/>
      <c r="N28" s="153">
        <v>146</v>
      </c>
      <c r="O28" s="160"/>
      <c r="P28" s="153">
        <v>15514</v>
      </c>
      <c r="Q28" s="160"/>
      <c r="R28" s="153">
        <v>869</v>
      </c>
    </row>
    <row r="29" spans="1:18" ht="12.75">
      <c r="A29" s="150">
        <v>1998</v>
      </c>
      <c r="B29" s="153">
        <v>167</v>
      </c>
      <c r="C29" s="160"/>
      <c r="D29" s="153">
        <v>0</v>
      </c>
      <c r="E29" s="160"/>
      <c r="F29" s="153">
        <v>782</v>
      </c>
      <c r="G29" s="160"/>
      <c r="H29" s="151">
        <v>5</v>
      </c>
      <c r="K29" s="150">
        <v>1998</v>
      </c>
      <c r="L29" s="153">
        <v>620</v>
      </c>
      <c r="M29" s="160"/>
      <c r="N29" s="153">
        <v>168</v>
      </c>
      <c r="O29" s="160"/>
      <c r="P29" s="153">
        <v>14987</v>
      </c>
      <c r="Q29" s="160"/>
      <c r="R29" s="153">
        <v>929</v>
      </c>
    </row>
    <row r="30" spans="1:18" ht="12.75">
      <c r="A30" s="150">
        <v>1999</v>
      </c>
      <c r="B30" s="153">
        <v>207</v>
      </c>
      <c r="C30" s="160"/>
      <c r="D30" s="153">
        <v>0</v>
      </c>
      <c r="E30" s="160"/>
      <c r="F30" s="153">
        <v>841</v>
      </c>
      <c r="G30" s="160"/>
      <c r="H30" s="151">
        <v>8</v>
      </c>
      <c r="K30" s="150">
        <v>1999</v>
      </c>
      <c r="L30" s="153">
        <v>718</v>
      </c>
      <c r="M30" s="160"/>
      <c r="N30" s="153">
        <v>165</v>
      </c>
      <c r="O30" s="160"/>
      <c r="P30" s="153">
        <v>15449</v>
      </c>
      <c r="Q30" s="160"/>
      <c r="R30" s="153">
        <v>954</v>
      </c>
    </row>
    <row r="31" spans="2:7" ht="12.75">
      <c r="B31" s="160"/>
      <c r="C31" s="160"/>
      <c r="D31" s="160"/>
      <c r="E31" s="160"/>
      <c r="F31" s="160"/>
      <c r="G31" s="160"/>
    </row>
    <row r="32" spans="2:7" ht="12.75">
      <c r="B32" s="160"/>
      <c r="C32" s="160"/>
      <c r="D32" s="160"/>
      <c r="E32" s="160"/>
      <c r="F32" s="160"/>
      <c r="G32" s="160"/>
    </row>
    <row r="33" spans="1:19" ht="12.75">
      <c r="A33" s="332" t="s">
        <v>622</v>
      </c>
      <c r="B33" s="332"/>
      <c r="C33" s="332"/>
      <c r="D33" s="332"/>
      <c r="E33" s="332"/>
      <c r="F33" s="332"/>
      <c r="G33" s="332"/>
      <c r="H33" s="332"/>
      <c r="I33" s="332"/>
      <c r="K33" s="332" t="s">
        <v>623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51">
        <v>22</v>
      </c>
      <c r="C34" s="151"/>
      <c r="D34" s="151">
        <v>0</v>
      </c>
      <c r="E34" s="151"/>
      <c r="F34" s="151" t="s">
        <v>582</v>
      </c>
      <c r="G34" s="151"/>
      <c r="H34" s="151" t="s">
        <v>582</v>
      </c>
      <c r="K34" s="150">
        <v>1977</v>
      </c>
      <c r="L34" s="151">
        <v>576</v>
      </c>
      <c r="N34" s="151">
        <v>95</v>
      </c>
      <c r="P34" s="153">
        <v>3848</v>
      </c>
      <c r="R34" s="151" t="s">
        <v>582</v>
      </c>
    </row>
    <row r="35" spans="1:18" ht="12.75">
      <c r="A35" s="150">
        <v>1978</v>
      </c>
      <c r="B35" s="151">
        <v>30</v>
      </c>
      <c r="C35" s="151"/>
      <c r="D35" s="151">
        <v>1</v>
      </c>
      <c r="E35" s="151"/>
      <c r="F35" s="151" t="s">
        <v>582</v>
      </c>
      <c r="G35" s="151"/>
      <c r="H35" s="151" t="s">
        <v>582</v>
      </c>
      <c r="K35" s="150">
        <v>1978</v>
      </c>
      <c r="L35" s="151">
        <v>554</v>
      </c>
      <c r="N35" s="151">
        <v>88</v>
      </c>
      <c r="P35" s="153">
        <v>3889</v>
      </c>
      <c r="R35" s="151" t="s">
        <v>582</v>
      </c>
    </row>
    <row r="36" spans="1:18" ht="12.75">
      <c r="A36" s="150">
        <v>1979</v>
      </c>
      <c r="B36" s="151">
        <v>25</v>
      </c>
      <c r="C36" s="151"/>
      <c r="D36" s="151">
        <v>0</v>
      </c>
      <c r="E36" s="151"/>
      <c r="F36" s="151" t="s">
        <v>582</v>
      </c>
      <c r="G36" s="151"/>
      <c r="H36" s="151" t="s">
        <v>582</v>
      </c>
      <c r="K36" s="150">
        <v>1979</v>
      </c>
      <c r="L36" s="151">
        <v>542</v>
      </c>
      <c r="N36" s="151">
        <v>77</v>
      </c>
      <c r="P36" s="153">
        <v>4031</v>
      </c>
      <c r="R36" s="151">
        <v>209</v>
      </c>
    </row>
    <row r="37" spans="1:18" ht="12.75">
      <c r="A37" s="150">
        <v>1980</v>
      </c>
      <c r="B37" s="153">
        <v>46</v>
      </c>
      <c r="C37" s="153" t="s">
        <v>583</v>
      </c>
      <c r="D37" s="151">
        <v>0</v>
      </c>
      <c r="E37" s="151"/>
      <c r="F37" s="151" t="s">
        <v>582</v>
      </c>
      <c r="G37" s="151"/>
      <c r="H37" s="151" t="s">
        <v>582</v>
      </c>
      <c r="K37" s="150">
        <v>1980</v>
      </c>
      <c r="L37" s="151">
        <v>518</v>
      </c>
      <c r="N37" s="151">
        <v>58</v>
      </c>
      <c r="P37" s="153">
        <v>3530</v>
      </c>
      <c r="R37" s="151">
        <v>209</v>
      </c>
    </row>
    <row r="38" spans="1:18" ht="12.75">
      <c r="A38" s="150">
        <v>1981</v>
      </c>
      <c r="B38" s="153">
        <v>41</v>
      </c>
      <c r="C38" s="153"/>
      <c r="D38" s="151">
        <v>0</v>
      </c>
      <c r="E38" s="151"/>
      <c r="F38" s="151" t="s">
        <v>582</v>
      </c>
      <c r="G38" s="151"/>
      <c r="H38" s="151" t="s">
        <v>582</v>
      </c>
      <c r="K38" s="150">
        <v>1981</v>
      </c>
      <c r="L38" s="151">
        <v>522</v>
      </c>
      <c r="N38" s="151">
        <v>93</v>
      </c>
      <c r="P38" s="153">
        <v>3598</v>
      </c>
      <c r="R38" s="151">
        <v>214</v>
      </c>
    </row>
    <row r="39" spans="1:18" ht="12.75">
      <c r="A39" s="150">
        <v>1982</v>
      </c>
      <c r="B39" s="153">
        <v>32</v>
      </c>
      <c r="C39" s="153" t="s">
        <v>583</v>
      </c>
      <c r="D39" s="151">
        <v>0</v>
      </c>
      <c r="E39" s="151"/>
      <c r="F39" s="153" t="s">
        <v>582</v>
      </c>
      <c r="G39" s="153"/>
      <c r="H39" s="151" t="s">
        <v>582</v>
      </c>
      <c r="K39" s="150">
        <v>1982</v>
      </c>
      <c r="L39" s="151">
        <v>537</v>
      </c>
      <c r="N39" s="151">
        <v>76</v>
      </c>
      <c r="P39" s="153">
        <v>3432</v>
      </c>
      <c r="R39" s="151">
        <v>209</v>
      </c>
    </row>
    <row r="40" spans="1:18" ht="12.75">
      <c r="A40" s="150">
        <v>1983</v>
      </c>
      <c r="B40" s="153">
        <v>44</v>
      </c>
      <c r="C40" s="153"/>
      <c r="D40" s="151">
        <v>0</v>
      </c>
      <c r="E40" s="151"/>
      <c r="F40" s="153" t="s">
        <v>582</v>
      </c>
      <c r="G40" s="153"/>
      <c r="H40" s="151" t="s">
        <v>582</v>
      </c>
      <c r="K40" s="150">
        <v>1983</v>
      </c>
      <c r="L40" s="151">
        <v>542</v>
      </c>
      <c r="N40" s="151">
        <v>75</v>
      </c>
      <c r="P40" s="153">
        <v>3230</v>
      </c>
      <c r="R40" s="151">
        <v>232</v>
      </c>
    </row>
    <row r="41" spans="1:18" ht="12.75">
      <c r="A41" s="150">
        <v>1984</v>
      </c>
      <c r="B41" s="153">
        <v>46</v>
      </c>
      <c r="C41" s="153" t="s">
        <v>583</v>
      </c>
      <c r="D41" s="151">
        <v>0</v>
      </c>
      <c r="E41" s="151"/>
      <c r="F41" s="153" t="s">
        <v>582</v>
      </c>
      <c r="G41" s="153"/>
      <c r="H41" s="151" t="s">
        <v>582</v>
      </c>
      <c r="K41" s="150">
        <v>1984</v>
      </c>
      <c r="L41" s="151">
        <v>625</v>
      </c>
      <c r="N41" s="151">
        <v>87</v>
      </c>
      <c r="P41" s="153">
        <v>3197</v>
      </c>
      <c r="R41" s="151">
        <v>221</v>
      </c>
    </row>
    <row r="42" spans="1:18" ht="12.75">
      <c r="A42" s="150">
        <v>1985</v>
      </c>
      <c r="B42" s="153">
        <v>42</v>
      </c>
      <c r="C42" s="153"/>
      <c r="D42" s="151">
        <v>0</v>
      </c>
      <c r="E42" s="151"/>
      <c r="F42" s="153" t="s">
        <v>582</v>
      </c>
      <c r="G42" s="153"/>
      <c r="H42" s="151" t="s">
        <v>582</v>
      </c>
      <c r="K42" s="150">
        <v>1985</v>
      </c>
      <c r="L42" s="151">
        <v>643</v>
      </c>
      <c r="N42" s="151">
        <v>98</v>
      </c>
      <c r="P42" s="153">
        <v>3034</v>
      </c>
      <c r="Q42" s="160"/>
      <c r="R42" s="151">
        <v>209</v>
      </c>
    </row>
    <row r="43" spans="1:18" ht="12.75">
      <c r="A43" s="150">
        <v>1986</v>
      </c>
      <c r="B43" s="153">
        <v>45</v>
      </c>
      <c r="C43" s="153" t="s">
        <v>583</v>
      </c>
      <c r="D43" s="151">
        <v>7</v>
      </c>
      <c r="E43" s="151"/>
      <c r="F43" s="153" t="s">
        <v>582</v>
      </c>
      <c r="G43" s="153"/>
      <c r="H43" s="151" t="s">
        <v>582</v>
      </c>
      <c r="K43" s="150">
        <v>1986</v>
      </c>
      <c r="L43" s="151">
        <v>593</v>
      </c>
      <c r="N43" s="151">
        <v>225</v>
      </c>
      <c r="P43" s="153">
        <v>2694</v>
      </c>
      <c r="Q43" s="160"/>
      <c r="R43" s="151">
        <v>217</v>
      </c>
    </row>
    <row r="44" spans="1:18" ht="12.75">
      <c r="A44" s="150">
        <v>1987</v>
      </c>
      <c r="B44" s="153">
        <v>33</v>
      </c>
      <c r="C44" s="153"/>
      <c r="D44" s="151">
        <v>0</v>
      </c>
      <c r="E44" s="151"/>
      <c r="F44" s="153" t="s">
        <v>582</v>
      </c>
      <c r="G44" s="153"/>
      <c r="H44" s="151" t="s">
        <v>582</v>
      </c>
      <c r="K44" s="150">
        <v>1987</v>
      </c>
      <c r="L44" s="153">
        <v>608</v>
      </c>
      <c r="M44" s="160"/>
      <c r="N44" s="151">
        <v>230</v>
      </c>
      <c r="P44" s="153">
        <v>2881</v>
      </c>
      <c r="Q44" s="160"/>
      <c r="R44" s="151">
        <v>192</v>
      </c>
    </row>
    <row r="45" spans="1:18" ht="12.75">
      <c r="A45" s="150">
        <v>1988</v>
      </c>
      <c r="B45" s="153">
        <v>42</v>
      </c>
      <c r="C45" s="153"/>
      <c r="D45" s="151">
        <v>0</v>
      </c>
      <c r="E45" s="151"/>
      <c r="F45" s="153" t="s">
        <v>582</v>
      </c>
      <c r="G45" s="153"/>
      <c r="H45" s="151" t="s">
        <v>582</v>
      </c>
      <c r="K45" s="150">
        <v>1988</v>
      </c>
      <c r="L45" s="153">
        <v>621</v>
      </c>
      <c r="M45" s="160"/>
      <c r="N45" s="151">
        <v>235</v>
      </c>
      <c r="P45" s="153">
        <v>2945</v>
      </c>
      <c r="Q45" s="160"/>
      <c r="R45" s="151">
        <v>208</v>
      </c>
    </row>
    <row r="46" spans="1:18" ht="12.75">
      <c r="A46" s="150">
        <v>1989</v>
      </c>
      <c r="B46" s="153">
        <v>32</v>
      </c>
      <c r="C46" s="153"/>
      <c r="D46" s="151">
        <v>0</v>
      </c>
      <c r="E46" s="151"/>
      <c r="F46" s="153" t="s">
        <v>582</v>
      </c>
      <c r="G46" s="153"/>
      <c r="H46" s="151" t="s">
        <v>582</v>
      </c>
      <c r="K46" s="150">
        <v>1989</v>
      </c>
      <c r="L46" s="151">
        <v>619</v>
      </c>
      <c r="N46" s="151">
        <v>252</v>
      </c>
      <c r="P46" s="153">
        <v>3075</v>
      </c>
      <c r="Q46" s="160"/>
      <c r="R46" s="151">
        <v>196</v>
      </c>
    </row>
    <row r="47" spans="1:18" ht="12.75">
      <c r="A47" s="150">
        <v>1990</v>
      </c>
      <c r="B47" s="153">
        <v>26</v>
      </c>
      <c r="C47" s="153"/>
      <c r="D47" s="151">
        <v>0</v>
      </c>
      <c r="E47" s="151"/>
      <c r="F47" s="153" t="s">
        <v>582</v>
      </c>
      <c r="G47" s="153"/>
      <c r="H47" s="151" t="s">
        <v>582</v>
      </c>
      <c r="K47" s="150">
        <v>1990</v>
      </c>
      <c r="L47" s="151">
        <v>633</v>
      </c>
      <c r="N47" s="151">
        <v>253</v>
      </c>
      <c r="P47" s="153">
        <v>3256</v>
      </c>
      <c r="Q47" s="160"/>
      <c r="R47" s="151">
        <v>222</v>
      </c>
    </row>
    <row r="48" spans="1:18" ht="12.75">
      <c r="A48" s="150">
        <v>1991</v>
      </c>
      <c r="B48" s="153">
        <v>26</v>
      </c>
      <c r="C48" s="153"/>
      <c r="D48" s="151">
        <v>0</v>
      </c>
      <c r="E48" s="151"/>
      <c r="F48" s="153" t="s">
        <v>582</v>
      </c>
      <c r="G48" s="153"/>
      <c r="H48" s="151" t="s">
        <v>582</v>
      </c>
      <c r="K48" s="150">
        <v>1991</v>
      </c>
      <c r="L48" s="151">
        <v>694</v>
      </c>
      <c r="N48" s="151">
        <v>275</v>
      </c>
      <c r="P48" s="153">
        <v>3206</v>
      </c>
      <c r="Q48" s="160"/>
      <c r="R48" s="151">
        <v>205</v>
      </c>
    </row>
    <row r="49" spans="1:18" ht="12.75">
      <c r="A49" s="150">
        <v>1992</v>
      </c>
      <c r="B49" s="151">
        <v>26</v>
      </c>
      <c r="C49" s="151"/>
      <c r="D49" s="151">
        <v>0</v>
      </c>
      <c r="E49" s="151"/>
      <c r="F49" s="153" t="s">
        <v>582</v>
      </c>
      <c r="G49" s="153"/>
      <c r="H49" s="151" t="s">
        <v>582</v>
      </c>
      <c r="K49" s="150">
        <v>1992</v>
      </c>
      <c r="L49" s="151">
        <v>731</v>
      </c>
      <c r="N49" s="151">
        <v>293</v>
      </c>
      <c r="P49" s="153">
        <v>3130</v>
      </c>
      <c r="Q49" s="160"/>
      <c r="R49" s="151">
        <v>223</v>
      </c>
    </row>
    <row r="50" spans="1:18" ht="12.75">
      <c r="A50" s="150">
        <v>1993</v>
      </c>
      <c r="B50" s="151">
        <v>20</v>
      </c>
      <c r="C50" s="151"/>
      <c r="D50" s="151">
        <v>0</v>
      </c>
      <c r="E50" s="151"/>
      <c r="F50" s="153" t="s">
        <v>582</v>
      </c>
      <c r="G50" s="153"/>
      <c r="H50" s="151" t="s">
        <v>582</v>
      </c>
      <c r="K50" s="150">
        <v>1993</v>
      </c>
      <c r="L50" s="151">
        <v>688</v>
      </c>
      <c r="N50" s="151">
        <v>211</v>
      </c>
      <c r="P50" s="153">
        <v>3034</v>
      </c>
      <c r="Q50" s="160"/>
      <c r="R50" s="151">
        <v>233</v>
      </c>
    </row>
    <row r="51" spans="1:18" ht="12.75">
      <c r="A51" s="150">
        <v>1994</v>
      </c>
      <c r="B51" s="151">
        <v>22</v>
      </c>
      <c r="C51" s="151"/>
      <c r="D51" s="151">
        <v>0</v>
      </c>
      <c r="E51" s="151"/>
      <c r="F51" s="153" t="s">
        <v>582</v>
      </c>
      <c r="G51" s="153"/>
      <c r="H51" s="151" t="s">
        <v>582</v>
      </c>
      <c r="K51" s="150">
        <v>1994</v>
      </c>
      <c r="L51" s="151">
        <v>702</v>
      </c>
      <c r="N51" s="151">
        <v>215</v>
      </c>
      <c r="P51" s="153">
        <v>3021</v>
      </c>
      <c r="Q51" s="160"/>
      <c r="R51" s="151">
        <v>234</v>
      </c>
    </row>
    <row r="52" spans="1:18" ht="12.75">
      <c r="A52" s="150">
        <v>1995</v>
      </c>
      <c r="B52" s="151">
        <v>25</v>
      </c>
      <c r="C52" s="151"/>
      <c r="D52" s="151">
        <v>0</v>
      </c>
      <c r="E52" s="151"/>
      <c r="F52" s="153" t="s">
        <v>582</v>
      </c>
      <c r="G52" s="153"/>
      <c r="H52" s="151" t="s">
        <v>582</v>
      </c>
      <c r="K52" s="150">
        <v>1995</v>
      </c>
      <c r="L52" s="151">
        <v>713</v>
      </c>
      <c r="N52" s="151">
        <v>185</v>
      </c>
      <c r="P52" s="153">
        <v>2867</v>
      </c>
      <c r="Q52" s="160"/>
      <c r="R52" s="151">
        <v>247</v>
      </c>
    </row>
    <row r="53" spans="1:18" ht="12.75">
      <c r="A53" s="150">
        <v>1996</v>
      </c>
      <c r="B53" s="151">
        <v>28</v>
      </c>
      <c r="C53" s="151"/>
      <c r="D53" s="151">
        <v>0</v>
      </c>
      <c r="E53" s="151"/>
      <c r="F53" s="153" t="s">
        <v>582</v>
      </c>
      <c r="G53" s="153"/>
      <c r="H53" s="151" t="s">
        <v>582</v>
      </c>
      <c r="K53" s="150">
        <v>1996</v>
      </c>
      <c r="L53" s="151">
        <v>731</v>
      </c>
      <c r="N53" s="151">
        <v>148</v>
      </c>
      <c r="P53" s="153">
        <v>2790</v>
      </c>
      <c r="Q53" s="160"/>
      <c r="R53" s="151">
        <v>299</v>
      </c>
    </row>
    <row r="54" spans="1:18" ht="12.75">
      <c r="A54" s="150">
        <v>1997</v>
      </c>
      <c r="B54" s="151">
        <v>21</v>
      </c>
      <c r="C54" s="151" t="s">
        <v>583</v>
      </c>
      <c r="D54" s="151">
        <v>0</v>
      </c>
      <c r="E54" s="151"/>
      <c r="F54" s="151" t="s">
        <v>582</v>
      </c>
      <c r="G54" s="151"/>
      <c r="H54" s="151" t="s">
        <v>582</v>
      </c>
      <c r="K54" s="150">
        <v>1997</v>
      </c>
      <c r="L54" s="151">
        <v>719</v>
      </c>
      <c r="N54" s="151">
        <v>146</v>
      </c>
      <c r="P54" s="153">
        <v>2642</v>
      </c>
      <c r="R54" s="151">
        <v>273</v>
      </c>
    </row>
    <row r="55" spans="1:18" ht="12.75">
      <c r="A55" s="150">
        <v>1998</v>
      </c>
      <c r="B55" s="143">
        <v>18</v>
      </c>
      <c r="D55" s="151">
        <v>0</v>
      </c>
      <c r="E55" s="151"/>
      <c r="F55" s="151" t="s">
        <v>582</v>
      </c>
      <c r="G55" s="151"/>
      <c r="H55" s="151" t="s">
        <v>582</v>
      </c>
      <c r="K55" s="150">
        <v>1998</v>
      </c>
      <c r="L55" s="143">
        <v>610</v>
      </c>
      <c r="N55" s="143">
        <v>168</v>
      </c>
      <c r="P55" s="153">
        <v>2693</v>
      </c>
      <c r="R55" s="143">
        <v>262</v>
      </c>
    </row>
    <row r="56" spans="1:18" ht="12.75">
      <c r="A56" s="150">
        <v>1999</v>
      </c>
      <c r="B56" s="143">
        <v>17</v>
      </c>
      <c r="D56" s="151">
        <v>0</v>
      </c>
      <c r="E56" s="151"/>
      <c r="F56" s="151" t="s">
        <v>582</v>
      </c>
      <c r="G56" s="151"/>
      <c r="H56" s="151" t="s">
        <v>582</v>
      </c>
      <c r="K56" s="150">
        <v>1999</v>
      </c>
      <c r="L56" s="143">
        <v>705</v>
      </c>
      <c r="N56" s="143">
        <v>165</v>
      </c>
      <c r="P56" s="153">
        <v>3037</v>
      </c>
      <c r="R56" s="143">
        <v>255</v>
      </c>
    </row>
  </sheetData>
  <mergeCells count="4">
    <mergeCell ref="A7:I7"/>
    <mergeCell ref="A33:I33"/>
    <mergeCell ref="K7:S7"/>
    <mergeCell ref="K33:S33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60" workbookViewId="0" topLeftCell="A5">
      <selection activeCell="S56" sqref="S56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624</v>
      </c>
      <c r="B7" s="332"/>
      <c r="C7" s="332"/>
      <c r="D7" s="332"/>
      <c r="E7" s="332"/>
      <c r="F7" s="332"/>
      <c r="G7" s="332"/>
      <c r="H7" s="332"/>
      <c r="I7" s="332"/>
      <c r="K7" s="332" t="s">
        <v>625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>
        <v>29</v>
      </c>
      <c r="C8" s="160" t="s">
        <v>583</v>
      </c>
      <c r="D8" s="151">
        <v>2</v>
      </c>
      <c r="F8" s="153">
        <v>8152</v>
      </c>
      <c r="G8" s="160"/>
      <c r="H8" s="151" t="s">
        <v>582</v>
      </c>
      <c r="K8" s="150">
        <v>1977</v>
      </c>
      <c r="L8" s="153">
        <v>155</v>
      </c>
      <c r="M8" s="160"/>
      <c r="N8" s="153">
        <v>10</v>
      </c>
      <c r="O8" s="160"/>
      <c r="P8" s="153">
        <v>361</v>
      </c>
      <c r="Q8" s="160"/>
      <c r="R8" s="153" t="s">
        <v>582</v>
      </c>
    </row>
    <row r="9" spans="1:18" ht="12.75">
      <c r="A9" s="150">
        <v>1978</v>
      </c>
      <c r="B9" s="153">
        <v>25</v>
      </c>
      <c r="C9" s="160" t="s">
        <v>583</v>
      </c>
      <c r="D9" s="151">
        <v>2</v>
      </c>
      <c r="F9" s="153">
        <v>8799</v>
      </c>
      <c r="G9" s="160"/>
      <c r="H9" s="151" t="s">
        <v>582</v>
      </c>
      <c r="K9" s="150">
        <v>1978</v>
      </c>
      <c r="L9" s="153">
        <v>162</v>
      </c>
      <c r="M9" s="160"/>
      <c r="N9" s="153">
        <v>4</v>
      </c>
      <c r="O9" s="160"/>
      <c r="P9" s="153">
        <v>374</v>
      </c>
      <c r="Q9" s="160"/>
      <c r="R9" s="153" t="s">
        <v>582</v>
      </c>
    </row>
    <row r="10" spans="1:18" ht="12.75">
      <c r="A10" s="150">
        <v>1979</v>
      </c>
      <c r="B10" s="153">
        <v>21</v>
      </c>
      <c r="C10" s="160"/>
      <c r="D10" s="151">
        <v>0</v>
      </c>
      <c r="F10" s="153">
        <v>9693</v>
      </c>
      <c r="G10" s="160"/>
      <c r="H10" s="151">
        <v>321</v>
      </c>
      <c r="K10" s="150">
        <v>1979</v>
      </c>
      <c r="L10" s="153">
        <v>211</v>
      </c>
      <c r="M10" s="160"/>
      <c r="N10" s="153">
        <v>6</v>
      </c>
      <c r="O10" s="160"/>
      <c r="P10" s="153">
        <v>439</v>
      </c>
      <c r="Q10" s="160"/>
      <c r="R10" s="153">
        <v>47</v>
      </c>
    </row>
    <row r="11" spans="1:18" ht="12.75">
      <c r="A11" s="150">
        <v>1980</v>
      </c>
      <c r="B11" s="153">
        <v>29</v>
      </c>
      <c r="C11" s="160" t="s">
        <v>583</v>
      </c>
      <c r="D11" s="151">
        <v>0</v>
      </c>
      <c r="F11" s="153">
        <v>9757</v>
      </c>
      <c r="G11" s="160"/>
      <c r="H11" s="151">
        <v>332</v>
      </c>
      <c r="K11" s="150">
        <v>1980</v>
      </c>
      <c r="L11" s="153">
        <v>214</v>
      </c>
      <c r="M11" s="160"/>
      <c r="N11" s="153">
        <v>6</v>
      </c>
      <c r="O11" s="160"/>
      <c r="P11" s="153">
        <v>537</v>
      </c>
      <c r="Q11" s="160"/>
      <c r="R11" s="153">
        <v>61</v>
      </c>
    </row>
    <row r="12" spans="1:18" ht="12.75">
      <c r="A12" s="150">
        <v>1981</v>
      </c>
      <c r="B12" s="153">
        <v>33</v>
      </c>
      <c r="C12" s="160" t="s">
        <v>583</v>
      </c>
      <c r="D12" s="151">
        <v>0</v>
      </c>
      <c r="F12" s="153">
        <v>10272</v>
      </c>
      <c r="G12" s="160"/>
      <c r="H12" s="151">
        <v>346</v>
      </c>
      <c r="K12" s="150">
        <v>1981</v>
      </c>
      <c r="L12" s="153">
        <v>223</v>
      </c>
      <c r="M12" s="160"/>
      <c r="N12" s="153">
        <v>8</v>
      </c>
      <c r="O12" s="160"/>
      <c r="P12" s="153">
        <v>581</v>
      </c>
      <c r="Q12" s="160"/>
      <c r="R12" s="153">
        <v>68</v>
      </c>
    </row>
    <row r="13" spans="1:18" ht="12.75">
      <c r="A13" s="150">
        <v>1982</v>
      </c>
      <c r="B13" s="153">
        <v>26</v>
      </c>
      <c r="C13" s="160"/>
      <c r="D13" s="151">
        <v>0</v>
      </c>
      <c r="F13" s="153">
        <v>8986</v>
      </c>
      <c r="G13" s="160"/>
      <c r="H13" s="151">
        <v>322</v>
      </c>
      <c r="K13" s="150">
        <v>1982</v>
      </c>
      <c r="L13" s="153">
        <v>237</v>
      </c>
      <c r="M13" s="160"/>
      <c r="N13" s="153">
        <v>8</v>
      </c>
      <c r="O13" s="160"/>
      <c r="P13" s="153">
        <v>629</v>
      </c>
      <c r="Q13" s="160"/>
      <c r="R13" s="153">
        <v>71</v>
      </c>
    </row>
    <row r="14" spans="1:18" ht="12.75">
      <c r="A14" s="150">
        <v>1983</v>
      </c>
      <c r="B14" s="153">
        <v>34</v>
      </c>
      <c r="C14" s="160"/>
      <c r="D14" s="151">
        <v>0</v>
      </c>
      <c r="F14" s="153">
        <v>8446</v>
      </c>
      <c r="G14" s="160"/>
      <c r="H14" s="151">
        <v>319</v>
      </c>
      <c r="K14" s="150">
        <v>1983</v>
      </c>
      <c r="L14" s="153">
        <v>258</v>
      </c>
      <c r="M14" s="160"/>
      <c r="N14" s="153">
        <v>53</v>
      </c>
      <c r="O14" s="160"/>
      <c r="P14" s="153">
        <v>600</v>
      </c>
      <c r="Q14" s="160"/>
      <c r="R14" s="153">
        <v>69</v>
      </c>
    </row>
    <row r="15" spans="1:18" ht="12.75">
      <c r="A15" s="150">
        <v>1984</v>
      </c>
      <c r="B15" s="153">
        <v>35</v>
      </c>
      <c r="C15" s="160"/>
      <c r="D15" s="151">
        <v>0</v>
      </c>
      <c r="F15" s="153">
        <v>8167</v>
      </c>
      <c r="G15" s="160"/>
      <c r="H15" s="151">
        <v>290</v>
      </c>
      <c r="K15" s="150">
        <v>1984</v>
      </c>
      <c r="L15" s="153">
        <v>260</v>
      </c>
      <c r="M15" s="160"/>
      <c r="N15" s="153">
        <v>54</v>
      </c>
      <c r="O15" s="160"/>
      <c r="P15" s="153">
        <v>566</v>
      </c>
      <c r="Q15" s="160"/>
      <c r="R15" s="153">
        <v>73</v>
      </c>
    </row>
    <row r="16" spans="1:18" ht="12.75">
      <c r="A16" s="150">
        <v>1985</v>
      </c>
      <c r="B16" s="153">
        <v>45</v>
      </c>
      <c r="C16" s="160"/>
      <c r="D16" s="151">
        <v>1</v>
      </c>
      <c r="F16" s="153">
        <v>7866</v>
      </c>
      <c r="G16" s="160"/>
      <c r="H16" s="151">
        <v>236</v>
      </c>
      <c r="K16" s="150">
        <v>1985</v>
      </c>
      <c r="L16" s="153">
        <v>255</v>
      </c>
      <c r="M16" s="160"/>
      <c r="N16" s="153">
        <v>34</v>
      </c>
      <c r="O16" s="160"/>
      <c r="P16" s="153">
        <v>569</v>
      </c>
      <c r="Q16" s="160"/>
      <c r="R16" s="153">
        <v>74</v>
      </c>
    </row>
    <row r="17" spans="1:18" ht="12.75">
      <c r="A17" s="150">
        <v>1986</v>
      </c>
      <c r="B17" s="153">
        <v>51</v>
      </c>
      <c r="C17" s="160"/>
      <c r="D17" s="151">
        <v>0</v>
      </c>
      <c r="F17" s="153">
        <v>9114</v>
      </c>
      <c r="G17" s="160"/>
      <c r="H17" s="151">
        <v>360</v>
      </c>
      <c r="K17" s="150">
        <v>1986</v>
      </c>
      <c r="L17" s="153">
        <v>218</v>
      </c>
      <c r="M17" s="160"/>
      <c r="N17" s="153">
        <v>35</v>
      </c>
      <c r="O17" s="160"/>
      <c r="P17" s="153">
        <v>541</v>
      </c>
      <c r="Q17" s="160"/>
      <c r="R17" s="153">
        <v>69</v>
      </c>
    </row>
    <row r="18" spans="1:18" ht="12.75">
      <c r="A18" s="150">
        <v>1987</v>
      </c>
      <c r="B18" s="153">
        <v>46</v>
      </c>
      <c r="C18" s="160"/>
      <c r="D18" s="153">
        <v>5</v>
      </c>
      <c r="E18" s="160"/>
      <c r="F18" s="153">
        <v>8739</v>
      </c>
      <c r="G18" s="160"/>
      <c r="H18" s="151">
        <v>579</v>
      </c>
      <c r="K18" s="150">
        <v>1987</v>
      </c>
      <c r="L18" s="153">
        <v>215</v>
      </c>
      <c r="M18" s="160"/>
      <c r="N18" s="153">
        <v>33</v>
      </c>
      <c r="O18" s="160"/>
      <c r="P18" s="153">
        <v>508</v>
      </c>
      <c r="Q18" s="160"/>
      <c r="R18" s="153">
        <v>67</v>
      </c>
    </row>
    <row r="19" spans="1:18" ht="12.75">
      <c r="A19" s="150">
        <v>1988</v>
      </c>
      <c r="B19" s="153">
        <v>40</v>
      </c>
      <c r="C19" s="160"/>
      <c r="D19" s="153">
        <v>6</v>
      </c>
      <c r="E19" s="160"/>
      <c r="F19" s="153">
        <v>14221</v>
      </c>
      <c r="G19" s="160"/>
      <c r="H19" s="151">
        <v>815</v>
      </c>
      <c r="K19" s="150">
        <v>1988</v>
      </c>
      <c r="L19" s="153">
        <v>216</v>
      </c>
      <c r="M19" s="160"/>
      <c r="N19" s="153">
        <v>39</v>
      </c>
      <c r="O19" s="160"/>
      <c r="P19" s="153">
        <v>541</v>
      </c>
      <c r="Q19" s="160"/>
      <c r="R19" s="153">
        <v>52</v>
      </c>
    </row>
    <row r="20" spans="1:18" ht="12.75">
      <c r="A20" s="150">
        <v>1989</v>
      </c>
      <c r="B20" s="153">
        <v>46</v>
      </c>
      <c r="C20" s="160"/>
      <c r="D20" s="153">
        <v>4</v>
      </c>
      <c r="E20" s="160"/>
      <c r="F20" s="153">
        <v>12359</v>
      </c>
      <c r="G20" s="160"/>
      <c r="H20" s="151">
        <v>737</v>
      </c>
      <c r="K20" s="150">
        <v>1989</v>
      </c>
      <c r="L20" s="153">
        <v>246</v>
      </c>
      <c r="M20" s="160"/>
      <c r="N20" s="153">
        <v>31</v>
      </c>
      <c r="O20" s="160"/>
      <c r="P20" s="153">
        <v>561</v>
      </c>
      <c r="Q20" s="160"/>
      <c r="R20" s="153">
        <v>59</v>
      </c>
    </row>
    <row r="21" spans="1:18" ht="12.75">
      <c r="A21" s="150">
        <v>1990</v>
      </c>
      <c r="B21" s="153">
        <v>54</v>
      </c>
      <c r="C21" s="160"/>
      <c r="D21" s="153">
        <v>3</v>
      </c>
      <c r="E21" s="160"/>
      <c r="F21" s="153">
        <v>14004</v>
      </c>
      <c r="G21" s="160"/>
      <c r="H21" s="151">
        <v>768</v>
      </c>
      <c r="K21" s="150">
        <v>1990</v>
      </c>
      <c r="L21" s="153">
        <v>285</v>
      </c>
      <c r="M21" s="160"/>
      <c r="N21" s="153">
        <v>0</v>
      </c>
      <c r="O21" s="160"/>
      <c r="P21" s="153">
        <v>586</v>
      </c>
      <c r="Q21" s="160"/>
      <c r="R21" s="153">
        <v>60</v>
      </c>
    </row>
    <row r="22" spans="1:18" ht="12.75">
      <c r="A22" s="150">
        <v>1991</v>
      </c>
      <c r="B22" s="153">
        <v>27</v>
      </c>
      <c r="C22" s="160"/>
      <c r="D22" s="153">
        <v>0</v>
      </c>
      <c r="E22" s="160"/>
      <c r="F22" s="153">
        <v>15333</v>
      </c>
      <c r="G22" s="160"/>
      <c r="H22" s="151">
        <v>703</v>
      </c>
      <c r="K22" s="150">
        <v>1991</v>
      </c>
      <c r="L22" s="153">
        <v>232</v>
      </c>
      <c r="M22" s="160"/>
      <c r="N22" s="153">
        <v>4</v>
      </c>
      <c r="O22" s="160"/>
      <c r="P22" s="153">
        <v>472</v>
      </c>
      <c r="Q22" s="160"/>
      <c r="R22" s="153">
        <v>56</v>
      </c>
    </row>
    <row r="23" spans="1:18" ht="12.75">
      <c r="A23" s="150">
        <v>1992</v>
      </c>
      <c r="B23" s="153">
        <v>26</v>
      </c>
      <c r="C23" s="160"/>
      <c r="D23" s="151">
        <v>0</v>
      </c>
      <c r="F23" s="153">
        <v>15868</v>
      </c>
      <c r="G23" s="160"/>
      <c r="H23" s="151">
        <v>843</v>
      </c>
      <c r="K23" s="150">
        <v>1992</v>
      </c>
      <c r="L23" s="153">
        <v>237</v>
      </c>
      <c r="M23" s="160"/>
      <c r="N23" s="153">
        <v>3</v>
      </c>
      <c r="O23" s="160"/>
      <c r="P23" s="153">
        <v>496</v>
      </c>
      <c r="Q23" s="160"/>
      <c r="R23" s="153">
        <v>64</v>
      </c>
    </row>
    <row r="24" spans="1:18" ht="12.75">
      <c r="A24" s="150">
        <v>1993</v>
      </c>
      <c r="B24" s="153">
        <v>19</v>
      </c>
      <c r="C24" s="160"/>
      <c r="D24" s="151">
        <v>0</v>
      </c>
      <c r="F24" s="153">
        <v>15585</v>
      </c>
      <c r="G24" s="160"/>
      <c r="H24" s="151">
        <v>763</v>
      </c>
      <c r="K24" s="150">
        <v>1993</v>
      </c>
      <c r="L24" s="153">
        <v>226</v>
      </c>
      <c r="M24" s="160"/>
      <c r="N24" s="153">
        <v>7</v>
      </c>
      <c r="O24" s="160"/>
      <c r="P24" s="153">
        <v>525</v>
      </c>
      <c r="Q24" s="160"/>
      <c r="R24" s="153">
        <v>55</v>
      </c>
    </row>
    <row r="25" spans="1:18" ht="12.75">
      <c r="A25" s="150">
        <v>1994</v>
      </c>
      <c r="B25" s="153">
        <v>16</v>
      </c>
      <c r="C25" s="160"/>
      <c r="D25" s="151">
        <v>0</v>
      </c>
      <c r="F25" s="153">
        <v>14207</v>
      </c>
      <c r="G25" s="160"/>
      <c r="H25" s="151">
        <v>777</v>
      </c>
      <c r="K25" s="150">
        <v>1994</v>
      </c>
      <c r="L25" s="153">
        <v>226</v>
      </c>
      <c r="M25" s="160"/>
      <c r="N25" s="153">
        <v>2</v>
      </c>
      <c r="O25" s="160"/>
      <c r="P25" s="153">
        <v>507</v>
      </c>
      <c r="Q25" s="160"/>
      <c r="R25" s="153">
        <v>55</v>
      </c>
    </row>
    <row r="26" spans="1:18" ht="12.75">
      <c r="A26" s="150">
        <v>1995</v>
      </c>
      <c r="B26" s="153">
        <v>19</v>
      </c>
      <c r="C26" s="160"/>
      <c r="D26" s="151">
        <v>0</v>
      </c>
      <c r="F26" s="153">
        <v>14624</v>
      </c>
      <c r="G26" s="160"/>
      <c r="H26" s="151">
        <v>696</v>
      </c>
      <c r="K26" s="150">
        <v>1995</v>
      </c>
      <c r="L26" s="153">
        <v>233</v>
      </c>
      <c r="M26" s="160"/>
      <c r="N26" s="153">
        <v>6</v>
      </c>
      <c r="O26" s="160"/>
      <c r="P26" s="153">
        <v>463</v>
      </c>
      <c r="Q26" s="160"/>
      <c r="R26" s="153">
        <v>53</v>
      </c>
    </row>
    <row r="27" spans="1:18" ht="12.75">
      <c r="A27" s="150">
        <v>1996</v>
      </c>
      <c r="B27" s="153">
        <v>13</v>
      </c>
      <c r="C27" s="160"/>
      <c r="D27" s="151">
        <v>0</v>
      </c>
      <c r="F27" s="153">
        <v>13695</v>
      </c>
      <c r="G27" s="160"/>
      <c r="H27" s="151">
        <v>760</v>
      </c>
      <c r="K27" s="150">
        <v>1996</v>
      </c>
      <c r="L27" s="153">
        <v>248</v>
      </c>
      <c r="M27" s="160"/>
      <c r="N27" s="153">
        <v>6</v>
      </c>
      <c r="O27" s="160"/>
      <c r="P27" s="153">
        <v>462</v>
      </c>
      <c r="Q27" s="160"/>
      <c r="R27" s="153">
        <v>48</v>
      </c>
    </row>
    <row r="28" spans="1:18" ht="12.75">
      <c r="A28" s="150">
        <v>1997</v>
      </c>
      <c r="B28" s="153">
        <v>16</v>
      </c>
      <c r="C28" s="160"/>
      <c r="D28" s="153">
        <v>0</v>
      </c>
      <c r="E28" s="160"/>
      <c r="F28" s="153">
        <v>12872</v>
      </c>
      <c r="G28" s="160"/>
      <c r="H28" s="151">
        <v>596</v>
      </c>
      <c r="K28" s="150">
        <v>1997</v>
      </c>
      <c r="L28" s="153">
        <v>279</v>
      </c>
      <c r="M28" s="160"/>
      <c r="N28" s="153">
        <v>6</v>
      </c>
      <c r="O28" s="160"/>
      <c r="P28" s="153">
        <v>479</v>
      </c>
      <c r="Q28" s="160"/>
      <c r="R28" s="153">
        <v>47</v>
      </c>
    </row>
    <row r="29" spans="1:18" ht="12.75">
      <c r="A29" s="150">
        <v>1998</v>
      </c>
      <c r="B29" s="153">
        <v>10</v>
      </c>
      <c r="C29" s="160"/>
      <c r="D29" s="153">
        <v>0</v>
      </c>
      <c r="E29" s="160"/>
      <c r="F29" s="153">
        <v>12294</v>
      </c>
      <c r="G29" s="160"/>
      <c r="H29" s="151">
        <v>667</v>
      </c>
      <c r="K29" s="150">
        <v>1998</v>
      </c>
      <c r="L29" s="153">
        <v>245</v>
      </c>
      <c r="M29" s="160"/>
      <c r="N29" s="153">
        <v>1</v>
      </c>
      <c r="O29" s="160"/>
      <c r="P29" s="153">
        <v>447</v>
      </c>
      <c r="Q29" s="160"/>
      <c r="R29" s="153">
        <v>48</v>
      </c>
    </row>
    <row r="30" spans="1:18" ht="12.75">
      <c r="A30" s="150">
        <v>1999</v>
      </c>
      <c r="B30" s="153">
        <v>13</v>
      </c>
      <c r="C30" s="160"/>
      <c r="D30" s="153">
        <v>0</v>
      </c>
      <c r="E30" s="160"/>
      <c r="F30" s="153">
        <v>12412</v>
      </c>
      <c r="G30" s="160"/>
      <c r="H30" s="151">
        <v>699</v>
      </c>
      <c r="K30" s="150">
        <v>1999</v>
      </c>
      <c r="L30" s="153">
        <v>262</v>
      </c>
      <c r="M30" s="160"/>
      <c r="N30" s="153">
        <v>1</v>
      </c>
      <c r="O30" s="160"/>
      <c r="P30" s="153">
        <v>416</v>
      </c>
      <c r="Q30" s="160"/>
      <c r="R30" s="153">
        <v>53</v>
      </c>
    </row>
    <row r="31" spans="2:7" ht="12.75">
      <c r="B31" s="160"/>
      <c r="C31" s="160"/>
      <c r="D31" s="160"/>
      <c r="E31" s="160"/>
      <c r="F31" s="160"/>
      <c r="G31" s="160"/>
    </row>
    <row r="32" spans="2:7" ht="12.75">
      <c r="B32" s="160"/>
      <c r="C32" s="160"/>
      <c r="D32" s="160"/>
      <c r="E32" s="160"/>
      <c r="F32" s="160"/>
      <c r="G32" s="160"/>
    </row>
    <row r="33" spans="1:19" ht="12.75">
      <c r="A33" s="332" t="s">
        <v>626</v>
      </c>
      <c r="B33" s="332"/>
      <c r="C33" s="332"/>
      <c r="D33" s="332"/>
      <c r="E33" s="332"/>
      <c r="F33" s="332"/>
      <c r="G33" s="332"/>
      <c r="H33" s="332"/>
      <c r="I33" s="332"/>
      <c r="K33" s="332" t="s">
        <v>627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51" t="s">
        <v>582</v>
      </c>
      <c r="C34" s="151"/>
      <c r="D34" s="151" t="s">
        <v>582</v>
      </c>
      <c r="E34" s="151"/>
      <c r="F34" s="151">
        <v>165</v>
      </c>
      <c r="G34" s="151"/>
      <c r="H34" s="151" t="s">
        <v>582</v>
      </c>
      <c r="K34" s="150">
        <v>1977</v>
      </c>
      <c r="L34" s="151">
        <v>74</v>
      </c>
      <c r="M34" s="143" t="s">
        <v>583</v>
      </c>
      <c r="N34" s="151">
        <v>0</v>
      </c>
      <c r="P34" s="151">
        <v>495</v>
      </c>
      <c r="R34" s="151" t="s">
        <v>582</v>
      </c>
    </row>
    <row r="35" spans="1:18" ht="12.75">
      <c r="A35" s="150">
        <v>1978</v>
      </c>
      <c r="B35" s="151" t="s">
        <v>582</v>
      </c>
      <c r="C35" s="151"/>
      <c r="D35" s="151" t="s">
        <v>582</v>
      </c>
      <c r="E35" s="151"/>
      <c r="F35" s="151">
        <v>193</v>
      </c>
      <c r="G35" s="151"/>
      <c r="H35" s="151" t="s">
        <v>582</v>
      </c>
      <c r="K35" s="150">
        <v>1978</v>
      </c>
      <c r="L35" s="151">
        <v>69</v>
      </c>
      <c r="N35" s="151">
        <v>0</v>
      </c>
      <c r="P35" s="151">
        <v>684</v>
      </c>
      <c r="R35" s="151" t="s">
        <v>582</v>
      </c>
    </row>
    <row r="36" spans="1:18" ht="12.75">
      <c r="A36" s="150">
        <v>1979</v>
      </c>
      <c r="B36" s="151" t="s">
        <v>582</v>
      </c>
      <c r="C36" s="151"/>
      <c r="D36" s="151" t="s">
        <v>582</v>
      </c>
      <c r="E36" s="151"/>
      <c r="F36" s="151">
        <v>211</v>
      </c>
      <c r="G36" s="151"/>
      <c r="H36" s="151">
        <v>0</v>
      </c>
      <c r="K36" s="150">
        <v>1979</v>
      </c>
      <c r="L36" s="151">
        <v>82</v>
      </c>
      <c r="M36" s="143" t="s">
        <v>583</v>
      </c>
      <c r="N36" s="151">
        <v>0</v>
      </c>
      <c r="P36" s="153">
        <v>1479</v>
      </c>
      <c r="Q36" s="143" t="s">
        <v>583</v>
      </c>
      <c r="R36" s="151">
        <v>0</v>
      </c>
    </row>
    <row r="37" spans="1:18" ht="12.75">
      <c r="A37" s="150">
        <v>1980</v>
      </c>
      <c r="B37" s="153" t="s">
        <v>582</v>
      </c>
      <c r="C37" s="153"/>
      <c r="D37" s="151" t="s">
        <v>582</v>
      </c>
      <c r="E37" s="151"/>
      <c r="F37" s="151">
        <v>208</v>
      </c>
      <c r="G37" s="151"/>
      <c r="H37" s="151">
        <v>0</v>
      </c>
      <c r="K37" s="150">
        <v>1980</v>
      </c>
      <c r="L37" s="151">
        <v>116</v>
      </c>
      <c r="M37" s="143" t="s">
        <v>583</v>
      </c>
      <c r="N37" s="151">
        <v>0</v>
      </c>
      <c r="P37" s="153">
        <v>1699</v>
      </c>
      <c r="Q37" s="143" t="s">
        <v>583</v>
      </c>
      <c r="R37" s="151">
        <v>0</v>
      </c>
    </row>
    <row r="38" spans="1:18" ht="12.75">
      <c r="A38" s="150">
        <v>1981</v>
      </c>
      <c r="B38" s="153" t="s">
        <v>582</v>
      </c>
      <c r="C38" s="153"/>
      <c r="D38" s="151" t="s">
        <v>582</v>
      </c>
      <c r="E38" s="151"/>
      <c r="F38" s="151">
        <v>264</v>
      </c>
      <c r="G38" s="151" t="s">
        <v>583</v>
      </c>
      <c r="H38" s="151">
        <v>0</v>
      </c>
      <c r="K38" s="150">
        <v>1981</v>
      </c>
      <c r="L38" s="151">
        <v>112</v>
      </c>
      <c r="M38" s="143" t="s">
        <v>583</v>
      </c>
      <c r="N38" s="151">
        <v>0</v>
      </c>
      <c r="P38" s="151">
        <v>965</v>
      </c>
      <c r="R38" s="151">
        <v>0</v>
      </c>
    </row>
    <row r="39" spans="1:18" ht="12.75">
      <c r="A39" s="150">
        <v>1982</v>
      </c>
      <c r="B39" s="153" t="s">
        <v>582</v>
      </c>
      <c r="C39" s="153"/>
      <c r="D39" s="151" t="s">
        <v>582</v>
      </c>
      <c r="E39" s="151"/>
      <c r="F39" s="153">
        <v>229</v>
      </c>
      <c r="G39" s="153"/>
      <c r="H39" s="151" t="s">
        <v>582</v>
      </c>
      <c r="K39" s="150">
        <v>1982</v>
      </c>
      <c r="L39" s="151">
        <v>111</v>
      </c>
      <c r="N39" s="151">
        <v>0</v>
      </c>
      <c r="P39" s="151">
        <v>1141</v>
      </c>
      <c r="R39" s="151" t="s">
        <v>582</v>
      </c>
    </row>
    <row r="40" spans="1:18" ht="12.75">
      <c r="A40" s="150">
        <v>1983</v>
      </c>
      <c r="B40" s="153" t="s">
        <v>582</v>
      </c>
      <c r="C40" s="153"/>
      <c r="D40" s="151" t="s">
        <v>582</v>
      </c>
      <c r="E40" s="151"/>
      <c r="F40" s="153">
        <v>295</v>
      </c>
      <c r="G40" s="153"/>
      <c r="H40" s="151" t="s">
        <v>582</v>
      </c>
      <c r="K40" s="150">
        <v>1983</v>
      </c>
      <c r="L40" s="151">
        <v>130</v>
      </c>
      <c r="N40" s="151">
        <v>0</v>
      </c>
      <c r="P40" s="151">
        <v>2030</v>
      </c>
      <c r="R40" s="151" t="s">
        <v>582</v>
      </c>
    </row>
    <row r="41" spans="1:18" ht="12.75">
      <c r="A41" s="150">
        <v>1984</v>
      </c>
      <c r="B41" s="153" t="s">
        <v>582</v>
      </c>
      <c r="C41" s="153"/>
      <c r="D41" s="151" t="s">
        <v>582</v>
      </c>
      <c r="E41" s="151"/>
      <c r="F41" s="153">
        <v>389</v>
      </c>
      <c r="G41" s="153"/>
      <c r="H41" s="151" t="s">
        <v>582</v>
      </c>
      <c r="K41" s="150">
        <v>1984</v>
      </c>
      <c r="L41" s="151">
        <v>116</v>
      </c>
      <c r="M41" s="143" t="s">
        <v>583</v>
      </c>
      <c r="N41" s="151">
        <v>0</v>
      </c>
      <c r="P41" s="151">
        <v>1541</v>
      </c>
      <c r="R41" s="151" t="s">
        <v>582</v>
      </c>
    </row>
    <row r="42" spans="1:18" ht="12.75">
      <c r="A42" s="150">
        <v>1985</v>
      </c>
      <c r="B42" s="153" t="s">
        <v>582</v>
      </c>
      <c r="C42" s="153"/>
      <c r="D42" s="151" t="s">
        <v>582</v>
      </c>
      <c r="E42" s="151"/>
      <c r="F42" s="153">
        <v>369</v>
      </c>
      <c r="G42" s="153" t="s">
        <v>583</v>
      </c>
      <c r="H42" s="151" t="s">
        <v>582</v>
      </c>
      <c r="K42" s="150">
        <v>1985</v>
      </c>
      <c r="L42" s="151">
        <v>79</v>
      </c>
      <c r="N42" s="151">
        <v>0</v>
      </c>
      <c r="P42" s="153">
        <v>1331</v>
      </c>
      <c r="Q42" s="160"/>
      <c r="R42" s="151" t="s">
        <v>582</v>
      </c>
    </row>
    <row r="43" spans="1:18" ht="12.75">
      <c r="A43" s="150">
        <v>1986</v>
      </c>
      <c r="B43" s="153" t="s">
        <v>582</v>
      </c>
      <c r="C43" s="153"/>
      <c r="D43" s="151" t="s">
        <v>582</v>
      </c>
      <c r="E43" s="151"/>
      <c r="F43" s="153">
        <v>457</v>
      </c>
      <c r="G43" s="153" t="s">
        <v>583</v>
      </c>
      <c r="H43" s="151" t="s">
        <v>582</v>
      </c>
      <c r="K43" s="150">
        <v>1986</v>
      </c>
      <c r="L43" s="151">
        <v>72</v>
      </c>
      <c r="N43" s="151">
        <v>0</v>
      </c>
      <c r="P43" s="153">
        <v>1420</v>
      </c>
      <c r="Q43" s="160"/>
      <c r="R43" s="151" t="s">
        <v>582</v>
      </c>
    </row>
    <row r="44" spans="1:18" ht="12.75">
      <c r="A44" s="150">
        <v>1987</v>
      </c>
      <c r="B44" s="153" t="s">
        <v>582</v>
      </c>
      <c r="C44" s="153"/>
      <c r="D44" s="151" t="s">
        <v>582</v>
      </c>
      <c r="E44" s="151"/>
      <c r="F44" s="153">
        <v>410</v>
      </c>
      <c r="G44" s="153"/>
      <c r="H44" s="151" t="s">
        <v>582</v>
      </c>
      <c r="K44" s="150">
        <v>1987</v>
      </c>
      <c r="L44" s="153">
        <v>66</v>
      </c>
      <c r="M44" s="160"/>
      <c r="N44" s="151">
        <v>0</v>
      </c>
      <c r="P44" s="153">
        <v>1069</v>
      </c>
      <c r="Q44" s="160"/>
      <c r="R44" s="151" t="s">
        <v>582</v>
      </c>
    </row>
    <row r="45" spans="1:18" ht="12.75">
      <c r="A45" s="150">
        <v>1988</v>
      </c>
      <c r="B45" s="153" t="s">
        <v>582</v>
      </c>
      <c r="C45" s="153"/>
      <c r="D45" s="151" t="s">
        <v>582</v>
      </c>
      <c r="E45" s="151"/>
      <c r="F45" s="153">
        <v>351</v>
      </c>
      <c r="G45" s="153"/>
      <c r="H45" s="151" t="s">
        <v>582</v>
      </c>
      <c r="K45" s="150">
        <v>1988</v>
      </c>
      <c r="L45" s="153">
        <v>64</v>
      </c>
      <c r="M45" s="160"/>
      <c r="N45" s="151">
        <v>0</v>
      </c>
      <c r="P45" s="153">
        <v>1229</v>
      </c>
      <c r="Q45" s="160"/>
      <c r="R45" s="151" t="s">
        <v>582</v>
      </c>
    </row>
    <row r="46" spans="1:18" ht="12.75">
      <c r="A46" s="150">
        <v>1989</v>
      </c>
      <c r="B46" s="153" t="s">
        <v>582</v>
      </c>
      <c r="C46" s="153"/>
      <c r="D46" s="151" t="s">
        <v>582</v>
      </c>
      <c r="E46" s="151"/>
      <c r="F46" s="153">
        <v>368</v>
      </c>
      <c r="G46" s="153"/>
      <c r="H46" s="151" t="s">
        <v>582</v>
      </c>
      <c r="K46" s="150">
        <v>1989</v>
      </c>
      <c r="L46" s="151">
        <v>56</v>
      </c>
      <c r="N46" s="151">
        <v>0</v>
      </c>
      <c r="P46" s="153">
        <v>1275</v>
      </c>
      <c r="Q46" s="160"/>
      <c r="R46" s="151" t="s">
        <v>582</v>
      </c>
    </row>
    <row r="47" spans="1:18" ht="12.75">
      <c r="A47" s="150">
        <v>1990</v>
      </c>
      <c r="B47" s="153" t="s">
        <v>582</v>
      </c>
      <c r="C47" s="153"/>
      <c r="D47" s="151" t="s">
        <v>582</v>
      </c>
      <c r="E47" s="151"/>
      <c r="F47" s="153">
        <v>354</v>
      </c>
      <c r="G47" s="153"/>
      <c r="H47" s="151" t="s">
        <v>582</v>
      </c>
      <c r="K47" s="150">
        <v>1990</v>
      </c>
      <c r="L47" s="151">
        <v>65</v>
      </c>
      <c r="N47" s="151">
        <v>0</v>
      </c>
      <c r="P47" s="153">
        <v>1214</v>
      </c>
      <c r="Q47" s="160"/>
      <c r="R47" s="151" t="s">
        <v>582</v>
      </c>
    </row>
    <row r="48" spans="1:18" ht="12.75">
      <c r="A48" s="150">
        <v>1991</v>
      </c>
      <c r="B48" s="153" t="s">
        <v>582</v>
      </c>
      <c r="C48" s="153"/>
      <c r="D48" s="151" t="s">
        <v>582</v>
      </c>
      <c r="E48" s="151"/>
      <c r="F48" s="153">
        <v>331</v>
      </c>
      <c r="G48" s="153"/>
      <c r="H48" s="151" t="s">
        <v>582</v>
      </c>
      <c r="K48" s="150">
        <v>1991</v>
      </c>
      <c r="L48" s="151">
        <v>66</v>
      </c>
      <c r="N48" s="151">
        <v>0</v>
      </c>
      <c r="P48" s="153">
        <v>1181</v>
      </c>
      <c r="Q48" s="160"/>
      <c r="R48" s="151" t="s">
        <v>582</v>
      </c>
    </row>
    <row r="49" spans="1:18" ht="12.75">
      <c r="A49" s="150">
        <v>1992</v>
      </c>
      <c r="B49" s="151" t="s">
        <v>582</v>
      </c>
      <c r="C49" s="151"/>
      <c r="D49" s="151" t="s">
        <v>582</v>
      </c>
      <c r="E49" s="151"/>
      <c r="F49" s="153">
        <v>329</v>
      </c>
      <c r="G49" s="153"/>
      <c r="H49" s="151" t="s">
        <v>582</v>
      </c>
      <c r="K49" s="150">
        <v>1992</v>
      </c>
      <c r="L49" s="151">
        <v>58</v>
      </c>
      <c r="N49" s="151">
        <v>0</v>
      </c>
      <c r="P49" s="153">
        <v>1161</v>
      </c>
      <c r="Q49" s="160"/>
      <c r="R49" s="151" t="s">
        <v>582</v>
      </c>
    </row>
    <row r="50" spans="1:18" ht="12.75">
      <c r="A50" s="150">
        <v>1993</v>
      </c>
      <c r="B50" s="151" t="s">
        <v>582</v>
      </c>
      <c r="C50" s="151"/>
      <c r="D50" s="151" t="s">
        <v>582</v>
      </c>
      <c r="E50" s="151"/>
      <c r="F50" s="153">
        <v>264</v>
      </c>
      <c r="G50" s="153" t="s">
        <v>583</v>
      </c>
      <c r="H50" s="151" t="s">
        <v>582</v>
      </c>
      <c r="K50" s="150">
        <v>1993</v>
      </c>
      <c r="L50" s="151">
        <v>54</v>
      </c>
      <c r="N50" s="151">
        <v>0</v>
      </c>
      <c r="P50" s="153">
        <v>1104</v>
      </c>
      <c r="Q50" s="160"/>
      <c r="R50" s="151" t="s">
        <v>582</v>
      </c>
    </row>
    <row r="51" spans="1:18" ht="12.75">
      <c r="A51" s="150">
        <v>1994</v>
      </c>
      <c r="B51" s="151" t="s">
        <v>582</v>
      </c>
      <c r="C51" s="151"/>
      <c r="D51" s="151" t="s">
        <v>582</v>
      </c>
      <c r="E51" s="151"/>
      <c r="F51" s="153">
        <v>242</v>
      </c>
      <c r="G51" s="153"/>
      <c r="H51" s="151" t="s">
        <v>582</v>
      </c>
      <c r="K51" s="150">
        <v>1994</v>
      </c>
      <c r="L51" s="151">
        <v>58</v>
      </c>
      <c r="N51" s="151">
        <v>0</v>
      </c>
      <c r="P51" s="153">
        <v>1094</v>
      </c>
      <c r="Q51" s="160"/>
      <c r="R51" s="151" t="s">
        <v>582</v>
      </c>
    </row>
    <row r="52" spans="1:18" ht="12.75">
      <c r="A52" s="150">
        <v>1995</v>
      </c>
      <c r="B52" s="151" t="s">
        <v>582</v>
      </c>
      <c r="C52" s="151"/>
      <c r="D52" s="151" t="s">
        <v>582</v>
      </c>
      <c r="E52" s="151"/>
      <c r="F52" s="153">
        <v>197</v>
      </c>
      <c r="G52" s="153"/>
      <c r="H52" s="151" t="s">
        <v>582</v>
      </c>
      <c r="K52" s="150">
        <v>1995</v>
      </c>
      <c r="L52" s="151">
        <v>53</v>
      </c>
      <c r="N52" s="151">
        <v>0</v>
      </c>
      <c r="P52" s="153">
        <v>1054</v>
      </c>
      <c r="Q52" s="160"/>
      <c r="R52" s="151" t="s">
        <v>582</v>
      </c>
    </row>
    <row r="53" spans="1:18" ht="12.75">
      <c r="A53" s="150">
        <v>1996</v>
      </c>
      <c r="B53" s="151" t="s">
        <v>582</v>
      </c>
      <c r="C53" s="151"/>
      <c r="D53" s="151" t="s">
        <v>582</v>
      </c>
      <c r="E53" s="151"/>
      <c r="F53" s="153">
        <v>232</v>
      </c>
      <c r="G53" s="153"/>
      <c r="H53" s="151" t="s">
        <v>582</v>
      </c>
      <c r="K53" s="150">
        <v>1996</v>
      </c>
      <c r="L53" s="151">
        <v>53</v>
      </c>
      <c r="N53" s="151">
        <v>0</v>
      </c>
      <c r="P53" s="153">
        <v>1113</v>
      </c>
      <c r="Q53" s="160"/>
      <c r="R53" s="151" t="s">
        <v>582</v>
      </c>
    </row>
    <row r="54" spans="1:18" ht="12.75">
      <c r="A54" s="150">
        <v>1997</v>
      </c>
      <c r="B54" s="151" t="s">
        <v>582</v>
      </c>
      <c r="C54" s="151"/>
      <c r="D54" s="151" t="s">
        <v>582</v>
      </c>
      <c r="E54" s="151"/>
      <c r="F54" s="151">
        <v>224</v>
      </c>
      <c r="G54" s="151" t="s">
        <v>583</v>
      </c>
      <c r="H54" s="151" t="s">
        <v>582</v>
      </c>
      <c r="K54" s="150">
        <v>1997</v>
      </c>
      <c r="L54" s="151">
        <v>43</v>
      </c>
      <c r="M54" s="143" t="s">
        <v>583</v>
      </c>
      <c r="N54" s="151">
        <v>0</v>
      </c>
      <c r="P54" s="151">
        <v>985</v>
      </c>
      <c r="R54" s="151" t="s">
        <v>582</v>
      </c>
    </row>
    <row r="55" spans="1:18" ht="12.75">
      <c r="A55" s="150">
        <v>1998</v>
      </c>
      <c r="B55" s="151" t="s">
        <v>582</v>
      </c>
      <c r="C55" s="151"/>
      <c r="D55" s="151" t="s">
        <v>582</v>
      </c>
      <c r="F55" s="143">
        <v>218</v>
      </c>
      <c r="H55" s="151" t="s">
        <v>582</v>
      </c>
      <c r="K55" s="150">
        <v>1998</v>
      </c>
      <c r="L55" s="143">
        <v>40</v>
      </c>
      <c r="N55" s="143">
        <v>0</v>
      </c>
      <c r="P55" s="143">
        <v>890</v>
      </c>
      <c r="R55" s="151" t="s">
        <v>582</v>
      </c>
    </row>
    <row r="56" spans="1:18" ht="12.75">
      <c r="A56" s="150">
        <v>1999</v>
      </c>
      <c r="B56" s="151" t="s">
        <v>582</v>
      </c>
      <c r="C56" s="151"/>
      <c r="D56" s="151" t="s">
        <v>582</v>
      </c>
      <c r="F56" s="143">
        <v>221</v>
      </c>
      <c r="H56" s="151" t="s">
        <v>582</v>
      </c>
      <c r="K56" s="150">
        <v>1999</v>
      </c>
      <c r="L56" s="143">
        <v>51</v>
      </c>
      <c r="N56" s="143">
        <v>0</v>
      </c>
      <c r="P56" s="143">
        <v>1179</v>
      </c>
      <c r="R56" s="151" t="s">
        <v>582</v>
      </c>
    </row>
  </sheetData>
  <mergeCells count="4">
    <mergeCell ref="A7:I7"/>
    <mergeCell ref="A33:I33"/>
    <mergeCell ref="K7:S7"/>
    <mergeCell ref="K33:S33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view="pageBreakPreview" zoomScale="60" workbookViewId="0" topLeftCell="A8">
      <selection activeCell="S58" sqref="S58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281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628</v>
      </c>
      <c r="B7" s="332"/>
      <c r="C7" s="332"/>
      <c r="D7" s="332"/>
      <c r="E7" s="332"/>
      <c r="F7" s="332"/>
      <c r="G7" s="332"/>
      <c r="H7" s="332"/>
      <c r="I7" s="332"/>
      <c r="K7" s="332" t="s">
        <v>629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>
        <v>1109</v>
      </c>
      <c r="C8" s="160"/>
      <c r="D8" s="151">
        <v>69</v>
      </c>
      <c r="F8" s="153">
        <v>13889</v>
      </c>
      <c r="G8" s="160"/>
      <c r="H8" s="151" t="s">
        <v>582</v>
      </c>
      <c r="K8" s="150">
        <v>1977</v>
      </c>
      <c r="L8" s="153">
        <v>9751</v>
      </c>
      <c r="M8" s="160"/>
      <c r="N8" s="153">
        <v>637</v>
      </c>
      <c r="O8" s="160"/>
      <c r="P8" s="153">
        <v>56422</v>
      </c>
      <c r="Q8" s="160"/>
      <c r="R8" s="153" t="s">
        <v>582</v>
      </c>
    </row>
    <row r="9" spans="1:18" ht="12.75">
      <c r="A9" s="150">
        <v>1978</v>
      </c>
      <c r="B9" s="153">
        <v>979</v>
      </c>
      <c r="C9" s="160"/>
      <c r="D9" s="151">
        <v>33</v>
      </c>
      <c r="F9" s="153">
        <v>14417</v>
      </c>
      <c r="G9" s="160"/>
      <c r="H9" s="151" t="s">
        <v>582</v>
      </c>
      <c r="K9" s="150">
        <v>1978</v>
      </c>
      <c r="L9" s="153">
        <v>8911</v>
      </c>
      <c r="M9" s="160"/>
      <c r="N9" s="153">
        <v>533</v>
      </c>
      <c r="O9" s="160"/>
      <c r="P9" s="153">
        <v>55583</v>
      </c>
      <c r="Q9" s="160"/>
      <c r="R9" s="153" t="s">
        <v>582</v>
      </c>
    </row>
    <row r="10" spans="1:18" ht="12.75">
      <c r="A10" s="150">
        <v>1979</v>
      </c>
      <c r="B10" s="153">
        <v>1014</v>
      </c>
      <c r="C10" s="160"/>
      <c r="D10" s="151">
        <v>35</v>
      </c>
      <c r="F10" s="153">
        <v>13816</v>
      </c>
      <c r="G10" s="160"/>
      <c r="H10" s="151">
        <v>583</v>
      </c>
      <c r="K10" s="150">
        <v>1979</v>
      </c>
      <c r="L10" s="153">
        <v>8284</v>
      </c>
      <c r="M10" s="160"/>
      <c r="N10" s="153">
        <v>471</v>
      </c>
      <c r="O10" s="160"/>
      <c r="P10" s="153">
        <v>53021</v>
      </c>
      <c r="Q10" s="160"/>
      <c r="R10" s="153">
        <v>2482</v>
      </c>
    </row>
    <row r="11" spans="1:18" ht="12.75">
      <c r="A11" s="150">
        <v>1980</v>
      </c>
      <c r="B11" s="153">
        <v>930</v>
      </c>
      <c r="C11" s="160"/>
      <c r="D11" s="151">
        <v>27</v>
      </c>
      <c r="F11" s="153">
        <v>13138</v>
      </c>
      <c r="G11" s="160"/>
      <c r="H11" s="151">
        <v>604</v>
      </c>
      <c r="K11" s="150">
        <v>1980</v>
      </c>
      <c r="L11" s="153">
        <v>8206</v>
      </c>
      <c r="M11" s="160"/>
      <c r="N11" s="153">
        <v>384</v>
      </c>
      <c r="O11" s="160"/>
      <c r="P11" s="153">
        <v>50287</v>
      </c>
      <c r="Q11" s="160"/>
      <c r="R11" s="153">
        <v>2452</v>
      </c>
    </row>
    <row r="12" spans="1:18" ht="12.75">
      <c r="A12" s="150">
        <v>1981</v>
      </c>
      <c r="B12" s="153">
        <v>950</v>
      </c>
      <c r="C12" s="160"/>
      <c r="D12" s="151">
        <v>43</v>
      </c>
      <c r="F12" s="153">
        <v>14699</v>
      </c>
      <c r="G12" s="160"/>
      <c r="H12" s="151">
        <v>631</v>
      </c>
      <c r="K12" s="150">
        <v>1981</v>
      </c>
      <c r="L12" s="153">
        <v>8093</v>
      </c>
      <c r="M12" s="160"/>
      <c r="N12" s="153">
        <v>459</v>
      </c>
      <c r="O12" s="160"/>
      <c r="P12" s="153">
        <v>50469</v>
      </c>
      <c r="Q12" s="160"/>
      <c r="R12" s="153">
        <v>2646</v>
      </c>
    </row>
    <row r="13" spans="1:18" ht="12.75">
      <c r="A13" s="150">
        <v>1982</v>
      </c>
      <c r="B13" s="153">
        <v>971</v>
      </c>
      <c r="C13" s="160"/>
      <c r="D13" s="151">
        <v>25</v>
      </c>
      <c r="F13" s="153">
        <v>16207</v>
      </c>
      <c r="G13" s="160"/>
      <c r="H13" s="151">
        <v>745</v>
      </c>
      <c r="K13" s="150">
        <v>1982</v>
      </c>
      <c r="L13" s="153">
        <v>7616</v>
      </c>
      <c r="M13" s="160"/>
      <c r="N13" s="153">
        <v>377</v>
      </c>
      <c r="O13" s="160"/>
      <c r="P13" s="153">
        <v>49757</v>
      </c>
      <c r="Q13" s="160"/>
      <c r="R13" s="153">
        <v>2771</v>
      </c>
    </row>
    <row r="14" spans="1:18" ht="12.75">
      <c r="A14" s="150">
        <v>1983</v>
      </c>
      <c r="B14" s="153">
        <v>931</v>
      </c>
      <c r="C14" s="160"/>
      <c r="D14" s="151">
        <v>27</v>
      </c>
      <c r="F14" s="153">
        <v>16211</v>
      </c>
      <c r="G14" s="160"/>
      <c r="H14" s="151">
        <v>829</v>
      </c>
      <c r="K14" s="150">
        <v>1983</v>
      </c>
      <c r="L14" s="153">
        <v>7539</v>
      </c>
      <c r="M14" s="160"/>
      <c r="N14" s="153">
        <v>421</v>
      </c>
      <c r="O14" s="160"/>
      <c r="P14" s="153">
        <v>50052</v>
      </c>
      <c r="Q14" s="160"/>
      <c r="R14" s="153">
        <v>3038</v>
      </c>
    </row>
    <row r="15" spans="1:18" ht="12.75">
      <c r="A15" s="150">
        <v>1984</v>
      </c>
      <c r="B15" s="153">
        <v>940</v>
      </c>
      <c r="C15" s="160"/>
      <c r="D15" s="151">
        <v>40</v>
      </c>
      <c r="F15" s="153">
        <v>16126</v>
      </c>
      <c r="G15" s="160"/>
      <c r="H15" s="151">
        <v>769</v>
      </c>
      <c r="K15" s="150">
        <v>1984</v>
      </c>
      <c r="L15" s="153">
        <v>7557</v>
      </c>
      <c r="M15" s="160"/>
      <c r="N15" s="153">
        <v>735</v>
      </c>
      <c r="O15" s="160"/>
      <c r="P15" s="153">
        <v>49883</v>
      </c>
      <c r="Q15" s="160"/>
      <c r="R15" s="153">
        <v>3048</v>
      </c>
    </row>
    <row r="16" spans="1:19" ht="14.25">
      <c r="A16" s="150">
        <v>1985</v>
      </c>
      <c r="B16" s="153">
        <v>935</v>
      </c>
      <c r="C16" s="160"/>
      <c r="D16" s="151">
        <v>37</v>
      </c>
      <c r="F16" s="153">
        <v>16040</v>
      </c>
      <c r="G16" s="160"/>
      <c r="H16" s="151">
        <v>826</v>
      </c>
      <c r="K16" s="150">
        <v>1985</v>
      </c>
      <c r="L16" s="153">
        <v>7782</v>
      </c>
      <c r="M16" s="164" t="s">
        <v>630</v>
      </c>
      <c r="N16" s="153">
        <v>609</v>
      </c>
      <c r="O16" s="160"/>
      <c r="P16" s="153">
        <v>41775</v>
      </c>
      <c r="Q16" s="164" t="s">
        <v>630</v>
      </c>
      <c r="R16" s="153">
        <v>2981</v>
      </c>
      <c r="S16" s="164" t="s">
        <v>630</v>
      </c>
    </row>
    <row r="17" spans="1:19" ht="14.25">
      <c r="A17" s="150">
        <v>1986</v>
      </c>
      <c r="B17" s="153">
        <v>874</v>
      </c>
      <c r="C17" s="160"/>
      <c r="D17" s="151">
        <v>35</v>
      </c>
      <c r="F17" s="153">
        <v>16685</v>
      </c>
      <c r="G17" s="160"/>
      <c r="H17" s="151">
        <v>857</v>
      </c>
      <c r="K17" s="150">
        <v>1986</v>
      </c>
      <c r="L17" s="153">
        <v>7152</v>
      </c>
      <c r="M17" s="164" t="s">
        <v>630</v>
      </c>
      <c r="N17" s="153">
        <v>1270</v>
      </c>
      <c r="O17" s="160"/>
      <c r="P17" s="153">
        <v>40574</v>
      </c>
      <c r="Q17" s="164" t="s">
        <v>630</v>
      </c>
      <c r="R17" s="153">
        <v>2964</v>
      </c>
      <c r="S17" s="164" t="s">
        <v>630</v>
      </c>
    </row>
    <row r="18" spans="1:19" ht="14.25">
      <c r="A18" s="150">
        <v>1987</v>
      </c>
      <c r="B18" s="153">
        <v>788</v>
      </c>
      <c r="C18" s="160"/>
      <c r="D18" s="153">
        <v>56</v>
      </c>
      <c r="E18" s="160"/>
      <c r="F18" s="153">
        <v>16711</v>
      </c>
      <c r="G18" s="160"/>
      <c r="H18" s="151">
        <v>781</v>
      </c>
      <c r="K18" s="150">
        <v>1987</v>
      </c>
      <c r="L18" s="153">
        <v>7112</v>
      </c>
      <c r="M18" s="164" t="s">
        <v>630</v>
      </c>
      <c r="N18" s="153">
        <v>1028</v>
      </c>
      <c r="O18" s="160"/>
      <c r="P18" s="153">
        <v>38711</v>
      </c>
      <c r="Q18" s="164" t="s">
        <v>630</v>
      </c>
      <c r="R18" s="153">
        <v>2822</v>
      </c>
      <c r="S18" s="164" t="s">
        <v>630</v>
      </c>
    </row>
    <row r="19" spans="1:19" ht="14.25">
      <c r="A19" s="150">
        <v>1988</v>
      </c>
      <c r="B19" s="153">
        <v>796</v>
      </c>
      <c r="C19" s="160"/>
      <c r="D19" s="153">
        <v>79</v>
      </c>
      <c r="E19" s="160"/>
      <c r="F19" s="153">
        <v>16495</v>
      </c>
      <c r="G19" s="160"/>
      <c r="H19" s="151">
        <v>765</v>
      </c>
      <c r="K19" s="150">
        <v>1988</v>
      </c>
      <c r="L19" s="153">
        <v>7043</v>
      </c>
      <c r="M19" s="164" t="s">
        <v>630</v>
      </c>
      <c r="N19" s="153">
        <v>1099</v>
      </c>
      <c r="O19" s="160"/>
      <c r="P19" s="153">
        <v>38167</v>
      </c>
      <c r="Q19" s="164" t="s">
        <v>630</v>
      </c>
      <c r="R19" s="153">
        <v>2617</v>
      </c>
      <c r="S19" s="164" t="s">
        <v>630</v>
      </c>
    </row>
    <row r="20" spans="1:19" ht="14.25">
      <c r="A20" s="150">
        <v>1989</v>
      </c>
      <c r="B20" s="153">
        <v>789</v>
      </c>
      <c r="C20" s="160"/>
      <c r="D20" s="153">
        <v>63</v>
      </c>
      <c r="E20" s="160"/>
      <c r="F20" s="153">
        <v>15916</v>
      </c>
      <c r="G20" s="160"/>
      <c r="H20" s="151">
        <v>654</v>
      </c>
      <c r="K20" s="150">
        <v>1989</v>
      </c>
      <c r="L20" s="153">
        <v>6966</v>
      </c>
      <c r="M20" s="164" t="s">
        <v>630</v>
      </c>
      <c r="N20" s="153">
        <v>805</v>
      </c>
      <c r="O20" s="160"/>
      <c r="P20" s="153">
        <v>38381</v>
      </c>
      <c r="Q20" s="164" t="s">
        <v>630</v>
      </c>
      <c r="R20" s="153">
        <v>2563</v>
      </c>
      <c r="S20" s="164" t="s">
        <v>630</v>
      </c>
    </row>
    <row r="21" spans="1:19" ht="14.25">
      <c r="A21" s="150">
        <v>1990</v>
      </c>
      <c r="B21" s="153">
        <v>734</v>
      </c>
      <c r="C21" s="160"/>
      <c r="D21" s="153">
        <v>37</v>
      </c>
      <c r="E21" s="160"/>
      <c r="F21" s="153">
        <v>16151</v>
      </c>
      <c r="G21" s="160"/>
      <c r="H21" s="151">
        <v>657</v>
      </c>
      <c r="K21" s="150">
        <v>1990</v>
      </c>
      <c r="L21" s="153">
        <v>7106</v>
      </c>
      <c r="M21" s="164" t="s">
        <v>630</v>
      </c>
      <c r="N21" s="153">
        <v>618</v>
      </c>
      <c r="O21" s="160"/>
      <c r="P21" s="153">
        <v>38192</v>
      </c>
      <c r="Q21" s="164" t="s">
        <v>630</v>
      </c>
      <c r="R21" s="153">
        <v>2575</v>
      </c>
      <c r="S21" s="164" t="s">
        <v>630</v>
      </c>
    </row>
    <row r="22" spans="1:19" ht="14.25">
      <c r="A22" s="150">
        <v>1991</v>
      </c>
      <c r="B22" s="153">
        <v>700</v>
      </c>
      <c r="C22" s="160"/>
      <c r="D22" s="153">
        <v>54</v>
      </c>
      <c r="E22" s="160"/>
      <c r="F22" s="153">
        <v>14725</v>
      </c>
      <c r="G22" s="160"/>
      <c r="H22" s="151">
        <v>628</v>
      </c>
      <c r="K22" s="150">
        <v>1991</v>
      </c>
      <c r="L22" s="153">
        <v>6797</v>
      </c>
      <c r="M22" s="164" t="s">
        <v>630</v>
      </c>
      <c r="N22" s="153">
        <v>756</v>
      </c>
      <c r="O22" s="160"/>
      <c r="P22" s="153">
        <v>36174</v>
      </c>
      <c r="Q22" s="164" t="s">
        <v>630</v>
      </c>
      <c r="R22" s="153">
        <v>2493</v>
      </c>
      <c r="S22" s="164" t="s">
        <v>630</v>
      </c>
    </row>
    <row r="23" spans="1:19" ht="14.25">
      <c r="A23" s="150">
        <v>1992</v>
      </c>
      <c r="B23" s="153">
        <v>698</v>
      </c>
      <c r="C23" s="160"/>
      <c r="D23" s="151">
        <v>54</v>
      </c>
      <c r="F23" s="153">
        <v>13926</v>
      </c>
      <c r="G23" s="160"/>
      <c r="H23" s="151">
        <v>629</v>
      </c>
      <c r="K23" s="150">
        <v>1992</v>
      </c>
      <c r="L23" s="153">
        <v>6441</v>
      </c>
      <c r="M23" s="164" t="s">
        <v>630</v>
      </c>
      <c r="N23" s="153">
        <v>612</v>
      </c>
      <c r="O23" s="164" t="s">
        <v>630</v>
      </c>
      <c r="P23" s="153">
        <v>35093</v>
      </c>
      <c r="Q23" s="164" t="s">
        <v>630</v>
      </c>
      <c r="R23" s="153">
        <v>2402</v>
      </c>
      <c r="S23" s="164" t="s">
        <v>630</v>
      </c>
    </row>
    <row r="24" spans="1:19" ht="14.25">
      <c r="A24" s="150">
        <v>1993</v>
      </c>
      <c r="B24" s="153">
        <v>680</v>
      </c>
      <c r="C24" s="160"/>
      <c r="D24" s="151">
        <v>40</v>
      </c>
      <c r="F24" s="153">
        <v>13289</v>
      </c>
      <c r="G24" s="160"/>
      <c r="H24" s="151">
        <v>643</v>
      </c>
      <c r="K24" s="150">
        <v>1993</v>
      </c>
      <c r="L24" s="153">
        <v>6171</v>
      </c>
      <c r="M24" s="164" t="s">
        <v>630</v>
      </c>
      <c r="N24" s="153">
        <v>581</v>
      </c>
      <c r="O24" s="164" t="s">
        <v>630</v>
      </c>
      <c r="P24" s="153">
        <v>34718</v>
      </c>
      <c r="Q24" s="164" t="s">
        <v>630</v>
      </c>
      <c r="R24" s="153">
        <v>2469</v>
      </c>
      <c r="S24" s="164" t="s">
        <v>630</v>
      </c>
    </row>
    <row r="25" spans="1:19" ht="14.25">
      <c r="A25" s="150">
        <v>1994</v>
      </c>
      <c r="B25" s="153">
        <v>689</v>
      </c>
      <c r="C25" s="160"/>
      <c r="D25" s="151">
        <v>47</v>
      </c>
      <c r="F25" s="153">
        <v>13487</v>
      </c>
      <c r="G25" s="160"/>
      <c r="H25" s="151">
        <v>652</v>
      </c>
      <c r="K25" s="150">
        <v>1994</v>
      </c>
      <c r="L25" s="153">
        <v>5847</v>
      </c>
      <c r="M25" s="164" t="s">
        <v>630</v>
      </c>
      <c r="N25" s="153">
        <v>491</v>
      </c>
      <c r="O25" s="164" t="s">
        <v>630</v>
      </c>
      <c r="P25" s="153">
        <v>35974</v>
      </c>
      <c r="Q25" s="164" t="s">
        <v>630</v>
      </c>
      <c r="R25" s="153">
        <v>2414</v>
      </c>
      <c r="S25" s="164" t="s">
        <v>630</v>
      </c>
    </row>
    <row r="26" spans="1:19" ht="14.25">
      <c r="A26" s="150">
        <v>1995</v>
      </c>
      <c r="B26" s="153">
        <v>676</v>
      </c>
      <c r="C26" s="160"/>
      <c r="D26" s="151">
        <v>48</v>
      </c>
      <c r="F26" s="153">
        <v>13438</v>
      </c>
      <c r="G26" s="160"/>
      <c r="H26" s="151">
        <v>674</v>
      </c>
      <c r="K26" s="150">
        <v>1995</v>
      </c>
      <c r="L26" s="153">
        <v>5743</v>
      </c>
      <c r="M26" s="164" t="s">
        <v>630</v>
      </c>
      <c r="N26" s="153">
        <v>395</v>
      </c>
      <c r="O26" s="164" t="s">
        <v>630</v>
      </c>
      <c r="P26" s="153">
        <v>36542</v>
      </c>
      <c r="Q26" s="164" t="s">
        <v>630</v>
      </c>
      <c r="R26" s="153">
        <v>2524</v>
      </c>
      <c r="S26" s="164" t="s">
        <v>630</v>
      </c>
    </row>
    <row r="27" spans="1:19" ht="14.25">
      <c r="A27" s="150">
        <v>1996</v>
      </c>
      <c r="B27" s="153">
        <v>632</v>
      </c>
      <c r="C27" s="160"/>
      <c r="D27" s="151">
        <v>43</v>
      </c>
      <c r="F27" s="153">
        <v>13074</v>
      </c>
      <c r="G27" s="160"/>
      <c r="H27" s="151">
        <v>684</v>
      </c>
      <c r="K27" s="150">
        <v>1996</v>
      </c>
      <c r="L27" s="153">
        <v>5736</v>
      </c>
      <c r="M27" s="164" t="s">
        <v>630</v>
      </c>
      <c r="N27" s="153">
        <v>358</v>
      </c>
      <c r="O27" s="164" t="s">
        <v>630</v>
      </c>
      <c r="P27" s="153">
        <v>38270</v>
      </c>
      <c r="Q27" s="164" t="s">
        <v>630</v>
      </c>
      <c r="R27" s="153">
        <v>2606</v>
      </c>
      <c r="S27" s="164" t="s">
        <v>630</v>
      </c>
    </row>
    <row r="28" spans="1:19" ht="14.25">
      <c r="A28" s="150">
        <v>1997</v>
      </c>
      <c r="B28" s="153">
        <v>605</v>
      </c>
      <c r="C28" s="160"/>
      <c r="D28" s="153">
        <v>20</v>
      </c>
      <c r="E28" s="160"/>
      <c r="F28" s="153">
        <v>13439</v>
      </c>
      <c r="G28" s="160"/>
      <c r="H28" s="151">
        <v>685</v>
      </c>
      <c r="K28" s="150">
        <v>1997</v>
      </c>
      <c r="L28" s="153">
        <v>5687</v>
      </c>
      <c r="M28" s="164" t="s">
        <v>630</v>
      </c>
      <c r="N28" s="153">
        <v>479</v>
      </c>
      <c r="O28" s="164" t="s">
        <v>630</v>
      </c>
      <c r="P28" s="153">
        <v>37761</v>
      </c>
      <c r="Q28" s="164" t="s">
        <v>630</v>
      </c>
      <c r="R28" s="153">
        <v>2687</v>
      </c>
      <c r="S28" s="164" t="s">
        <v>630</v>
      </c>
    </row>
    <row r="29" spans="1:19" ht="14.25">
      <c r="A29" s="150">
        <v>1998</v>
      </c>
      <c r="B29" s="153">
        <v>599</v>
      </c>
      <c r="C29" s="160"/>
      <c r="D29" s="153">
        <v>59</v>
      </c>
      <c r="E29" s="160"/>
      <c r="F29" s="153">
        <v>13645</v>
      </c>
      <c r="G29" s="160"/>
      <c r="H29" s="151">
        <v>698</v>
      </c>
      <c r="K29" s="150">
        <v>1998</v>
      </c>
      <c r="L29" s="153">
        <v>4927</v>
      </c>
      <c r="M29" s="164" t="s">
        <v>630</v>
      </c>
      <c r="N29" s="153">
        <v>400</v>
      </c>
      <c r="O29" s="164" t="s">
        <v>630</v>
      </c>
      <c r="P29" s="153">
        <v>37854</v>
      </c>
      <c r="Q29" s="164" t="s">
        <v>630</v>
      </c>
      <c r="R29" s="153">
        <v>2544</v>
      </c>
      <c r="S29" s="164" t="s">
        <v>630</v>
      </c>
    </row>
    <row r="30" spans="1:19" ht="14.25">
      <c r="A30" s="150">
        <v>1999</v>
      </c>
      <c r="B30" s="153">
        <v>621</v>
      </c>
      <c r="C30" s="160"/>
      <c r="D30" s="153">
        <v>58</v>
      </c>
      <c r="E30" s="160"/>
      <c r="F30" s="153">
        <v>12543</v>
      </c>
      <c r="G30" s="160"/>
      <c r="H30" s="151">
        <v>749</v>
      </c>
      <c r="K30" s="150">
        <v>1999</v>
      </c>
      <c r="L30" s="153">
        <v>5339</v>
      </c>
      <c r="M30" s="164" t="s">
        <v>630</v>
      </c>
      <c r="N30" s="153">
        <v>426</v>
      </c>
      <c r="O30" s="164" t="s">
        <v>630</v>
      </c>
      <c r="P30" s="153">
        <v>40157</v>
      </c>
      <c r="Q30" s="164" t="s">
        <v>630</v>
      </c>
      <c r="R30" s="153">
        <v>2584</v>
      </c>
      <c r="S30" s="164" t="s">
        <v>630</v>
      </c>
    </row>
    <row r="31" spans="2:18" ht="14.25">
      <c r="B31" s="153"/>
      <c r="C31" s="160"/>
      <c r="D31" s="153"/>
      <c r="E31" s="160"/>
      <c r="F31" s="153"/>
      <c r="G31" s="160"/>
      <c r="H31" s="151"/>
      <c r="K31" s="155" t="s">
        <v>189</v>
      </c>
      <c r="L31" s="165"/>
      <c r="M31" s="166"/>
      <c r="N31" s="165"/>
      <c r="O31" s="166"/>
      <c r="P31" s="153"/>
      <c r="Q31" s="160"/>
      <c r="R31" s="153"/>
    </row>
    <row r="32" spans="2:18" ht="12.75">
      <c r="B32" s="153"/>
      <c r="C32" s="160"/>
      <c r="D32" s="153"/>
      <c r="E32" s="160"/>
      <c r="F32" s="153"/>
      <c r="G32" s="160"/>
      <c r="H32" s="151"/>
      <c r="K32" s="143" t="s">
        <v>631</v>
      </c>
      <c r="L32" s="153"/>
      <c r="M32" s="160"/>
      <c r="N32" s="153"/>
      <c r="O32" s="160"/>
      <c r="P32" s="153"/>
      <c r="Q32" s="160"/>
      <c r="R32" s="153"/>
    </row>
    <row r="33" spans="2:7" ht="12.75">
      <c r="B33" s="160"/>
      <c r="C33" s="160"/>
      <c r="D33" s="160"/>
      <c r="E33" s="160"/>
      <c r="F33" s="160"/>
      <c r="G33" s="160"/>
    </row>
    <row r="34" spans="2:7" ht="12.75">
      <c r="B34" s="160"/>
      <c r="C34" s="160"/>
      <c r="D34" s="160"/>
      <c r="E34" s="160"/>
      <c r="F34" s="160"/>
      <c r="G34" s="160"/>
    </row>
    <row r="35" spans="1:19" ht="12.75">
      <c r="A35" s="332" t="s">
        <v>632</v>
      </c>
      <c r="B35" s="332"/>
      <c r="C35" s="332"/>
      <c r="D35" s="332"/>
      <c r="E35" s="332"/>
      <c r="F35" s="332"/>
      <c r="G35" s="332"/>
      <c r="H35" s="332"/>
      <c r="I35" s="332"/>
      <c r="K35" s="332" t="s">
        <v>633</v>
      </c>
      <c r="L35" s="332"/>
      <c r="M35" s="332"/>
      <c r="N35" s="332"/>
      <c r="O35" s="332"/>
      <c r="P35" s="332"/>
      <c r="Q35" s="332"/>
      <c r="R35" s="332"/>
      <c r="S35" s="332"/>
    </row>
    <row r="36" spans="1:18" ht="12.75">
      <c r="A36" s="150">
        <v>1977</v>
      </c>
      <c r="B36" s="151">
        <v>57</v>
      </c>
      <c r="C36" s="151" t="s">
        <v>583</v>
      </c>
      <c r="D36" s="151">
        <v>0</v>
      </c>
      <c r="E36" s="151"/>
      <c r="F36" s="151">
        <v>769</v>
      </c>
      <c r="G36" s="151"/>
      <c r="H36" s="151" t="s">
        <v>582</v>
      </c>
      <c r="K36" s="150">
        <v>1977</v>
      </c>
      <c r="L36" s="151">
        <v>174</v>
      </c>
      <c r="M36" s="143" t="s">
        <v>583</v>
      </c>
      <c r="N36" s="151">
        <v>0</v>
      </c>
      <c r="P36" s="153">
        <v>1319</v>
      </c>
      <c r="R36" s="151" t="s">
        <v>582</v>
      </c>
    </row>
    <row r="37" spans="1:18" ht="12.75">
      <c r="A37" s="150">
        <v>1978</v>
      </c>
      <c r="B37" s="151">
        <v>27</v>
      </c>
      <c r="C37" s="151"/>
      <c r="D37" s="151">
        <v>0</v>
      </c>
      <c r="E37" s="151"/>
      <c r="F37" s="151">
        <v>899</v>
      </c>
      <c r="G37" s="151"/>
      <c r="H37" s="151" t="s">
        <v>582</v>
      </c>
      <c r="K37" s="150">
        <v>1978</v>
      </c>
      <c r="L37" s="151">
        <v>111</v>
      </c>
      <c r="N37" s="151">
        <v>2</v>
      </c>
      <c r="P37" s="153">
        <v>986</v>
      </c>
      <c r="R37" s="151" t="s">
        <v>582</v>
      </c>
    </row>
    <row r="38" spans="1:18" ht="12.75">
      <c r="A38" s="150">
        <v>1979</v>
      </c>
      <c r="B38" s="151">
        <v>33</v>
      </c>
      <c r="C38" s="151"/>
      <c r="D38" s="151">
        <v>0</v>
      </c>
      <c r="E38" s="151"/>
      <c r="F38" s="153">
        <v>1515</v>
      </c>
      <c r="G38" s="151" t="s">
        <v>583</v>
      </c>
      <c r="H38" s="151">
        <v>1</v>
      </c>
      <c r="K38" s="150">
        <v>1979</v>
      </c>
      <c r="L38" s="151">
        <v>110</v>
      </c>
      <c r="N38" s="151">
        <v>0</v>
      </c>
      <c r="P38" s="153">
        <v>919</v>
      </c>
      <c r="R38" s="151">
        <v>23</v>
      </c>
    </row>
    <row r="39" spans="1:18" ht="12.75">
      <c r="A39" s="150">
        <v>1980</v>
      </c>
      <c r="B39" s="153">
        <v>35</v>
      </c>
      <c r="C39" s="153"/>
      <c r="D39" s="151">
        <v>0</v>
      </c>
      <c r="E39" s="151"/>
      <c r="F39" s="151">
        <v>951</v>
      </c>
      <c r="G39" s="151"/>
      <c r="H39" s="151">
        <v>0</v>
      </c>
      <c r="K39" s="150">
        <v>1980</v>
      </c>
      <c r="L39" s="151">
        <v>150</v>
      </c>
      <c r="M39" s="143" t="s">
        <v>583</v>
      </c>
      <c r="N39" s="151">
        <v>0</v>
      </c>
      <c r="P39" s="153">
        <v>829</v>
      </c>
      <c r="R39" s="151">
        <v>24</v>
      </c>
    </row>
    <row r="40" spans="1:18" ht="12.75">
      <c r="A40" s="150">
        <v>1981</v>
      </c>
      <c r="B40" s="153">
        <v>32</v>
      </c>
      <c r="C40" s="153"/>
      <c r="D40" s="151">
        <v>0</v>
      </c>
      <c r="E40" s="151"/>
      <c r="F40" s="153">
        <v>1264</v>
      </c>
      <c r="G40" s="151" t="s">
        <v>583</v>
      </c>
      <c r="H40" s="151">
        <v>0</v>
      </c>
      <c r="K40" s="150">
        <v>1981</v>
      </c>
      <c r="L40" s="151">
        <v>127</v>
      </c>
      <c r="N40" s="151">
        <v>5</v>
      </c>
      <c r="P40" s="153">
        <v>1022</v>
      </c>
      <c r="Q40" s="143" t="s">
        <v>583</v>
      </c>
      <c r="R40" s="151">
        <v>26</v>
      </c>
    </row>
    <row r="41" spans="1:18" ht="12.75">
      <c r="A41" s="150">
        <v>1982</v>
      </c>
      <c r="B41" s="153">
        <v>37</v>
      </c>
      <c r="C41" s="153"/>
      <c r="D41" s="151">
        <v>0</v>
      </c>
      <c r="E41" s="151"/>
      <c r="F41" s="153">
        <v>1429</v>
      </c>
      <c r="G41" s="153"/>
      <c r="H41" s="151" t="s">
        <v>582</v>
      </c>
      <c r="K41" s="150">
        <v>1982</v>
      </c>
      <c r="L41" s="151">
        <v>129</v>
      </c>
      <c r="N41" s="151">
        <v>6</v>
      </c>
      <c r="P41" s="153">
        <v>892</v>
      </c>
      <c r="R41" s="151">
        <v>29</v>
      </c>
    </row>
    <row r="42" spans="1:18" ht="12.75">
      <c r="A42" s="150">
        <v>1983</v>
      </c>
      <c r="B42" s="153">
        <v>41</v>
      </c>
      <c r="C42" s="153"/>
      <c r="D42" s="151">
        <v>0</v>
      </c>
      <c r="E42" s="151"/>
      <c r="F42" s="153">
        <v>1882</v>
      </c>
      <c r="G42" s="153"/>
      <c r="H42" s="151" t="s">
        <v>582</v>
      </c>
      <c r="K42" s="150">
        <v>1983</v>
      </c>
      <c r="L42" s="151">
        <v>165</v>
      </c>
      <c r="N42" s="151">
        <v>6</v>
      </c>
      <c r="P42" s="153">
        <v>1087</v>
      </c>
      <c r="R42" s="151">
        <v>43</v>
      </c>
    </row>
    <row r="43" spans="1:18" ht="12.75">
      <c r="A43" s="150">
        <v>1984</v>
      </c>
      <c r="B43" s="153">
        <v>40</v>
      </c>
      <c r="C43" s="153" t="s">
        <v>583</v>
      </c>
      <c r="D43" s="151">
        <v>0</v>
      </c>
      <c r="E43" s="151"/>
      <c r="F43" s="153">
        <v>1575</v>
      </c>
      <c r="G43" s="153"/>
      <c r="H43" s="151" t="s">
        <v>582</v>
      </c>
      <c r="K43" s="150">
        <v>1984</v>
      </c>
      <c r="L43" s="151">
        <v>173</v>
      </c>
      <c r="N43" s="151">
        <v>4</v>
      </c>
      <c r="P43" s="153">
        <v>838</v>
      </c>
      <c r="R43" s="151">
        <v>39</v>
      </c>
    </row>
    <row r="44" spans="1:18" ht="12.75">
      <c r="A44" s="150">
        <v>1985</v>
      </c>
      <c r="B44" s="153">
        <v>38</v>
      </c>
      <c r="C44" s="153" t="s">
        <v>583</v>
      </c>
      <c r="D44" s="151">
        <v>0</v>
      </c>
      <c r="E44" s="151"/>
      <c r="F44" s="153">
        <v>1617</v>
      </c>
      <c r="G44" s="153" t="s">
        <v>583</v>
      </c>
      <c r="H44" s="151" t="s">
        <v>582</v>
      </c>
      <c r="K44" s="150">
        <v>1985</v>
      </c>
      <c r="L44" s="151">
        <v>177</v>
      </c>
      <c r="N44" s="151">
        <v>8</v>
      </c>
      <c r="P44" s="153">
        <v>967</v>
      </c>
      <c r="Q44" s="160"/>
      <c r="R44" s="151">
        <v>40</v>
      </c>
    </row>
    <row r="45" spans="1:18" ht="12.75">
      <c r="A45" s="150">
        <v>1986</v>
      </c>
      <c r="B45" s="153">
        <v>26</v>
      </c>
      <c r="C45" s="153" t="s">
        <v>583</v>
      </c>
      <c r="D45" s="151">
        <v>0</v>
      </c>
      <c r="E45" s="151"/>
      <c r="F45" s="153">
        <v>1560</v>
      </c>
      <c r="G45" s="153" t="s">
        <v>583</v>
      </c>
      <c r="H45" s="151">
        <v>1</v>
      </c>
      <c r="K45" s="150">
        <v>1986</v>
      </c>
      <c r="L45" s="151">
        <v>144</v>
      </c>
      <c r="N45" s="151">
        <v>1</v>
      </c>
      <c r="P45" s="153">
        <v>913</v>
      </c>
      <c r="Q45" s="160"/>
      <c r="R45" s="151">
        <v>35</v>
      </c>
    </row>
    <row r="46" spans="1:18" ht="12.75">
      <c r="A46" s="150">
        <v>1987</v>
      </c>
      <c r="B46" s="153">
        <v>26</v>
      </c>
      <c r="C46" s="153"/>
      <c r="D46" s="151">
        <v>0</v>
      </c>
      <c r="E46" s="151"/>
      <c r="F46" s="153">
        <v>1647</v>
      </c>
      <c r="G46" s="153"/>
      <c r="H46" s="151" t="s">
        <v>582</v>
      </c>
      <c r="K46" s="150">
        <v>1987</v>
      </c>
      <c r="L46" s="153">
        <v>143</v>
      </c>
      <c r="M46" s="160"/>
      <c r="N46" s="151">
        <v>1</v>
      </c>
      <c r="P46" s="153">
        <v>812</v>
      </c>
      <c r="Q46" s="160"/>
      <c r="R46" s="151">
        <v>27</v>
      </c>
    </row>
    <row r="47" spans="1:18" ht="12.75">
      <c r="A47" s="150">
        <v>1988</v>
      </c>
      <c r="B47" s="153">
        <v>27</v>
      </c>
      <c r="C47" s="153" t="s">
        <v>583</v>
      </c>
      <c r="D47" s="151">
        <v>0</v>
      </c>
      <c r="E47" s="151"/>
      <c r="F47" s="153">
        <v>2072</v>
      </c>
      <c r="G47" s="153"/>
      <c r="H47" s="151" t="s">
        <v>582</v>
      </c>
      <c r="K47" s="150">
        <v>1988</v>
      </c>
      <c r="L47" s="153">
        <v>136</v>
      </c>
      <c r="M47" s="160"/>
      <c r="N47" s="151">
        <v>1</v>
      </c>
      <c r="P47" s="153">
        <v>1173</v>
      </c>
      <c r="Q47" s="160"/>
      <c r="R47" s="151">
        <v>30</v>
      </c>
    </row>
    <row r="48" spans="1:18" ht="12.75">
      <c r="A48" s="150">
        <v>1989</v>
      </c>
      <c r="B48" s="153">
        <v>26</v>
      </c>
      <c r="C48" s="153"/>
      <c r="D48" s="151">
        <v>0</v>
      </c>
      <c r="E48" s="151"/>
      <c r="F48" s="153">
        <v>1642</v>
      </c>
      <c r="G48" s="153"/>
      <c r="H48" s="151" t="s">
        <v>582</v>
      </c>
      <c r="K48" s="150">
        <v>1989</v>
      </c>
      <c r="L48" s="151">
        <v>139</v>
      </c>
      <c r="N48" s="151">
        <v>1</v>
      </c>
      <c r="P48" s="153">
        <v>1267</v>
      </c>
      <c r="Q48" s="160"/>
      <c r="R48" s="151">
        <v>25</v>
      </c>
    </row>
    <row r="49" spans="1:18" ht="12.75">
      <c r="A49" s="150">
        <v>1990</v>
      </c>
      <c r="B49" s="153">
        <v>22</v>
      </c>
      <c r="C49" s="153"/>
      <c r="D49" s="151">
        <v>0</v>
      </c>
      <c r="E49" s="151"/>
      <c r="F49" s="153">
        <v>1720</v>
      </c>
      <c r="G49" s="153"/>
      <c r="H49" s="151" t="s">
        <v>582</v>
      </c>
      <c r="K49" s="150">
        <v>1990</v>
      </c>
      <c r="L49" s="151">
        <v>252</v>
      </c>
      <c r="N49" s="151">
        <v>0</v>
      </c>
      <c r="P49" s="153">
        <v>1048</v>
      </c>
      <c r="Q49" s="160"/>
      <c r="R49" s="151">
        <v>26</v>
      </c>
    </row>
    <row r="50" spans="1:18" ht="12.75">
      <c r="A50" s="150">
        <v>1991</v>
      </c>
      <c r="B50" s="153">
        <v>15</v>
      </c>
      <c r="C50" s="153"/>
      <c r="D50" s="151">
        <v>0</v>
      </c>
      <c r="E50" s="151"/>
      <c r="F50" s="153">
        <v>1629</v>
      </c>
      <c r="G50" s="153"/>
      <c r="H50" s="151" t="s">
        <v>582</v>
      </c>
      <c r="K50" s="150">
        <v>1991</v>
      </c>
      <c r="L50" s="151">
        <v>227</v>
      </c>
      <c r="N50" s="151">
        <v>0</v>
      </c>
      <c r="P50" s="153">
        <v>1030</v>
      </c>
      <c r="Q50" s="160"/>
      <c r="R50" s="151">
        <v>28</v>
      </c>
    </row>
    <row r="51" spans="1:18" ht="12.75">
      <c r="A51" s="150">
        <v>1992</v>
      </c>
      <c r="B51" s="151">
        <v>16</v>
      </c>
      <c r="C51" s="151"/>
      <c r="D51" s="151">
        <v>0</v>
      </c>
      <c r="E51" s="151"/>
      <c r="F51" s="153">
        <v>1528</v>
      </c>
      <c r="G51" s="153"/>
      <c r="H51" s="151" t="s">
        <v>582</v>
      </c>
      <c r="K51" s="150">
        <v>1992</v>
      </c>
      <c r="L51" s="151">
        <v>185</v>
      </c>
      <c r="N51" s="151">
        <v>0</v>
      </c>
      <c r="P51" s="153">
        <v>933</v>
      </c>
      <c r="Q51" s="160"/>
      <c r="R51" s="151">
        <v>27</v>
      </c>
    </row>
    <row r="52" spans="1:18" ht="12.75">
      <c r="A52" s="150">
        <v>1993</v>
      </c>
      <c r="B52" s="151">
        <v>14</v>
      </c>
      <c r="C52" s="151"/>
      <c r="D52" s="151">
        <v>0</v>
      </c>
      <c r="E52" s="151"/>
      <c r="F52" s="153">
        <v>1717</v>
      </c>
      <c r="G52" s="153"/>
      <c r="H52" s="151" t="s">
        <v>582</v>
      </c>
      <c r="K52" s="150">
        <v>1993</v>
      </c>
      <c r="L52" s="151">
        <v>133</v>
      </c>
      <c r="N52" s="151">
        <v>0</v>
      </c>
      <c r="P52" s="153">
        <v>698</v>
      </c>
      <c r="Q52" s="160"/>
      <c r="R52" s="151">
        <v>26</v>
      </c>
    </row>
    <row r="53" spans="1:18" ht="12.75">
      <c r="A53" s="150">
        <v>1994</v>
      </c>
      <c r="B53" s="151">
        <v>15</v>
      </c>
      <c r="C53" s="151"/>
      <c r="D53" s="151">
        <v>0</v>
      </c>
      <c r="E53" s="151"/>
      <c r="F53" s="153">
        <v>1800</v>
      </c>
      <c r="G53" s="153"/>
      <c r="H53" s="151" t="s">
        <v>582</v>
      </c>
      <c r="K53" s="150">
        <v>1994</v>
      </c>
      <c r="L53" s="151">
        <v>100</v>
      </c>
      <c r="N53" s="151">
        <v>1</v>
      </c>
      <c r="P53" s="153">
        <v>703</v>
      </c>
      <c r="Q53" s="160"/>
      <c r="R53" s="151">
        <v>26</v>
      </c>
    </row>
    <row r="54" spans="1:18" ht="12.75">
      <c r="A54" s="150">
        <v>1995</v>
      </c>
      <c r="B54" s="151">
        <v>11</v>
      </c>
      <c r="C54" s="151"/>
      <c r="D54" s="151">
        <v>0</v>
      </c>
      <c r="E54" s="151"/>
      <c r="F54" s="153">
        <v>1482</v>
      </c>
      <c r="G54" s="153"/>
      <c r="H54" s="151" t="s">
        <v>582</v>
      </c>
      <c r="K54" s="150">
        <v>1995</v>
      </c>
      <c r="L54" s="151">
        <v>90</v>
      </c>
      <c r="N54" s="151">
        <v>6</v>
      </c>
      <c r="P54" s="153">
        <v>712</v>
      </c>
      <c r="Q54" s="160"/>
      <c r="R54" s="151">
        <v>26</v>
      </c>
    </row>
    <row r="55" spans="1:18" ht="12.75">
      <c r="A55" s="150">
        <v>1996</v>
      </c>
      <c r="B55" s="151">
        <v>10</v>
      </c>
      <c r="C55" s="151"/>
      <c r="D55" s="151">
        <v>0</v>
      </c>
      <c r="E55" s="151"/>
      <c r="F55" s="153">
        <v>1696</v>
      </c>
      <c r="G55" s="153"/>
      <c r="H55" s="151" t="s">
        <v>582</v>
      </c>
      <c r="K55" s="150">
        <v>1996</v>
      </c>
      <c r="L55" s="151">
        <v>86</v>
      </c>
      <c r="N55" s="151">
        <v>1</v>
      </c>
      <c r="P55" s="153">
        <v>906</v>
      </c>
      <c r="Q55" s="160"/>
      <c r="R55" s="151">
        <v>46</v>
      </c>
    </row>
    <row r="56" spans="1:18" ht="12.75">
      <c r="A56" s="150">
        <v>1997</v>
      </c>
      <c r="B56" s="151">
        <v>17</v>
      </c>
      <c r="C56" s="151"/>
      <c r="D56" s="151">
        <v>0</v>
      </c>
      <c r="E56" s="151"/>
      <c r="F56" s="153">
        <v>1852</v>
      </c>
      <c r="G56" s="151"/>
      <c r="H56" s="151" t="s">
        <v>582</v>
      </c>
      <c r="K56" s="150">
        <v>1997</v>
      </c>
      <c r="L56" s="151">
        <v>83</v>
      </c>
      <c r="N56" s="151" t="s">
        <v>586</v>
      </c>
      <c r="P56" s="153">
        <v>953</v>
      </c>
      <c r="R56" s="151">
        <v>54</v>
      </c>
    </row>
    <row r="57" spans="1:18" ht="12.75">
      <c r="A57" s="150">
        <v>1998</v>
      </c>
      <c r="B57" s="143">
        <v>15</v>
      </c>
      <c r="D57" s="143">
        <v>0</v>
      </c>
      <c r="F57" s="153">
        <v>1840</v>
      </c>
      <c r="H57" s="151" t="s">
        <v>582</v>
      </c>
      <c r="K57" s="150">
        <v>1998</v>
      </c>
      <c r="L57" s="143">
        <v>61</v>
      </c>
      <c r="N57" s="143">
        <v>0</v>
      </c>
      <c r="P57" s="153">
        <v>1104</v>
      </c>
      <c r="R57" s="143">
        <v>38</v>
      </c>
    </row>
    <row r="58" spans="1:18" ht="12.75">
      <c r="A58" s="150">
        <v>1999</v>
      </c>
      <c r="B58" s="143">
        <v>16</v>
      </c>
      <c r="D58" s="143">
        <v>0</v>
      </c>
      <c r="F58" s="153">
        <v>1772</v>
      </c>
      <c r="H58" s="151" t="s">
        <v>582</v>
      </c>
      <c r="K58" s="150">
        <v>1999</v>
      </c>
      <c r="L58" s="143">
        <v>66</v>
      </c>
      <c r="N58" s="143">
        <v>0</v>
      </c>
      <c r="P58" s="153">
        <v>1008</v>
      </c>
      <c r="R58" s="143">
        <v>167</v>
      </c>
    </row>
  </sheetData>
  <mergeCells count="4">
    <mergeCell ref="A7:I7"/>
    <mergeCell ref="K7:S7"/>
    <mergeCell ref="A35:I35"/>
    <mergeCell ref="K35:S35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0">
      <selection activeCell="A1" sqref="A1"/>
    </sheetView>
  </sheetViews>
  <sheetFormatPr defaultColWidth="9.140625" defaultRowHeight="12.75"/>
  <cols>
    <col min="1" max="1" width="17.421875" style="18" customWidth="1"/>
    <col min="2" max="7" width="8.7109375" style="18" customWidth="1"/>
    <col min="8" max="9" width="10.7109375" style="18" customWidth="1"/>
    <col min="10" max="10" width="14.57421875" style="18" customWidth="1"/>
    <col min="11" max="16384" width="9.140625" style="18" customWidth="1"/>
  </cols>
  <sheetData>
    <row r="1" spans="1:10" ht="12.75">
      <c r="A1" s="14" t="s">
        <v>223</v>
      </c>
      <c r="B1" s="15"/>
      <c r="C1" s="15"/>
      <c r="D1" s="15"/>
      <c r="E1" s="16"/>
      <c r="F1" s="16"/>
      <c r="G1" s="16"/>
      <c r="H1" s="16"/>
      <c r="I1" s="17"/>
      <c r="J1" s="16"/>
    </row>
    <row r="2" spans="1:10" ht="12.75">
      <c r="A2" s="16"/>
      <c r="B2" s="15"/>
      <c r="C2" s="15"/>
      <c r="D2" s="15"/>
      <c r="E2" s="16"/>
      <c r="F2" s="16"/>
      <c r="G2" s="16"/>
      <c r="H2" s="14" t="s">
        <v>273</v>
      </c>
      <c r="I2" s="14" t="s">
        <v>274</v>
      </c>
      <c r="J2" s="19">
        <v>1999</v>
      </c>
    </row>
    <row r="3" spans="1:10" ht="12.75">
      <c r="A3" s="16"/>
      <c r="B3" s="20"/>
      <c r="C3" s="15"/>
      <c r="D3" s="15"/>
      <c r="E3" s="15"/>
      <c r="F3" s="15"/>
      <c r="G3" s="15"/>
      <c r="H3" s="14" t="s">
        <v>275</v>
      </c>
      <c r="I3" s="14" t="s">
        <v>275</v>
      </c>
      <c r="J3" s="19" t="s">
        <v>276</v>
      </c>
    </row>
    <row r="4" spans="1:10" ht="12.75">
      <c r="A4" s="16"/>
      <c r="B4" s="21"/>
      <c r="C4" s="15"/>
      <c r="D4" s="15"/>
      <c r="E4" s="15"/>
      <c r="F4" s="15"/>
      <c r="G4" s="15"/>
      <c r="H4" s="22" t="s">
        <v>277</v>
      </c>
      <c r="I4" s="22" t="s">
        <v>277</v>
      </c>
      <c r="J4" s="22" t="s">
        <v>278</v>
      </c>
    </row>
    <row r="5" spans="1:10" ht="13.5" thickBot="1">
      <c r="A5" s="23" t="s">
        <v>279</v>
      </c>
      <c r="B5" s="24">
        <v>1994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 t="s">
        <v>280</v>
      </c>
      <c r="I5" s="25" t="s">
        <v>280</v>
      </c>
      <c r="J5" s="25" t="s">
        <v>281</v>
      </c>
    </row>
    <row r="6" spans="1:10" ht="12.75">
      <c r="A6" s="26" t="s">
        <v>282</v>
      </c>
      <c r="B6" s="27">
        <v>76665</v>
      </c>
      <c r="C6" s="27">
        <v>75856</v>
      </c>
      <c r="D6" s="27">
        <v>72606</v>
      </c>
      <c r="E6" s="27">
        <v>68876</v>
      </c>
      <c r="F6" s="27">
        <v>64336</v>
      </c>
      <c r="G6" s="28">
        <v>64320</v>
      </c>
      <c r="H6" s="27">
        <v>-16</v>
      </c>
      <c r="I6" s="27">
        <v>-12235</v>
      </c>
      <c r="J6" s="29">
        <v>6431.995</v>
      </c>
    </row>
    <row r="7" spans="1:10" ht="12.75">
      <c r="A7" s="30" t="s">
        <v>283</v>
      </c>
      <c r="B7" s="31">
        <v>0.446</v>
      </c>
      <c r="C7" s="31">
        <v>0.437</v>
      </c>
      <c r="D7" s="31">
        <v>0.415</v>
      </c>
      <c r="E7" s="31">
        <v>0.392</v>
      </c>
      <c r="F7" s="31">
        <v>0.373</v>
      </c>
      <c r="G7" s="32">
        <v>0.365</v>
      </c>
      <c r="H7" s="31">
        <v>0</v>
      </c>
      <c r="I7" s="17">
        <v>-0.161</v>
      </c>
      <c r="J7" s="29"/>
    </row>
    <row r="8" spans="1:10" ht="12.75">
      <c r="A8" s="26" t="s">
        <v>284</v>
      </c>
      <c r="B8" s="27">
        <v>22691</v>
      </c>
      <c r="C8" s="27">
        <v>24648</v>
      </c>
      <c r="D8" s="27">
        <v>25416</v>
      </c>
      <c r="E8" s="27">
        <v>27705</v>
      </c>
      <c r="F8" s="27">
        <v>28338</v>
      </c>
      <c r="G8" s="33">
        <v>24925</v>
      </c>
      <c r="H8" s="27">
        <v>-3413</v>
      </c>
      <c r="I8" s="27">
        <v>2234</v>
      </c>
      <c r="J8" s="29">
        <v>2492.482</v>
      </c>
    </row>
    <row r="9" spans="1:10" ht="12.75">
      <c r="A9" s="30" t="s">
        <v>283</v>
      </c>
      <c r="B9" s="31">
        <v>0.132</v>
      </c>
      <c r="C9" s="31">
        <v>0.142</v>
      </c>
      <c r="D9" s="31">
        <v>0.145</v>
      </c>
      <c r="E9" s="31">
        <v>0.158</v>
      </c>
      <c r="F9" s="31">
        <v>0.164</v>
      </c>
      <c r="G9" s="32">
        <v>0.141</v>
      </c>
      <c r="H9" s="31">
        <v>-0.12</v>
      </c>
      <c r="I9" s="17">
        <v>0.098</v>
      </c>
      <c r="J9" s="29"/>
    </row>
    <row r="10" spans="1:10" ht="12.75">
      <c r="A10" s="26" t="s">
        <v>285</v>
      </c>
      <c r="B10" s="27">
        <v>40566</v>
      </c>
      <c r="C10" s="27">
        <v>42604</v>
      </c>
      <c r="D10" s="27">
        <v>43300</v>
      </c>
      <c r="E10" s="27">
        <v>45593</v>
      </c>
      <c r="F10" s="27">
        <v>47009</v>
      </c>
      <c r="G10" s="33">
        <v>52160</v>
      </c>
      <c r="H10" s="27">
        <v>1151</v>
      </c>
      <c r="I10" s="27">
        <v>11594</v>
      </c>
      <c r="J10" s="29">
        <v>652.006</v>
      </c>
    </row>
    <row r="11" spans="1:10" ht="12.75">
      <c r="A11" s="30" t="s">
        <v>283</v>
      </c>
      <c r="B11" s="31">
        <v>0.236</v>
      </c>
      <c r="C11" s="31">
        <v>0.246</v>
      </c>
      <c r="D11" s="31">
        <v>0.247</v>
      </c>
      <c r="E11" s="31">
        <v>0.259</v>
      </c>
      <c r="F11" s="31">
        <v>0.273</v>
      </c>
      <c r="G11" s="32">
        <v>0.296</v>
      </c>
      <c r="H11" s="31">
        <v>0.11</v>
      </c>
      <c r="I11" s="17">
        <v>0.286</v>
      </c>
      <c r="J11" s="29"/>
    </row>
    <row r="12" spans="1:10" ht="12.75">
      <c r="A12" s="26" t="s">
        <v>286</v>
      </c>
      <c r="B12" s="27">
        <v>20608</v>
      </c>
      <c r="C12" s="27">
        <v>20150</v>
      </c>
      <c r="D12" s="27">
        <v>22483</v>
      </c>
      <c r="E12" s="27">
        <v>23338</v>
      </c>
      <c r="F12" s="27">
        <v>24471</v>
      </c>
      <c r="G12" s="33">
        <v>25967</v>
      </c>
      <c r="H12" s="27">
        <v>1496</v>
      </c>
      <c r="I12" s="27">
        <v>5359</v>
      </c>
      <c r="J12" s="29">
        <v>64.918</v>
      </c>
    </row>
    <row r="13" spans="1:10" ht="12.75">
      <c r="A13" s="30" t="s">
        <v>283</v>
      </c>
      <c r="B13" s="31">
        <v>0.12</v>
      </c>
      <c r="C13" s="31">
        <v>0.116</v>
      </c>
      <c r="D13" s="31">
        <v>0.128</v>
      </c>
      <c r="E13" s="31">
        <v>0.133</v>
      </c>
      <c r="F13" s="31">
        <v>0.142</v>
      </c>
      <c r="G13" s="32">
        <v>0.147</v>
      </c>
      <c r="H13" s="31">
        <v>0.061</v>
      </c>
      <c r="I13" s="17">
        <v>0.26</v>
      </c>
      <c r="J13" s="29"/>
    </row>
    <row r="14" spans="1:10" ht="12.75">
      <c r="A14" s="30" t="s">
        <v>287</v>
      </c>
      <c r="B14" s="34">
        <v>11409</v>
      </c>
      <c r="C14" s="34">
        <v>10218</v>
      </c>
      <c r="D14" s="34">
        <v>11342</v>
      </c>
      <c r="E14" s="34">
        <v>10209</v>
      </c>
      <c r="F14" s="34">
        <v>8289</v>
      </c>
      <c r="G14" s="35">
        <v>8787</v>
      </c>
      <c r="H14" s="27">
        <v>498</v>
      </c>
      <c r="I14" s="27">
        <v>-2622</v>
      </c>
      <c r="J14" s="29">
        <v>0.408</v>
      </c>
    </row>
    <row r="15" spans="1:9" ht="13.5" thickBot="1">
      <c r="A15" s="30" t="s">
        <v>283</v>
      </c>
      <c r="B15" s="31">
        <v>0.066</v>
      </c>
      <c r="C15" s="31">
        <v>0.059</v>
      </c>
      <c r="D15" s="31">
        <v>0.065</v>
      </c>
      <c r="E15" s="31">
        <v>0.058</v>
      </c>
      <c r="F15" s="31">
        <v>0.048</v>
      </c>
      <c r="G15" s="32">
        <v>0.05</v>
      </c>
      <c r="H15" s="31">
        <v>0.06</v>
      </c>
      <c r="I15" s="36">
        <v>-0.23</v>
      </c>
    </row>
    <row r="16" spans="1:10" ht="13.5" thickTop="1">
      <c r="A16" s="37" t="s">
        <v>288</v>
      </c>
      <c r="B16" s="38">
        <v>143703</v>
      </c>
      <c r="C16" s="38">
        <v>148233</v>
      </c>
      <c r="D16" s="38">
        <v>146601</v>
      </c>
      <c r="E16" s="38">
        <v>147491</v>
      </c>
      <c r="F16" s="38">
        <v>146458</v>
      </c>
      <c r="G16" s="39">
        <v>145922</v>
      </c>
      <c r="H16" s="38">
        <v>-536</v>
      </c>
      <c r="I16" s="38">
        <v>2219</v>
      </c>
      <c r="J16" s="40">
        <v>824.42</v>
      </c>
    </row>
    <row r="17" spans="1:10" ht="12.75">
      <c r="A17" s="30" t="s">
        <v>283</v>
      </c>
      <c r="B17" s="17">
        <v>0.836</v>
      </c>
      <c r="C17" s="17">
        <v>0.854</v>
      </c>
      <c r="D17" s="17">
        <v>0.837</v>
      </c>
      <c r="E17" s="17">
        <v>0.839</v>
      </c>
      <c r="F17" s="17">
        <v>0.849</v>
      </c>
      <c r="G17" s="41">
        <v>0.828</v>
      </c>
      <c r="H17" s="17">
        <v>-0.004</v>
      </c>
      <c r="I17" s="17">
        <v>0.015</v>
      </c>
      <c r="J17" s="29"/>
    </row>
    <row r="18" spans="1:10" ht="12.75">
      <c r="A18" s="30" t="s">
        <v>289</v>
      </c>
      <c r="B18" s="27">
        <v>18158</v>
      </c>
      <c r="C18" s="27">
        <v>15828</v>
      </c>
      <c r="D18" s="27">
        <v>18382</v>
      </c>
      <c r="E18" s="27">
        <v>17764</v>
      </c>
      <c r="F18" s="27">
        <v>18033</v>
      </c>
      <c r="G18" s="33">
        <v>21979</v>
      </c>
      <c r="H18" s="27">
        <v>3946</v>
      </c>
      <c r="I18" s="27">
        <v>3821</v>
      </c>
      <c r="J18" s="29">
        <v>55.086</v>
      </c>
    </row>
    <row r="19" spans="1:10" ht="12.75">
      <c r="A19" s="30" t="s">
        <v>283</v>
      </c>
      <c r="B19" s="17">
        <v>0.106</v>
      </c>
      <c r="C19" s="17">
        <v>0.091</v>
      </c>
      <c r="D19" s="17">
        <v>0.105</v>
      </c>
      <c r="E19" s="17">
        <v>0.101</v>
      </c>
      <c r="F19" s="17">
        <v>0.105</v>
      </c>
      <c r="G19" s="41">
        <v>0.125</v>
      </c>
      <c r="H19" s="17">
        <v>0.219</v>
      </c>
      <c r="I19" s="17">
        <v>0.21</v>
      </c>
      <c r="J19" s="29"/>
    </row>
    <row r="20" spans="1:10" ht="12.75">
      <c r="A20" s="30" t="s">
        <v>290</v>
      </c>
      <c r="B20" s="27">
        <v>10078</v>
      </c>
      <c r="C20" s="27">
        <v>9416</v>
      </c>
      <c r="D20" s="27">
        <v>10164</v>
      </c>
      <c r="E20" s="27">
        <v>10466</v>
      </c>
      <c r="F20" s="27">
        <v>7952</v>
      </c>
      <c r="G20" s="33">
        <v>8257</v>
      </c>
      <c r="H20" s="27">
        <v>305</v>
      </c>
      <c r="I20" s="27">
        <v>-1821</v>
      </c>
      <c r="J20" s="29">
        <v>0.384</v>
      </c>
    </row>
    <row r="21" spans="1:10" ht="13.5" thickBot="1">
      <c r="A21" s="30" t="s">
        <v>283</v>
      </c>
      <c r="B21" s="17">
        <v>0.059</v>
      </c>
      <c r="C21" s="17">
        <v>0.054</v>
      </c>
      <c r="D21" s="17">
        <v>0.058</v>
      </c>
      <c r="E21" s="17">
        <v>0.06</v>
      </c>
      <c r="F21" s="17">
        <v>0.046</v>
      </c>
      <c r="G21" s="41">
        <v>0.047</v>
      </c>
      <c r="H21" s="17">
        <v>0.038</v>
      </c>
      <c r="I21" s="17">
        <v>-0.181</v>
      </c>
      <c r="J21" s="29"/>
    </row>
    <row r="22" spans="1:10" ht="12.75">
      <c r="A22" s="42" t="s">
        <v>291</v>
      </c>
      <c r="B22" s="43">
        <v>171939</v>
      </c>
      <c r="C22" s="43">
        <v>173476</v>
      </c>
      <c r="D22" s="43">
        <v>175147</v>
      </c>
      <c r="E22" s="43">
        <v>175721</v>
      </c>
      <c r="F22" s="43">
        <v>172443</v>
      </c>
      <c r="G22" s="44">
        <v>176159</v>
      </c>
      <c r="H22" s="45">
        <v>3716</v>
      </c>
      <c r="I22" s="45">
        <v>4220</v>
      </c>
      <c r="J22" s="46">
        <v>7.975</v>
      </c>
    </row>
    <row r="23" spans="1:10" ht="12.75">
      <c r="A23" s="47" t="s">
        <v>283</v>
      </c>
      <c r="B23" s="48">
        <v>1</v>
      </c>
      <c r="C23" s="48">
        <v>1</v>
      </c>
      <c r="D23" s="49">
        <v>1</v>
      </c>
      <c r="E23" s="49">
        <v>1</v>
      </c>
      <c r="F23" s="49">
        <v>1</v>
      </c>
      <c r="G23" s="50">
        <v>1</v>
      </c>
      <c r="H23" s="49">
        <v>0.022</v>
      </c>
      <c r="I23" s="51">
        <v>0.025</v>
      </c>
      <c r="J23" s="52"/>
    </row>
    <row r="25" ht="12.75">
      <c r="A25" s="53" t="s">
        <v>292</v>
      </c>
    </row>
    <row r="26" ht="12.75">
      <c r="A26" s="53" t="s">
        <v>293</v>
      </c>
    </row>
    <row r="27" ht="12.75">
      <c r="A27" s="18" t="s">
        <v>294</v>
      </c>
    </row>
    <row r="28" ht="12.75">
      <c r="A28" s="18" t="s">
        <v>295</v>
      </c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&amp;R&amp;D &amp;T</oddHeader>
    <oddFooter xml:space="preserve">&amp;C&amp;"Arial,Bold"&amp;6Energy Information Administration
U.S. Crude Oil, Natural Gas, and Natural Gas Liquids Reserves 1998 Annual Report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60" workbookViewId="0" topLeftCell="A5">
      <selection activeCell="S56" sqref="S56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634</v>
      </c>
      <c r="B7" s="332"/>
      <c r="C7" s="332"/>
      <c r="D7" s="332"/>
      <c r="E7" s="332"/>
      <c r="F7" s="332"/>
      <c r="G7" s="332"/>
      <c r="H7" s="332"/>
      <c r="I7" s="332"/>
      <c r="K7" s="332" t="s">
        <v>635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>
        <v>395</v>
      </c>
      <c r="C8" s="160"/>
      <c r="D8" s="151">
        <v>80</v>
      </c>
      <c r="F8" s="153">
        <v>3162</v>
      </c>
      <c r="G8" s="160"/>
      <c r="H8" s="151" t="s">
        <v>582</v>
      </c>
      <c r="K8" s="150">
        <v>1977</v>
      </c>
      <c r="L8" s="153">
        <v>145</v>
      </c>
      <c r="M8" s="160"/>
      <c r="N8" s="153">
        <v>7</v>
      </c>
      <c r="O8" s="160"/>
      <c r="P8" s="153">
        <v>9621</v>
      </c>
      <c r="Q8" s="160"/>
      <c r="R8" s="153" t="s">
        <v>582</v>
      </c>
    </row>
    <row r="9" spans="1:18" ht="12.75">
      <c r="A9" s="150">
        <v>1978</v>
      </c>
      <c r="B9" s="153">
        <v>334</v>
      </c>
      <c r="C9" s="160"/>
      <c r="D9" s="151">
        <v>1</v>
      </c>
      <c r="F9" s="153">
        <v>2976</v>
      </c>
      <c r="G9" s="160"/>
      <c r="H9" s="151" t="s">
        <v>582</v>
      </c>
      <c r="K9" s="150">
        <v>1978</v>
      </c>
      <c r="L9" s="153">
        <v>123</v>
      </c>
      <c r="M9" s="160"/>
      <c r="N9" s="153">
        <v>3</v>
      </c>
      <c r="O9" s="160"/>
      <c r="P9" s="153">
        <v>9031</v>
      </c>
      <c r="Q9" s="160"/>
      <c r="R9" s="153" t="s">
        <v>582</v>
      </c>
    </row>
    <row r="10" spans="1:18" ht="12.75">
      <c r="A10" s="150">
        <v>1979</v>
      </c>
      <c r="B10" s="153">
        <v>292</v>
      </c>
      <c r="C10" s="160"/>
      <c r="D10" s="151">
        <v>1</v>
      </c>
      <c r="F10" s="153">
        <v>2974</v>
      </c>
      <c r="G10" s="160"/>
      <c r="H10" s="151">
        <v>64</v>
      </c>
      <c r="K10" s="150">
        <v>1979</v>
      </c>
      <c r="L10" s="153">
        <v>113</v>
      </c>
      <c r="M10" s="160"/>
      <c r="N10" s="153">
        <v>4</v>
      </c>
      <c r="O10" s="160"/>
      <c r="P10" s="153">
        <v>8326</v>
      </c>
      <c r="Q10" s="160"/>
      <c r="R10" s="153">
        <v>248</v>
      </c>
    </row>
    <row r="11" spans="1:18" ht="12.75">
      <c r="A11" s="150">
        <v>1980</v>
      </c>
      <c r="B11" s="153">
        <v>252</v>
      </c>
      <c r="C11" s="160"/>
      <c r="D11" s="151">
        <v>1</v>
      </c>
      <c r="F11" s="153">
        <v>2502</v>
      </c>
      <c r="G11" s="160"/>
      <c r="H11" s="151">
        <v>64</v>
      </c>
      <c r="K11" s="150">
        <v>1980</v>
      </c>
      <c r="L11" s="153">
        <v>96</v>
      </c>
      <c r="M11" s="160"/>
      <c r="N11" s="153">
        <v>3</v>
      </c>
      <c r="O11" s="160"/>
      <c r="P11" s="153">
        <v>8130</v>
      </c>
      <c r="Q11" s="160"/>
      <c r="R11" s="153">
        <v>252</v>
      </c>
    </row>
    <row r="12" spans="1:18" ht="12.75">
      <c r="A12" s="150">
        <v>1981</v>
      </c>
      <c r="B12" s="153">
        <v>229</v>
      </c>
      <c r="C12" s="160"/>
      <c r="D12" s="151">
        <v>1</v>
      </c>
      <c r="F12" s="153">
        <v>2629</v>
      </c>
      <c r="G12" s="160"/>
      <c r="H12" s="151">
        <v>88</v>
      </c>
      <c r="K12" s="150">
        <v>1981</v>
      </c>
      <c r="L12" s="153">
        <v>97</v>
      </c>
      <c r="M12" s="160"/>
      <c r="N12" s="153">
        <v>6</v>
      </c>
      <c r="O12" s="160"/>
      <c r="P12" s="153">
        <v>8004</v>
      </c>
      <c r="Q12" s="160"/>
      <c r="R12" s="153">
        <v>260</v>
      </c>
    </row>
    <row r="13" spans="1:18" ht="12.75">
      <c r="A13" s="150">
        <v>1982</v>
      </c>
      <c r="B13" s="153">
        <v>206</v>
      </c>
      <c r="C13" s="160"/>
      <c r="D13" s="151">
        <v>0</v>
      </c>
      <c r="F13" s="153">
        <v>2493</v>
      </c>
      <c r="G13" s="160"/>
      <c r="H13" s="151">
        <v>75</v>
      </c>
      <c r="K13" s="150">
        <v>1982</v>
      </c>
      <c r="L13" s="153">
        <v>87</v>
      </c>
      <c r="M13" s="160"/>
      <c r="N13" s="153">
        <v>7</v>
      </c>
      <c r="O13" s="160"/>
      <c r="P13" s="153">
        <v>8410</v>
      </c>
      <c r="Q13" s="160"/>
      <c r="R13" s="153">
        <v>289</v>
      </c>
    </row>
    <row r="14" spans="1:18" ht="12.75">
      <c r="A14" s="150">
        <v>1983</v>
      </c>
      <c r="B14" s="153">
        <v>192</v>
      </c>
      <c r="C14" s="160"/>
      <c r="D14" s="151">
        <v>0</v>
      </c>
      <c r="F14" s="153">
        <v>2534</v>
      </c>
      <c r="G14" s="160"/>
      <c r="H14" s="151">
        <v>99</v>
      </c>
      <c r="K14" s="150">
        <v>1983</v>
      </c>
      <c r="L14" s="153">
        <v>96</v>
      </c>
      <c r="M14" s="160"/>
      <c r="N14" s="153">
        <v>3</v>
      </c>
      <c r="O14" s="160"/>
      <c r="P14" s="153">
        <v>8316</v>
      </c>
      <c r="Q14" s="160"/>
      <c r="R14" s="153">
        <v>292</v>
      </c>
    </row>
    <row r="15" spans="1:18" ht="12.75">
      <c r="A15" s="150">
        <v>1984</v>
      </c>
      <c r="B15" s="153">
        <v>192</v>
      </c>
      <c r="C15" s="160"/>
      <c r="D15" s="151" t="s">
        <v>586</v>
      </c>
      <c r="F15" s="153">
        <v>2512</v>
      </c>
      <c r="G15" s="160"/>
      <c r="H15" s="151">
        <v>103</v>
      </c>
      <c r="K15" s="150">
        <v>1984</v>
      </c>
      <c r="L15" s="153">
        <v>99</v>
      </c>
      <c r="M15" s="160"/>
      <c r="N15" s="153">
        <v>3</v>
      </c>
      <c r="O15" s="160"/>
      <c r="P15" s="153">
        <v>8525</v>
      </c>
      <c r="Q15" s="160"/>
      <c r="R15" s="153">
        <v>295</v>
      </c>
    </row>
    <row r="16" spans="1:18" ht="12.75">
      <c r="A16" s="150">
        <v>1985</v>
      </c>
      <c r="B16" s="153">
        <v>168</v>
      </c>
      <c r="C16" s="160"/>
      <c r="D16" s="151">
        <v>0</v>
      </c>
      <c r="F16" s="153">
        <v>2358</v>
      </c>
      <c r="G16" s="160"/>
      <c r="H16" s="151">
        <v>100</v>
      </c>
      <c r="K16" s="150">
        <v>1985</v>
      </c>
      <c r="L16" s="153">
        <v>98</v>
      </c>
      <c r="M16" s="160"/>
      <c r="N16" s="153">
        <v>2</v>
      </c>
      <c r="O16" s="160"/>
      <c r="P16" s="153">
        <v>8250</v>
      </c>
      <c r="Q16" s="160"/>
      <c r="R16" s="153">
        <v>269</v>
      </c>
    </row>
    <row r="17" spans="1:18" ht="12.75">
      <c r="A17" s="150">
        <v>1986</v>
      </c>
      <c r="B17" s="153">
        <v>148</v>
      </c>
      <c r="C17" s="160"/>
      <c r="D17" s="151" t="s">
        <v>586</v>
      </c>
      <c r="F17" s="153">
        <v>2180</v>
      </c>
      <c r="G17" s="160"/>
      <c r="H17" s="151">
        <v>89</v>
      </c>
      <c r="K17" s="150">
        <v>1986</v>
      </c>
      <c r="L17" s="153">
        <v>87</v>
      </c>
      <c r="M17" s="160"/>
      <c r="N17" s="153">
        <v>2</v>
      </c>
      <c r="O17" s="160"/>
      <c r="P17" s="153">
        <v>8274</v>
      </c>
      <c r="Q17" s="160"/>
      <c r="R17" s="153">
        <v>281</v>
      </c>
    </row>
    <row r="18" spans="1:18" ht="12.75">
      <c r="A18" s="150">
        <v>1987</v>
      </c>
      <c r="B18" s="153">
        <v>137</v>
      </c>
      <c r="C18" s="160"/>
      <c r="D18" s="153">
        <v>0</v>
      </c>
      <c r="E18" s="160"/>
      <c r="F18" s="153">
        <v>2273</v>
      </c>
      <c r="G18" s="160"/>
      <c r="H18" s="151">
        <v>102</v>
      </c>
      <c r="K18" s="150">
        <v>1987</v>
      </c>
      <c r="L18" s="153">
        <v>80</v>
      </c>
      <c r="M18" s="160"/>
      <c r="N18" s="153">
        <v>2</v>
      </c>
      <c r="O18" s="160"/>
      <c r="P18" s="153">
        <v>7490</v>
      </c>
      <c r="Q18" s="160"/>
      <c r="R18" s="153">
        <v>277</v>
      </c>
    </row>
    <row r="19" spans="1:18" ht="12.75">
      <c r="A19" s="150">
        <v>1988</v>
      </c>
      <c r="B19" s="153">
        <v>117</v>
      </c>
      <c r="C19" s="160"/>
      <c r="D19" s="153">
        <v>0</v>
      </c>
      <c r="E19" s="160"/>
      <c r="F19" s="153">
        <v>2037</v>
      </c>
      <c r="G19" s="160"/>
      <c r="H19" s="151">
        <v>92</v>
      </c>
      <c r="K19" s="150">
        <v>1988</v>
      </c>
      <c r="L19" s="153">
        <v>65</v>
      </c>
      <c r="M19" s="160"/>
      <c r="N19" s="153">
        <v>1</v>
      </c>
      <c r="O19" s="160"/>
      <c r="P19" s="153">
        <v>7029</v>
      </c>
      <c r="Q19" s="160"/>
      <c r="R19" s="153">
        <v>260</v>
      </c>
    </row>
    <row r="20" spans="1:18" ht="12.75">
      <c r="A20" s="150">
        <v>1989</v>
      </c>
      <c r="B20" s="153">
        <v>107</v>
      </c>
      <c r="C20" s="160"/>
      <c r="D20" s="153">
        <v>0</v>
      </c>
      <c r="E20" s="160"/>
      <c r="F20" s="153">
        <v>1770</v>
      </c>
      <c r="G20" s="160"/>
      <c r="H20" s="151">
        <v>72</v>
      </c>
      <c r="K20" s="150">
        <v>1989</v>
      </c>
      <c r="L20" s="153">
        <v>77</v>
      </c>
      <c r="M20" s="160"/>
      <c r="N20" s="153" t="s">
        <v>586</v>
      </c>
      <c r="O20" s="160"/>
      <c r="P20" s="153">
        <v>7111</v>
      </c>
      <c r="Q20" s="160"/>
      <c r="R20" s="153">
        <v>260</v>
      </c>
    </row>
    <row r="21" spans="1:18" ht="12.75">
      <c r="A21" s="150">
        <v>1990</v>
      </c>
      <c r="B21" s="153">
        <v>91</v>
      </c>
      <c r="C21" s="160"/>
      <c r="D21" s="153">
        <v>0</v>
      </c>
      <c r="E21" s="160"/>
      <c r="F21" s="153">
        <v>1737</v>
      </c>
      <c r="G21" s="160"/>
      <c r="H21" s="151">
        <v>80</v>
      </c>
      <c r="K21" s="150">
        <v>1990</v>
      </c>
      <c r="L21" s="153">
        <v>67</v>
      </c>
      <c r="M21" s="160"/>
      <c r="N21" s="153" t="s">
        <v>586</v>
      </c>
      <c r="O21" s="160"/>
      <c r="P21" s="153">
        <v>7475</v>
      </c>
      <c r="Q21" s="160"/>
      <c r="R21" s="153">
        <v>279</v>
      </c>
    </row>
    <row r="22" spans="1:18" ht="12.75">
      <c r="A22" s="150">
        <v>1991</v>
      </c>
      <c r="B22" s="153">
        <v>90</v>
      </c>
      <c r="C22" s="160"/>
      <c r="D22" s="153">
        <v>0</v>
      </c>
      <c r="E22" s="160"/>
      <c r="F22" s="153">
        <v>1393</v>
      </c>
      <c r="G22" s="160"/>
      <c r="H22" s="151">
        <v>75</v>
      </c>
      <c r="K22" s="150">
        <v>1991</v>
      </c>
      <c r="L22" s="153">
        <v>52</v>
      </c>
      <c r="M22" s="160"/>
      <c r="N22" s="153" t="s">
        <v>586</v>
      </c>
      <c r="O22" s="160"/>
      <c r="P22" s="153">
        <v>7048</v>
      </c>
      <c r="Q22" s="160"/>
      <c r="R22" s="153">
        <v>273</v>
      </c>
    </row>
    <row r="23" spans="1:18" ht="12.75">
      <c r="A23" s="150">
        <v>1992</v>
      </c>
      <c r="B23" s="153">
        <v>86</v>
      </c>
      <c r="C23" s="160"/>
      <c r="D23" s="151">
        <v>0</v>
      </c>
      <c r="F23" s="153">
        <v>1389</v>
      </c>
      <c r="G23" s="160"/>
      <c r="H23" s="151">
        <v>80</v>
      </c>
      <c r="K23" s="150">
        <v>1992</v>
      </c>
      <c r="L23" s="153">
        <v>50</v>
      </c>
      <c r="M23" s="160"/>
      <c r="N23" s="153" t="s">
        <v>586</v>
      </c>
      <c r="O23" s="160"/>
      <c r="P23" s="153">
        <v>6739</v>
      </c>
      <c r="Q23" s="160"/>
      <c r="R23" s="153">
        <v>272</v>
      </c>
    </row>
    <row r="24" spans="1:18" ht="12.75">
      <c r="A24" s="150">
        <v>1993</v>
      </c>
      <c r="B24" s="153">
        <v>77</v>
      </c>
      <c r="C24" s="160"/>
      <c r="D24" s="151">
        <v>0</v>
      </c>
      <c r="F24" s="153">
        <v>1321</v>
      </c>
      <c r="G24" s="160"/>
      <c r="H24" s="151">
        <v>86</v>
      </c>
      <c r="K24" s="150">
        <v>1993</v>
      </c>
      <c r="L24" s="153">
        <v>59</v>
      </c>
      <c r="M24" s="160"/>
      <c r="N24" s="153" t="s">
        <v>586</v>
      </c>
      <c r="O24" s="160"/>
      <c r="P24" s="153">
        <v>7038</v>
      </c>
      <c r="Q24" s="160"/>
      <c r="R24" s="153">
        <v>278</v>
      </c>
    </row>
    <row r="25" spans="1:18" ht="12.75">
      <c r="A25" s="150">
        <v>1994</v>
      </c>
      <c r="B25" s="153">
        <v>74</v>
      </c>
      <c r="C25" s="160"/>
      <c r="D25" s="151">
        <v>0</v>
      </c>
      <c r="F25" s="153">
        <v>1360</v>
      </c>
      <c r="G25" s="160"/>
      <c r="H25" s="151">
        <v>86</v>
      </c>
      <c r="K25" s="150">
        <v>1994</v>
      </c>
      <c r="L25" s="153">
        <v>41</v>
      </c>
      <c r="M25" s="160"/>
      <c r="N25" s="153" t="s">
        <v>586</v>
      </c>
      <c r="O25" s="160"/>
      <c r="P25" s="153">
        <v>7547</v>
      </c>
      <c r="Q25" s="160"/>
      <c r="R25" s="153">
        <v>290</v>
      </c>
    </row>
    <row r="26" spans="1:18" ht="12.75">
      <c r="A26" s="150">
        <v>1995</v>
      </c>
      <c r="B26" s="153">
        <v>61</v>
      </c>
      <c r="C26" s="160"/>
      <c r="D26" s="151">
        <v>0</v>
      </c>
      <c r="F26" s="153">
        <v>1251</v>
      </c>
      <c r="G26" s="160"/>
      <c r="H26" s="151">
        <v>93</v>
      </c>
      <c r="K26" s="150">
        <v>1995</v>
      </c>
      <c r="L26" s="153">
        <v>50</v>
      </c>
      <c r="M26" s="160"/>
      <c r="N26" s="153" t="s">
        <v>586</v>
      </c>
      <c r="O26" s="160"/>
      <c r="P26" s="153">
        <v>7709</v>
      </c>
      <c r="Q26" s="160"/>
      <c r="R26" s="153">
        <v>287</v>
      </c>
    </row>
    <row r="27" spans="1:18" ht="12.75">
      <c r="A27" s="150">
        <v>1996</v>
      </c>
      <c r="B27" s="153">
        <v>63</v>
      </c>
      <c r="C27" s="160"/>
      <c r="D27" s="151" t="s">
        <v>586</v>
      </c>
      <c r="F27" s="153">
        <v>1322</v>
      </c>
      <c r="G27" s="160"/>
      <c r="H27" s="151">
        <v>93</v>
      </c>
      <c r="K27" s="150">
        <v>1996</v>
      </c>
      <c r="L27" s="153">
        <v>51</v>
      </c>
      <c r="M27" s="160"/>
      <c r="N27" s="153">
        <v>0</v>
      </c>
      <c r="O27" s="160"/>
      <c r="P27" s="153">
        <v>7769</v>
      </c>
      <c r="Q27" s="160"/>
      <c r="R27" s="153">
        <v>323</v>
      </c>
    </row>
    <row r="28" spans="1:18" ht="12.75">
      <c r="A28" s="150">
        <v>1997</v>
      </c>
      <c r="B28" s="153">
        <v>66</v>
      </c>
      <c r="C28" s="160"/>
      <c r="D28" s="153">
        <v>0</v>
      </c>
      <c r="E28" s="160"/>
      <c r="F28" s="153">
        <v>1634</v>
      </c>
      <c r="G28" s="160"/>
      <c r="H28" s="151">
        <v>87</v>
      </c>
      <c r="K28" s="150">
        <v>1997</v>
      </c>
      <c r="L28" s="153">
        <v>70</v>
      </c>
      <c r="M28" s="160"/>
      <c r="N28" s="153" t="s">
        <v>586</v>
      </c>
      <c r="O28" s="160"/>
      <c r="P28" s="153">
        <v>8099</v>
      </c>
      <c r="Q28" s="160"/>
      <c r="R28" s="153">
        <v>347</v>
      </c>
    </row>
    <row r="29" spans="1:18" ht="12.75">
      <c r="A29" s="150">
        <v>1998</v>
      </c>
      <c r="B29" s="153">
        <v>45</v>
      </c>
      <c r="C29" s="160"/>
      <c r="D29" s="151" t="s">
        <v>586</v>
      </c>
      <c r="E29" s="160"/>
      <c r="F29" s="153">
        <v>1614</v>
      </c>
      <c r="G29" s="160"/>
      <c r="H29" s="151">
        <v>85</v>
      </c>
      <c r="K29" s="150">
        <v>1998</v>
      </c>
      <c r="L29" s="153">
        <v>40</v>
      </c>
      <c r="M29" s="160"/>
      <c r="N29" s="153">
        <v>0</v>
      </c>
      <c r="O29" s="160"/>
      <c r="P29" s="153">
        <v>8429</v>
      </c>
      <c r="Q29" s="160"/>
      <c r="R29" s="153">
        <v>363</v>
      </c>
    </row>
    <row r="30" spans="1:18" ht="12.75">
      <c r="A30" s="150">
        <v>1999</v>
      </c>
      <c r="B30" s="153">
        <v>53</v>
      </c>
      <c r="C30" s="160"/>
      <c r="D30" s="151">
        <v>0</v>
      </c>
      <c r="E30" s="160"/>
      <c r="F30" s="153">
        <v>1881</v>
      </c>
      <c r="G30" s="160"/>
      <c r="H30" s="151">
        <v>76</v>
      </c>
      <c r="K30" s="150">
        <v>1999</v>
      </c>
      <c r="L30" s="153">
        <v>42</v>
      </c>
      <c r="M30" s="160"/>
      <c r="N30" s="153">
        <v>0</v>
      </c>
      <c r="O30" s="160"/>
      <c r="P30" s="153">
        <v>8915</v>
      </c>
      <c r="Q30" s="160"/>
      <c r="R30" s="153">
        <v>422</v>
      </c>
    </row>
    <row r="31" spans="2:7" ht="12.75">
      <c r="B31" s="160"/>
      <c r="C31" s="160"/>
      <c r="D31" s="160"/>
      <c r="E31" s="160"/>
      <c r="F31" s="160"/>
      <c r="G31" s="160"/>
    </row>
    <row r="32" spans="2:7" ht="12.75">
      <c r="B32" s="160"/>
      <c r="C32" s="160"/>
      <c r="D32" s="160"/>
      <c r="E32" s="160"/>
      <c r="F32" s="160"/>
      <c r="G32" s="160"/>
    </row>
    <row r="33" spans="1:19" ht="12.75">
      <c r="A33" s="332" t="s">
        <v>636</v>
      </c>
      <c r="B33" s="332"/>
      <c r="C33" s="332"/>
      <c r="D33" s="332"/>
      <c r="E33" s="332"/>
      <c r="F33" s="332"/>
      <c r="G33" s="332"/>
      <c r="H33" s="332"/>
      <c r="I33" s="332"/>
      <c r="K33" s="332" t="s">
        <v>637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51">
        <v>937</v>
      </c>
      <c r="C34" s="151"/>
      <c r="D34" s="151">
        <v>33</v>
      </c>
      <c r="E34" s="151"/>
      <c r="F34" s="153">
        <v>7518</v>
      </c>
      <c r="G34" s="151"/>
      <c r="H34" s="151" t="s">
        <v>582</v>
      </c>
      <c r="K34" s="150">
        <v>1977</v>
      </c>
      <c r="L34" s="151">
        <v>68</v>
      </c>
      <c r="N34" s="151">
        <v>0</v>
      </c>
      <c r="P34" s="151">
        <v>931</v>
      </c>
      <c r="R34" s="151" t="s">
        <v>582</v>
      </c>
    </row>
    <row r="35" spans="1:18" ht="12.75">
      <c r="A35" s="150">
        <v>1978</v>
      </c>
      <c r="B35" s="151">
        <v>794</v>
      </c>
      <c r="C35" s="151"/>
      <c r="D35" s="151">
        <v>22</v>
      </c>
      <c r="E35" s="151"/>
      <c r="F35" s="153">
        <v>7186</v>
      </c>
      <c r="G35" s="151"/>
      <c r="H35" s="151" t="s">
        <v>582</v>
      </c>
      <c r="K35" s="150">
        <v>1978</v>
      </c>
      <c r="L35" s="151">
        <v>68</v>
      </c>
      <c r="M35" s="143" t="s">
        <v>583</v>
      </c>
      <c r="N35" s="151">
        <v>0</v>
      </c>
      <c r="P35" s="153">
        <v>1298</v>
      </c>
      <c r="Q35" s="143" t="s">
        <v>583</v>
      </c>
      <c r="R35" s="151" t="s">
        <v>582</v>
      </c>
    </row>
    <row r="36" spans="1:18" ht="12.75">
      <c r="A36" s="150">
        <v>1979</v>
      </c>
      <c r="B36" s="151">
        <v>630</v>
      </c>
      <c r="C36" s="151"/>
      <c r="D36" s="151">
        <v>32</v>
      </c>
      <c r="E36" s="151"/>
      <c r="F36" s="153">
        <v>6315</v>
      </c>
      <c r="G36" s="151"/>
      <c r="H36" s="151">
        <v>231</v>
      </c>
      <c r="K36" s="150">
        <v>1979</v>
      </c>
      <c r="L36" s="151">
        <v>55</v>
      </c>
      <c r="N36" s="151">
        <v>1</v>
      </c>
      <c r="P36" s="153">
        <v>1155</v>
      </c>
      <c r="R36" s="151">
        <v>34</v>
      </c>
    </row>
    <row r="37" spans="1:18" ht="12.75">
      <c r="A37" s="150">
        <v>1980</v>
      </c>
      <c r="B37" s="153">
        <v>581</v>
      </c>
      <c r="C37" s="153"/>
      <c r="D37" s="151">
        <v>11</v>
      </c>
      <c r="E37" s="151"/>
      <c r="F37" s="153">
        <v>5531</v>
      </c>
      <c r="G37" s="151"/>
      <c r="H37" s="151">
        <v>216</v>
      </c>
      <c r="K37" s="150">
        <v>1980</v>
      </c>
      <c r="L37" s="151">
        <v>52</v>
      </c>
      <c r="N37" s="151">
        <v>0</v>
      </c>
      <c r="P37" s="153">
        <v>1147</v>
      </c>
      <c r="R37" s="151">
        <v>44</v>
      </c>
    </row>
    <row r="38" spans="1:18" ht="12.75">
      <c r="A38" s="150">
        <v>1981</v>
      </c>
      <c r="B38" s="153">
        <v>552</v>
      </c>
      <c r="C38" s="153"/>
      <c r="D38" s="151">
        <v>11</v>
      </c>
      <c r="E38" s="151"/>
      <c r="F38" s="153">
        <v>5292</v>
      </c>
      <c r="G38" s="151"/>
      <c r="H38" s="151">
        <v>230</v>
      </c>
      <c r="K38" s="150">
        <v>1981</v>
      </c>
      <c r="L38" s="151">
        <v>49</v>
      </c>
      <c r="N38" s="151">
        <v>0</v>
      </c>
      <c r="P38" s="153">
        <v>1250</v>
      </c>
      <c r="R38" s="151">
        <v>49</v>
      </c>
    </row>
    <row r="39" spans="1:18" ht="12.75">
      <c r="A39" s="150">
        <v>1982</v>
      </c>
      <c r="B39" s="153">
        <v>509</v>
      </c>
      <c r="C39" s="153"/>
      <c r="D39" s="151">
        <v>22</v>
      </c>
      <c r="E39" s="151"/>
      <c r="F39" s="153">
        <v>4756</v>
      </c>
      <c r="G39" s="153"/>
      <c r="H39" s="151">
        <v>265</v>
      </c>
      <c r="K39" s="150">
        <v>1982</v>
      </c>
      <c r="L39" s="151">
        <v>45</v>
      </c>
      <c r="N39" s="151">
        <v>0</v>
      </c>
      <c r="P39" s="153">
        <v>1308</v>
      </c>
      <c r="R39" s="151">
        <v>53</v>
      </c>
    </row>
    <row r="40" spans="1:18" ht="12.75">
      <c r="A40" s="150">
        <v>1983</v>
      </c>
      <c r="B40" s="153">
        <v>517</v>
      </c>
      <c r="C40" s="153"/>
      <c r="D40" s="151">
        <v>27</v>
      </c>
      <c r="E40" s="151"/>
      <c r="F40" s="153">
        <v>4680</v>
      </c>
      <c r="G40" s="153"/>
      <c r="H40" s="151">
        <v>285</v>
      </c>
      <c r="K40" s="150">
        <v>1983</v>
      </c>
      <c r="L40" s="151">
        <v>42</v>
      </c>
      <c r="N40" s="151">
        <v>0</v>
      </c>
      <c r="P40" s="153">
        <v>1448</v>
      </c>
      <c r="R40" s="151">
        <v>73</v>
      </c>
    </row>
    <row r="41" spans="1:18" ht="12.75">
      <c r="A41" s="150">
        <v>1984</v>
      </c>
      <c r="B41" s="153">
        <v>522</v>
      </c>
      <c r="C41" s="153"/>
      <c r="D41" s="151">
        <v>25</v>
      </c>
      <c r="E41" s="151"/>
      <c r="F41" s="153">
        <v>4708</v>
      </c>
      <c r="G41" s="153"/>
      <c r="H41" s="151">
        <v>270</v>
      </c>
      <c r="K41" s="150">
        <v>1984</v>
      </c>
      <c r="L41" s="151">
        <v>36</v>
      </c>
      <c r="N41" s="151" t="s">
        <v>586</v>
      </c>
      <c r="P41" s="153">
        <v>1874</v>
      </c>
      <c r="R41" s="151">
        <v>74</v>
      </c>
    </row>
    <row r="42" spans="1:18" ht="12.75">
      <c r="A42" s="150">
        <v>1985</v>
      </c>
      <c r="B42" s="153">
        <v>471</v>
      </c>
      <c r="C42" s="153"/>
      <c r="D42" s="151">
        <v>6</v>
      </c>
      <c r="E42" s="151"/>
      <c r="F42" s="153">
        <v>4180</v>
      </c>
      <c r="G42" s="153"/>
      <c r="H42" s="151">
        <v>260</v>
      </c>
      <c r="K42" s="150">
        <v>1985</v>
      </c>
      <c r="L42" s="151">
        <v>59</v>
      </c>
      <c r="M42" s="143" t="s">
        <v>583</v>
      </c>
      <c r="N42" s="151">
        <v>1</v>
      </c>
      <c r="P42" s="153">
        <v>2058</v>
      </c>
      <c r="Q42" s="160"/>
      <c r="R42" s="151">
        <v>77</v>
      </c>
    </row>
    <row r="43" spans="1:18" ht="12.75">
      <c r="A43" s="150">
        <v>1986</v>
      </c>
      <c r="B43" s="153">
        <v>420</v>
      </c>
      <c r="C43" s="153"/>
      <c r="D43" s="151">
        <v>3</v>
      </c>
      <c r="E43" s="151"/>
      <c r="F43" s="153">
        <v>3753</v>
      </c>
      <c r="G43" s="153"/>
      <c r="H43" s="151">
        <v>237</v>
      </c>
      <c r="K43" s="150">
        <v>1986</v>
      </c>
      <c r="L43" s="151">
        <v>53</v>
      </c>
      <c r="M43" s="143" t="s">
        <v>583</v>
      </c>
      <c r="N43" s="151">
        <v>1</v>
      </c>
      <c r="P43" s="153">
        <v>2141</v>
      </c>
      <c r="Q43" s="160"/>
      <c r="R43" s="151">
        <v>86</v>
      </c>
    </row>
    <row r="44" spans="1:18" ht="12.75">
      <c r="A44" s="150">
        <v>1987</v>
      </c>
      <c r="B44" s="153">
        <v>386</v>
      </c>
      <c r="C44" s="153"/>
      <c r="D44" s="151">
        <v>4</v>
      </c>
      <c r="E44" s="151"/>
      <c r="F44" s="153">
        <v>3632</v>
      </c>
      <c r="G44" s="153"/>
      <c r="H44" s="151">
        <v>241</v>
      </c>
      <c r="K44" s="150">
        <v>1987</v>
      </c>
      <c r="L44" s="153">
        <v>54</v>
      </c>
      <c r="M44" s="160"/>
      <c r="N44" s="151">
        <v>0</v>
      </c>
      <c r="P44" s="153">
        <v>2119</v>
      </c>
      <c r="Q44" s="160"/>
      <c r="R44" s="151">
        <v>88</v>
      </c>
    </row>
    <row r="45" spans="1:18" ht="12.75">
      <c r="A45" s="150">
        <v>1988</v>
      </c>
      <c r="B45" s="153">
        <v>360</v>
      </c>
      <c r="C45" s="153"/>
      <c r="D45" s="151">
        <v>16</v>
      </c>
      <c r="E45" s="151"/>
      <c r="F45" s="153">
        <v>3422</v>
      </c>
      <c r="G45" s="153"/>
      <c r="H45" s="151">
        <v>208</v>
      </c>
      <c r="K45" s="150">
        <v>1988</v>
      </c>
      <c r="L45" s="153">
        <v>48</v>
      </c>
      <c r="M45" s="160"/>
      <c r="N45" s="151">
        <v>0</v>
      </c>
      <c r="P45" s="153">
        <v>1996</v>
      </c>
      <c r="Q45" s="160"/>
      <c r="R45" s="151">
        <v>81</v>
      </c>
    </row>
    <row r="46" spans="1:18" ht="12.75">
      <c r="A46" s="150">
        <v>1989</v>
      </c>
      <c r="B46" s="153">
        <v>307</v>
      </c>
      <c r="C46" s="153"/>
      <c r="D46" s="151">
        <v>11</v>
      </c>
      <c r="E46" s="151"/>
      <c r="F46" s="153">
        <v>3233</v>
      </c>
      <c r="G46" s="153"/>
      <c r="H46" s="151">
        <v>213</v>
      </c>
      <c r="K46" s="150">
        <v>1989</v>
      </c>
      <c r="L46" s="151">
        <v>46</v>
      </c>
      <c r="N46" s="151">
        <v>0</v>
      </c>
      <c r="P46" s="153">
        <v>1845</v>
      </c>
      <c r="Q46" s="160"/>
      <c r="R46" s="151">
        <v>80</v>
      </c>
    </row>
    <row r="47" spans="1:18" ht="12.75">
      <c r="A47" s="150">
        <v>1990</v>
      </c>
      <c r="B47" s="153">
        <v>275</v>
      </c>
      <c r="C47" s="153"/>
      <c r="D47" s="151">
        <v>13</v>
      </c>
      <c r="E47" s="151"/>
      <c r="F47" s="153">
        <v>2894</v>
      </c>
      <c r="G47" s="153"/>
      <c r="H47" s="151">
        <v>181</v>
      </c>
      <c r="K47" s="150">
        <v>1990</v>
      </c>
      <c r="L47" s="151">
        <v>47</v>
      </c>
      <c r="N47" s="151">
        <v>0</v>
      </c>
      <c r="P47" s="153">
        <v>1875</v>
      </c>
      <c r="Q47" s="160"/>
      <c r="R47" s="151">
        <v>81</v>
      </c>
    </row>
    <row r="48" spans="1:18" ht="12.75">
      <c r="A48" s="150">
        <v>1991</v>
      </c>
      <c r="B48" s="153">
        <v>300</v>
      </c>
      <c r="C48" s="153"/>
      <c r="D48" s="151">
        <v>28</v>
      </c>
      <c r="E48" s="151"/>
      <c r="F48" s="153">
        <v>2885</v>
      </c>
      <c r="G48" s="153"/>
      <c r="H48" s="151">
        <v>208</v>
      </c>
      <c r="K48" s="150">
        <v>1991</v>
      </c>
      <c r="L48" s="151">
        <v>46</v>
      </c>
      <c r="N48" s="151">
        <v>0</v>
      </c>
      <c r="P48" s="153">
        <v>1863</v>
      </c>
      <c r="Q48" s="160"/>
      <c r="R48" s="151">
        <v>71</v>
      </c>
    </row>
    <row r="49" spans="1:18" ht="12.75">
      <c r="A49" s="150">
        <v>1992</v>
      </c>
      <c r="B49" s="151">
        <v>304</v>
      </c>
      <c r="C49" s="151"/>
      <c r="D49" s="151">
        <v>27</v>
      </c>
      <c r="E49" s="151"/>
      <c r="F49" s="153">
        <v>2684</v>
      </c>
      <c r="G49" s="153"/>
      <c r="H49" s="151">
        <v>211</v>
      </c>
      <c r="K49" s="150">
        <v>1992</v>
      </c>
      <c r="L49" s="151">
        <v>56</v>
      </c>
      <c r="N49" s="151">
        <v>0</v>
      </c>
      <c r="P49" s="153">
        <v>1747</v>
      </c>
      <c r="Q49" s="160"/>
      <c r="R49" s="151">
        <v>71</v>
      </c>
    </row>
    <row r="50" spans="1:18" ht="12.75">
      <c r="A50" s="150">
        <v>1993</v>
      </c>
      <c r="B50" s="151">
        <v>327</v>
      </c>
      <c r="C50" s="151"/>
      <c r="D50" s="151">
        <v>31</v>
      </c>
      <c r="E50" s="151"/>
      <c r="F50" s="153">
        <v>2972</v>
      </c>
      <c r="G50" s="153"/>
      <c r="H50" s="151">
        <v>253</v>
      </c>
      <c r="K50" s="150">
        <v>1993</v>
      </c>
      <c r="L50" s="151">
        <v>52</v>
      </c>
      <c r="N50" s="151">
        <v>0</v>
      </c>
      <c r="P50" s="153">
        <v>1867</v>
      </c>
      <c r="Q50" s="160"/>
      <c r="R50" s="151">
        <v>64</v>
      </c>
    </row>
    <row r="51" spans="1:18" ht="12.75">
      <c r="A51" s="150">
        <v>1994</v>
      </c>
      <c r="B51" s="151">
        <v>330</v>
      </c>
      <c r="C51" s="151"/>
      <c r="D51" s="151">
        <v>61</v>
      </c>
      <c r="E51" s="151"/>
      <c r="F51" s="153">
        <v>3366</v>
      </c>
      <c r="G51" s="153"/>
      <c r="H51" s="151">
        <v>254</v>
      </c>
      <c r="K51" s="150">
        <v>1994</v>
      </c>
      <c r="L51" s="151">
        <v>49</v>
      </c>
      <c r="N51" s="151">
        <v>0</v>
      </c>
      <c r="P51" s="153">
        <v>2011</v>
      </c>
      <c r="Q51" s="160"/>
      <c r="R51" s="151">
        <v>59</v>
      </c>
    </row>
    <row r="52" spans="1:18" ht="12.75">
      <c r="A52" s="150">
        <v>1995</v>
      </c>
      <c r="B52" s="151">
        <v>267</v>
      </c>
      <c r="C52" s="151"/>
      <c r="D52" s="151">
        <v>27</v>
      </c>
      <c r="E52" s="151"/>
      <c r="F52" s="153">
        <v>3866</v>
      </c>
      <c r="G52" s="153"/>
      <c r="H52" s="151">
        <v>272</v>
      </c>
      <c r="K52" s="150">
        <v>1995</v>
      </c>
      <c r="L52" s="151">
        <v>34</v>
      </c>
      <c r="N52" s="151">
        <v>0</v>
      </c>
      <c r="P52" s="153">
        <v>1862</v>
      </c>
      <c r="Q52" s="160"/>
      <c r="R52" s="151">
        <v>54</v>
      </c>
    </row>
    <row r="53" spans="1:18" ht="12.75">
      <c r="A53" s="150">
        <v>1996</v>
      </c>
      <c r="B53" s="151">
        <v>281</v>
      </c>
      <c r="C53" s="151"/>
      <c r="D53" s="151">
        <v>27</v>
      </c>
      <c r="E53" s="151"/>
      <c r="F53" s="153">
        <v>4349</v>
      </c>
      <c r="G53" s="153"/>
      <c r="H53" s="151">
        <v>289</v>
      </c>
      <c r="K53" s="150">
        <v>1996</v>
      </c>
      <c r="L53" s="151">
        <v>29</v>
      </c>
      <c r="N53" s="151">
        <v>0</v>
      </c>
      <c r="P53" s="153">
        <v>2079</v>
      </c>
      <c r="Q53" s="160"/>
      <c r="R53" s="151">
        <v>54</v>
      </c>
    </row>
    <row r="54" spans="1:18" ht="12.75">
      <c r="A54" s="150">
        <v>1997</v>
      </c>
      <c r="B54" s="151">
        <v>259</v>
      </c>
      <c r="C54" s="151"/>
      <c r="D54" s="151">
        <v>28</v>
      </c>
      <c r="E54" s="151"/>
      <c r="F54" s="153">
        <v>4172</v>
      </c>
      <c r="G54" s="151"/>
      <c r="H54" s="151">
        <v>286</v>
      </c>
      <c r="K54" s="150">
        <v>1997</v>
      </c>
      <c r="L54" s="151">
        <v>54</v>
      </c>
      <c r="N54" s="151">
        <v>0</v>
      </c>
      <c r="P54" s="153">
        <v>1710</v>
      </c>
      <c r="R54" s="151">
        <v>35</v>
      </c>
    </row>
    <row r="55" spans="1:18" ht="12.75">
      <c r="A55" s="150">
        <v>1998</v>
      </c>
      <c r="B55" s="143">
        <v>211</v>
      </c>
      <c r="D55" s="143">
        <v>28</v>
      </c>
      <c r="F55" s="153">
        <v>3961</v>
      </c>
      <c r="H55" s="143">
        <v>246</v>
      </c>
      <c r="K55" s="150">
        <v>1998</v>
      </c>
      <c r="L55" s="143">
        <v>40</v>
      </c>
      <c r="N55" s="143">
        <v>0</v>
      </c>
      <c r="P55" s="153">
        <v>1953</v>
      </c>
      <c r="R55" s="143">
        <v>35</v>
      </c>
    </row>
    <row r="56" spans="1:18" ht="12.75">
      <c r="A56" s="150">
        <v>1999</v>
      </c>
      <c r="B56" s="143">
        <v>221</v>
      </c>
      <c r="D56" s="143">
        <v>25</v>
      </c>
      <c r="F56" s="153">
        <v>3913</v>
      </c>
      <c r="H56" s="143">
        <v>226</v>
      </c>
      <c r="K56" s="150">
        <v>1999</v>
      </c>
      <c r="L56" s="143">
        <v>37</v>
      </c>
      <c r="N56" s="143">
        <v>0</v>
      </c>
      <c r="P56" s="153">
        <v>2319</v>
      </c>
      <c r="R56" s="143">
        <v>32</v>
      </c>
    </row>
  </sheetData>
  <mergeCells count="4">
    <mergeCell ref="A7:I7"/>
    <mergeCell ref="A33:I33"/>
    <mergeCell ref="K7:S7"/>
    <mergeCell ref="K33:S33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60" workbookViewId="0" topLeftCell="A5">
      <selection activeCell="S56" sqref="S56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638</v>
      </c>
      <c r="B7" s="332"/>
      <c r="C7" s="332"/>
      <c r="D7" s="332"/>
      <c r="E7" s="332"/>
      <c r="F7" s="332"/>
      <c r="G7" s="332"/>
      <c r="H7" s="332"/>
      <c r="I7" s="332"/>
      <c r="K7" s="332" t="s">
        <v>639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>
        <v>1568</v>
      </c>
      <c r="C8" s="160"/>
      <c r="D8" s="151">
        <v>12</v>
      </c>
      <c r="F8" s="153">
        <v>3214</v>
      </c>
      <c r="G8" s="160"/>
      <c r="H8" s="151" t="s">
        <v>582</v>
      </c>
      <c r="K8" s="150">
        <v>1977</v>
      </c>
      <c r="L8" s="153">
        <v>191</v>
      </c>
      <c r="M8" s="160"/>
      <c r="N8" s="153" t="s">
        <v>582</v>
      </c>
      <c r="O8" s="160"/>
      <c r="P8" s="153">
        <v>2831</v>
      </c>
      <c r="Q8" s="160"/>
      <c r="R8" s="153" t="s">
        <v>582</v>
      </c>
    </row>
    <row r="9" spans="1:18" ht="12.75">
      <c r="A9" s="150">
        <v>1978</v>
      </c>
      <c r="B9" s="153">
        <v>1444</v>
      </c>
      <c r="C9" s="160"/>
      <c r="D9" s="151">
        <v>3</v>
      </c>
      <c r="F9" s="153">
        <v>3240</v>
      </c>
      <c r="G9" s="160"/>
      <c r="H9" s="151" t="s">
        <v>582</v>
      </c>
      <c r="K9" s="150">
        <v>1978</v>
      </c>
      <c r="L9" s="153">
        <v>202</v>
      </c>
      <c r="M9" s="160"/>
      <c r="N9" s="153" t="s">
        <v>582</v>
      </c>
      <c r="O9" s="160"/>
      <c r="P9" s="153">
        <v>2821</v>
      </c>
      <c r="Q9" s="160"/>
      <c r="R9" s="153" t="s">
        <v>582</v>
      </c>
    </row>
    <row r="10" spans="1:18" ht="12.75">
      <c r="A10" s="150">
        <v>1979</v>
      </c>
      <c r="B10" s="153">
        <v>1177</v>
      </c>
      <c r="C10" s="160"/>
      <c r="D10" s="151">
        <v>6</v>
      </c>
      <c r="F10" s="153">
        <v>3258</v>
      </c>
      <c r="G10" s="160"/>
      <c r="H10" s="151">
        <v>272</v>
      </c>
      <c r="K10" s="150">
        <v>1979</v>
      </c>
      <c r="L10" s="153">
        <v>206</v>
      </c>
      <c r="M10" s="160"/>
      <c r="N10" s="153" t="s">
        <v>582</v>
      </c>
      <c r="O10" s="160"/>
      <c r="P10" s="153">
        <v>2842</v>
      </c>
      <c r="Q10" s="160"/>
      <c r="R10" s="153">
        <v>182</v>
      </c>
    </row>
    <row r="11" spans="1:18" ht="12.75">
      <c r="A11" s="150">
        <v>1980</v>
      </c>
      <c r="B11" s="153">
        <v>1115</v>
      </c>
      <c r="C11" s="160"/>
      <c r="D11" s="151">
        <v>6</v>
      </c>
      <c r="F11" s="153">
        <v>4230</v>
      </c>
      <c r="G11" s="160"/>
      <c r="H11" s="151">
        <v>321</v>
      </c>
      <c r="K11" s="150">
        <v>1980</v>
      </c>
      <c r="L11" s="153">
        <v>207</v>
      </c>
      <c r="M11" s="160"/>
      <c r="N11" s="153" t="s">
        <v>582</v>
      </c>
      <c r="O11" s="160"/>
      <c r="P11" s="153">
        <v>2378</v>
      </c>
      <c r="Q11" s="160"/>
      <c r="R11" s="153">
        <v>135</v>
      </c>
    </row>
    <row r="12" spans="1:18" ht="12.75">
      <c r="A12" s="150">
        <v>1981</v>
      </c>
      <c r="B12" s="153">
        <v>1040</v>
      </c>
      <c r="C12" s="160"/>
      <c r="D12" s="151">
        <v>7</v>
      </c>
      <c r="F12" s="153">
        <v>4177</v>
      </c>
      <c r="G12" s="160"/>
      <c r="H12" s="151">
        <v>308</v>
      </c>
      <c r="K12" s="150">
        <v>1981</v>
      </c>
      <c r="L12" s="153">
        <v>230</v>
      </c>
      <c r="M12" s="160"/>
      <c r="N12" s="153" t="s">
        <v>582</v>
      </c>
      <c r="O12" s="160"/>
      <c r="P12" s="153">
        <v>2503</v>
      </c>
      <c r="Q12" s="160"/>
      <c r="R12" s="153">
        <v>186</v>
      </c>
    </row>
    <row r="13" spans="1:18" ht="12.75">
      <c r="A13" s="150">
        <v>1982</v>
      </c>
      <c r="B13" s="153">
        <v>947</v>
      </c>
      <c r="C13" s="160"/>
      <c r="D13" s="151">
        <v>6</v>
      </c>
      <c r="F13" s="153">
        <v>4326</v>
      </c>
      <c r="G13" s="160"/>
      <c r="H13" s="151">
        <v>278</v>
      </c>
      <c r="K13" s="150">
        <v>1982</v>
      </c>
      <c r="L13" s="153">
        <v>229</v>
      </c>
      <c r="M13" s="160"/>
      <c r="N13" s="153" t="s">
        <v>582</v>
      </c>
      <c r="O13" s="160"/>
      <c r="P13" s="153">
        <v>2659</v>
      </c>
      <c r="Q13" s="160"/>
      <c r="R13" s="153">
        <v>199</v>
      </c>
    </row>
    <row r="14" spans="1:18" ht="12.75">
      <c r="A14" s="150">
        <v>1983</v>
      </c>
      <c r="B14" s="153">
        <v>918</v>
      </c>
      <c r="C14" s="160"/>
      <c r="D14" s="151">
        <v>5</v>
      </c>
      <c r="F14" s="153">
        <v>4857</v>
      </c>
      <c r="G14" s="160"/>
      <c r="H14" s="151">
        <v>342</v>
      </c>
      <c r="K14" s="150">
        <v>1983</v>
      </c>
      <c r="L14" s="153">
        <v>228</v>
      </c>
      <c r="M14" s="160"/>
      <c r="N14" s="153" t="s">
        <v>582</v>
      </c>
      <c r="O14" s="160"/>
      <c r="P14" s="153">
        <v>2568</v>
      </c>
      <c r="Q14" s="160"/>
      <c r="R14" s="153">
        <v>219</v>
      </c>
    </row>
    <row r="15" spans="1:18" ht="12.75">
      <c r="A15" s="150">
        <v>1984</v>
      </c>
      <c r="B15" s="153">
        <v>889</v>
      </c>
      <c r="C15" s="160"/>
      <c r="D15" s="151">
        <v>5</v>
      </c>
      <c r="F15" s="153">
        <v>4703</v>
      </c>
      <c r="G15" s="160"/>
      <c r="H15" s="151">
        <v>298</v>
      </c>
      <c r="K15" s="150">
        <v>1984</v>
      </c>
      <c r="L15" s="153">
        <v>240</v>
      </c>
      <c r="M15" s="160"/>
      <c r="N15" s="153">
        <v>24</v>
      </c>
      <c r="O15" s="160"/>
      <c r="P15" s="153">
        <v>2866</v>
      </c>
      <c r="Q15" s="160"/>
      <c r="R15" s="153">
        <v>233</v>
      </c>
    </row>
    <row r="16" spans="1:18" ht="12.75">
      <c r="A16" s="150">
        <v>1985</v>
      </c>
      <c r="B16" s="153">
        <v>851</v>
      </c>
      <c r="C16" s="160"/>
      <c r="D16" s="151">
        <v>4</v>
      </c>
      <c r="F16" s="153">
        <v>4822</v>
      </c>
      <c r="G16" s="160"/>
      <c r="H16" s="151">
        <v>293</v>
      </c>
      <c r="K16" s="150">
        <v>1985</v>
      </c>
      <c r="L16" s="153">
        <v>243</v>
      </c>
      <c r="M16" s="160"/>
      <c r="N16" s="153">
        <v>21</v>
      </c>
      <c r="O16" s="160"/>
      <c r="P16" s="153">
        <v>2914</v>
      </c>
      <c r="Q16" s="160"/>
      <c r="R16" s="153">
        <v>256</v>
      </c>
    </row>
    <row r="17" spans="1:18" ht="12.75">
      <c r="A17" s="150">
        <v>1986</v>
      </c>
      <c r="B17" s="153">
        <v>750</v>
      </c>
      <c r="C17" s="160"/>
      <c r="D17" s="151">
        <v>2</v>
      </c>
      <c r="F17" s="153">
        <v>4854</v>
      </c>
      <c r="G17" s="160"/>
      <c r="H17" s="151">
        <v>277</v>
      </c>
      <c r="K17" s="150">
        <v>1986</v>
      </c>
      <c r="L17" s="153">
        <v>213</v>
      </c>
      <c r="M17" s="160"/>
      <c r="N17" s="153">
        <v>22</v>
      </c>
      <c r="O17" s="160"/>
      <c r="P17" s="153">
        <v>2721</v>
      </c>
      <c r="Q17" s="160"/>
      <c r="R17" s="153">
        <v>246</v>
      </c>
    </row>
    <row r="18" spans="1:18" ht="12.75">
      <c r="A18" s="150">
        <v>1987</v>
      </c>
      <c r="B18" s="153">
        <v>733</v>
      </c>
      <c r="C18" s="160"/>
      <c r="D18" s="153">
        <v>3</v>
      </c>
      <c r="E18" s="160"/>
      <c r="F18" s="153">
        <v>4682</v>
      </c>
      <c r="G18" s="160"/>
      <c r="H18" s="151">
        <v>264</v>
      </c>
      <c r="K18" s="150">
        <v>1987</v>
      </c>
      <c r="L18" s="153">
        <v>220</v>
      </c>
      <c r="M18" s="160"/>
      <c r="N18" s="153">
        <v>25</v>
      </c>
      <c r="O18" s="160"/>
      <c r="P18" s="153">
        <v>2708</v>
      </c>
      <c r="Q18" s="160"/>
      <c r="R18" s="153">
        <v>243</v>
      </c>
    </row>
    <row r="19" spans="1:18" ht="12.75">
      <c r="A19" s="150">
        <v>1988</v>
      </c>
      <c r="B19" s="153">
        <v>685</v>
      </c>
      <c r="C19" s="160"/>
      <c r="D19" s="153">
        <v>5</v>
      </c>
      <c r="E19" s="160"/>
      <c r="F19" s="153">
        <v>4961</v>
      </c>
      <c r="G19" s="160"/>
      <c r="H19" s="151">
        <v>263</v>
      </c>
      <c r="K19" s="150">
        <v>1988</v>
      </c>
      <c r="L19" s="153">
        <v>212</v>
      </c>
      <c r="M19" s="160"/>
      <c r="N19" s="153">
        <v>31</v>
      </c>
      <c r="O19" s="160"/>
      <c r="P19" s="153">
        <v>2781</v>
      </c>
      <c r="Q19" s="160"/>
      <c r="R19" s="153">
        <v>238</v>
      </c>
    </row>
    <row r="20" spans="1:18" ht="12.75">
      <c r="A20" s="150">
        <v>1989</v>
      </c>
      <c r="B20" s="153">
        <v>631</v>
      </c>
      <c r="C20" s="160"/>
      <c r="D20" s="153">
        <v>4</v>
      </c>
      <c r="E20" s="160"/>
      <c r="F20" s="153">
        <v>5614</v>
      </c>
      <c r="G20" s="160"/>
      <c r="H20" s="151">
        <v>266</v>
      </c>
      <c r="K20" s="150">
        <v>1989</v>
      </c>
      <c r="L20" s="153">
        <v>247</v>
      </c>
      <c r="M20" s="160"/>
      <c r="N20" s="153">
        <v>16</v>
      </c>
      <c r="O20" s="160"/>
      <c r="P20" s="153">
        <v>3180</v>
      </c>
      <c r="Q20" s="160"/>
      <c r="R20" s="153">
        <v>238</v>
      </c>
    </row>
    <row r="21" spans="1:18" ht="12.75">
      <c r="A21" s="150">
        <v>1990</v>
      </c>
      <c r="B21" s="153">
        <v>605</v>
      </c>
      <c r="C21" s="160"/>
      <c r="D21" s="153">
        <v>6</v>
      </c>
      <c r="E21" s="160"/>
      <c r="F21" s="153">
        <v>5753</v>
      </c>
      <c r="G21" s="160"/>
      <c r="H21" s="151">
        <v>247</v>
      </c>
      <c r="K21" s="150">
        <v>1990</v>
      </c>
      <c r="L21" s="153">
        <v>274</v>
      </c>
      <c r="M21" s="160"/>
      <c r="N21" s="153">
        <v>8</v>
      </c>
      <c r="O21" s="160"/>
      <c r="P21" s="153">
        <v>3514</v>
      </c>
      <c r="Q21" s="160"/>
      <c r="R21" s="153">
        <v>256</v>
      </c>
    </row>
    <row r="22" spans="1:18" ht="12.75">
      <c r="A22" s="150">
        <v>1991</v>
      </c>
      <c r="B22" s="153">
        <v>504</v>
      </c>
      <c r="C22" s="160"/>
      <c r="D22" s="153">
        <v>7</v>
      </c>
      <c r="E22" s="160"/>
      <c r="F22" s="153">
        <v>5233</v>
      </c>
      <c r="G22" s="160"/>
      <c r="H22" s="151">
        <v>243</v>
      </c>
      <c r="K22" s="150">
        <v>1991</v>
      </c>
      <c r="L22" s="153">
        <v>253</v>
      </c>
      <c r="M22" s="160"/>
      <c r="N22" s="153">
        <v>9</v>
      </c>
      <c r="O22" s="160"/>
      <c r="P22" s="153">
        <v>3291</v>
      </c>
      <c r="Q22" s="160"/>
      <c r="R22" s="153">
        <v>241</v>
      </c>
    </row>
    <row r="23" spans="1:18" ht="12.75">
      <c r="A23" s="150">
        <v>1992</v>
      </c>
      <c r="B23" s="153">
        <v>442</v>
      </c>
      <c r="C23" s="160"/>
      <c r="D23" s="151">
        <v>7</v>
      </c>
      <c r="F23" s="153">
        <v>5317</v>
      </c>
      <c r="G23" s="160"/>
      <c r="H23" s="151">
        <v>251</v>
      </c>
      <c r="K23" s="150">
        <v>1992</v>
      </c>
      <c r="L23" s="153">
        <v>255</v>
      </c>
      <c r="M23" s="160"/>
      <c r="N23" s="153">
        <v>33</v>
      </c>
      <c r="O23" s="160"/>
      <c r="P23" s="153">
        <v>3239</v>
      </c>
      <c r="Q23" s="160"/>
      <c r="R23" s="153">
        <v>289</v>
      </c>
    </row>
    <row r="24" spans="1:18" ht="12.75">
      <c r="A24" s="150">
        <v>1993</v>
      </c>
      <c r="B24" s="153">
        <v>406</v>
      </c>
      <c r="C24" s="160"/>
      <c r="D24" s="151" t="s">
        <v>586</v>
      </c>
      <c r="F24" s="153">
        <v>5508</v>
      </c>
      <c r="G24" s="160"/>
      <c r="H24" s="151">
        <v>248</v>
      </c>
      <c r="K24" s="150">
        <v>1993</v>
      </c>
      <c r="L24" s="153">
        <v>199</v>
      </c>
      <c r="M24" s="160"/>
      <c r="N24" s="153">
        <v>15</v>
      </c>
      <c r="O24" s="160"/>
      <c r="P24" s="153">
        <v>3215</v>
      </c>
      <c r="Q24" s="160"/>
      <c r="R24" s="153">
        <v>273</v>
      </c>
    </row>
    <row r="25" spans="1:18" ht="12.75">
      <c r="A25" s="150">
        <v>1994</v>
      </c>
      <c r="B25" s="153">
        <v>424</v>
      </c>
      <c r="C25" s="160"/>
      <c r="D25" s="151" t="s">
        <v>586</v>
      </c>
      <c r="F25" s="153">
        <v>5381</v>
      </c>
      <c r="G25" s="160"/>
      <c r="H25" s="151">
        <v>265</v>
      </c>
      <c r="K25" s="150">
        <v>1994</v>
      </c>
      <c r="L25" s="153">
        <v>221</v>
      </c>
      <c r="M25" s="160"/>
      <c r="N25" s="153">
        <v>14</v>
      </c>
      <c r="O25" s="160"/>
      <c r="P25" s="153">
        <v>3316</v>
      </c>
      <c r="Q25" s="160"/>
      <c r="R25" s="153">
        <v>265</v>
      </c>
    </row>
    <row r="26" spans="1:18" ht="12.75">
      <c r="A26" s="150">
        <v>1995</v>
      </c>
      <c r="B26" s="153">
        <v>409</v>
      </c>
      <c r="C26" s="160"/>
      <c r="D26" s="151">
        <v>1</v>
      </c>
      <c r="F26" s="153">
        <v>5726</v>
      </c>
      <c r="G26" s="160"/>
      <c r="H26" s="151">
        <v>271</v>
      </c>
      <c r="K26" s="150">
        <v>1995</v>
      </c>
      <c r="L26" s="153">
        <v>204</v>
      </c>
      <c r="M26" s="160"/>
      <c r="N26" s="153">
        <v>8</v>
      </c>
      <c r="O26" s="160"/>
      <c r="P26" s="153">
        <v>3107</v>
      </c>
      <c r="Q26" s="160"/>
      <c r="R26" s="153">
        <v>274</v>
      </c>
    </row>
    <row r="27" spans="1:18" ht="12.75">
      <c r="A27" s="150">
        <v>1996</v>
      </c>
      <c r="B27" s="153">
        <v>359</v>
      </c>
      <c r="C27" s="160"/>
      <c r="D27" s="151">
        <v>1</v>
      </c>
      <c r="F27" s="153">
        <v>5899</v>
      </c>
      <c r="G27" s="160"/>
      <c r="H27" s="151">
        <v>290</v>
      </c>
      <c r="K27" s="150">
        <v>1996</v>
      </c>
      <c r="L27" s="153">
        <v>219</v>
      </c>
      <c r="M27" s="160"/>
      <c r="N27" s="153">
        <v>5</v>
      </c>
      <c r="O27" s="160"/>
      <c r="P27" s="153">
        <v>3655</v>
      </c>
      <c r="Q27" s="160"/>
      <c r="R27" s="153">
        <v>303</v>
      </c>
    </row>
    <row r="28" spans="1:18" ht="12.75">
      <c r="A28" s="150">
        <v>1997</v>
      </c>
      <c r="B28" s="153">
        <v>348</v>
      </c>
      <c r="C28" s="160"/>
      <c r="D28" s="153">
        <v>1</v>
      </c>
      <c r="E28" s="160"/>
      <c r="F28" s="153">
        <v>5887</v>
      </c>
      <c r="G28" s="160"/>
      <c r="H28" s="151">
        <v>260</v>
      </c>
      <c r="K28" s="150">
        <v>1997</v>
      </c>
      <c r="L28" s="153">
        <v>227</v>
      </c>
      <c r="M28" s="160"/>
      <c r="N28" s="153">
        <v>4</v>
      </c>
      <c r="O28" s="160"/>
      <c r="P28" s="153">
        <v>3407</v>
      </c>
      <c r="Q28" s="160"/>
      <c r="R28" s="153">
        <v>327</v>
      </c>
    </row>
    <row r="29" spans="1:18" ht="12.75">
      <c r="A29" s="150">
        <v>1998</v>
      </c>
      <c r="B29" s="153">
        <v>308</v>
      </c>
      <c r="C29" s="160"/>
      <c r="D29" s="151">
        <v>0</v>
      </c>
      <c r="E29" s="160"/>
      <c r="F29" s="153">
        <v>5949</v>
      </c>
      <c r="G29" s="160"/>
      <c r="H29" s="151">
        <v>276</v>
      </c>
      <c r="K29" s="150">
        <v>1998</v>
      </c>
      <c r="L29" s="153">
        <v>173</v>
      </c>
      <c r="M29" s="160"/>
      <c r="N29" s="153">
        <v>1</v>
      </c>
      <c r="O29" s="160"/>
      <c r="P29" s="153">
        <v>3113</v>
      </c>
      <c r="Q29" s="160"/>
      <c r="R29" s="153">
        <v>282</v>
      </c>
    </row>
    <row r="30" spans="1:18" ht="12.75">
      <c r="A30" s="150">
        <v>1999</v>
      </c>
      <c r="B30" s="153">
        <v>245</v>
      </c>
      <c r="C30" s="160"/>
      <c r="D30" s="151">
        <v>4</v>
      </c>
      <c r="E30" s="160"/>
      <c r="F30" s="153">
        <v>5857</v>
      </c>
      <c r="G30" s="160"/>
      <c r="H30" s="151">
        <v>223</v>
      </c>
      <c r="K30" s="150">
        <v>1999</v>
      </c>
      <c r="L30" s="153">
        <v>209</v>
      </c>
      <c r="M30" s="160"/>
      <c r="N30" s="153">
        <v>3</v>
      </c>
      <c r="O30" s="160"/>
      <c r="P30" s="153">
        <v>3178</v>
      </c>
      <c r="Q30" s="160"/>
      <c r="R30" s="153">
        <v>305</v>
      </c>
    </row>
    <row r="31" spans="2:7" ht="12.75">
      <c r="B31" s="160"/>
      <c r="C31" s="160"/>
      <c r="D31" s="160"/>
      <c r="E31" s="160"/>
      <c r="F31" s="160"/>
      <c r="G31" s="160"/>
    </row>
    <row r="32" spans="2:7" ht="12.75">
      <c r="B32" s="160"/>
      <c r="C32" s="160"/>
      <c r="D32" s="160"/>
      <c r="E32" s="160"/>
      <c r="F32" s="160"/>
      <c r="G32" s="160"/>
    </row>
    <row r="33" spans="1:19" ht="12.75">
      <c r="A33" s="332" t="s">
        <v>640</v>
      </c>
      <c r="B33" s="332"/>
      <c r="C33" s="332"/>
      <c r="D33" s="332"/>
      <c r="E33" s="332"/>
      <c r="F33" s="332"/>
      <c r="G33" s="332"/>
      <c r="H33" s="332"/>
      <c r="I33" s="332"/>
      <c r="K33" s="332" t="s">
        <v>641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51">
        <v>250</v>
      </c>
      <c r="C34" s="151"/>
      <c r="D34" s="151" t="s">
        <v>582</v>
      </c>
      <c r="E34" s="151"/>
      <c r="F34" s="153">
        <v>699</v>
      </c>
      <c r="G34" s="151"/>
      <c r="H34" s="151" t="s">
        <v>582</v>
      </c>
      <c r="K34" s="150">
        <v>1977</v>
      </c>
      <c r="L34" s="153">
        <v>2915</v>
      </c>
      <c r="N34" s="151">
        <v>127</v>
      </c>
      <c r="P34" s="153">
        <v>11728</v>
      </c>
      <c r="R34" s="151" t="s">
        <v>582</v>
      </c>
    </row>
    <row r="35" spans="1:18" ht="12.75">
      <c r="A35" s="150">
        <v>1978</v>
      </c>
      <c r="B35" s="151">
        <v>190</v>
      </c>
      <c r="C35" s="151"/>
      <c r="D35" s="151" t="s">
        <v>582</v>
      </c>
      <c r="E35" s="151"/>
      <c r="F35" s="153">
        <v>743</v>
      </c>
      <c r="G35" s="151"/>
      <c r="H35" s="151" t="s">
        <v>582</v>
      </c>
      <c r="K35" s="150">
        <v>1978</v>
      </c>
      <c r="L35" s="153">
        <v>2795</v>
      </c>
      <c r="N35" s="151">
        <v>102</v>
      </c>
      <c r="P35" s="153">
        <v>11093</v>
      </c>
      <c r="R35" s="151" t="s">
        <v>582</v>
      </c>
    </row>
    <row r="36" spans="1:18" ht="12.75">
      <c r="A36" s="150">
        <v>1979</v>
      </c>
      <c r="B36" s="151">
        <v>208</v>
      </c>
      <c r="C36" s="151"/>
      <c r="D36" s="151" t="s">
        <v>582</v>
      </c>
      <c r="E36" s="151"/>
      <c r="F36" s="153">
        <v>751</v>
      </c>
      <c r="G36" s="151" t="s">
        <v>583</v>
      </c>
      <c r="H36" s="151">
        <v>64</v>
      </c>
      <c r="K36" s="150">
        <v>1979</v>
      </c>
      <c r="L36" s="153">
        <v>2686</v>
      </c>
      <c r="N36" s="151">
        <v>88</v>
      </c>
      <c r="P36" s="153">
        <v>10077</v>
      </c>
      <c r="R36" s="151">
        <v>505</v>
      </c>
    </row>
    <row r="37" spans="1:18" ht="12.75">
      <c r="A37" s="150">
        <v>1980</v>
      </c>
      <c r="B37" s="153">
        <v>196</v>
      </c>
      <c r="C37" s="153"/>
      <c r="D37" s="151" t="s">
        <v>582</v>
      </c>
      <c r="E37" s="151"/>
      <c r="F37" s="153">
        <v>745</v>
      </c>
      <c r="G37" s="151" t="s">
        <v>583</v>
      </c>
      <c r="H37" s="151">
        <v>85</v>
      </c>
      <c r="K37" s="150">
        <v>1980</v>
      </c>
      <c r="L37" s="153">
        <v>2597</v>
      </c>
      <c r="N37" s="151">
        <v>86</v>
      </c>
      <c r="P37" s="153">
        <v>9144</v>
      </c>
      <c r="R37" s="151">
        <v>498</v>
      </c>
    </row>
    <row r="38" spans="1:18" ht="12.75">
      <c r="A38" s="150">
        <v>1981</v>
      </c>
      <c r="B38" s="153">
        <v>254</v>
      </c>
      <c r="C38" s="153"/>
      <c r="D38" s="151" t="s">
        <v>582</v>
      </c>
      <c r="E38" s="151"/>
      <c r="F38" s="153">
        <v>804</v>
      </c>
      <c r="G38" s="151"/>
      <c r="H38" s="151">
        <v>102</v>
      </c>
      <c r="K38" s="150">
        <v>1981</v>
      </c>
      <c r="L38" s="153">
        <v>2503</v>
      </c>
      <c r="N38" s="151">
        <v>105</v>
      </c>
      <c r="P38" s="153">
        <v>8546</v>
      </c>
      <c r="R38" s="151">
        <v>537</v>
      </c>
    </row>
    <row r="39" spans="1:18" ht="12.75">
      <c r="A39" s="150">
        <v>1982</v>
      </c>
      <c r="B39" s="153">
        <v>199</v>
      </c>
      <c r="C39" s="153"/>
      <c r="D39" s="151" t="s">
        <v>582</v>
      </c>
      <c r="E39" s="151"/>
      <c r="F39" s="153">
        <v>805</v>
      </c>
      <c r="G39" s="153"/>
      <c r="H39" s="151">
        <v>105</v>
      </c>
      <c r="K39" s="150">
        <v>1982</v>
      </c>
      <c r="L39" s="153">
        <v>2312</v>
      </c>
      <c r="N39" s="151">
        <v>75</v>
      </c>
      <c r="P39" s="153">
        <v>8196</v>
      </c>
      <c r="R39" s="151">
        <v>588</v>
      </c>
    </row>
    <row r="40" spans="1:18" ht="12.75">
      <c r="A40" s="150">
        <v>1983</v>
      </c>
      <c r="B40" s="153">
        <v>217</v>
      </c>
      <c r="C40" s="153"/>
      <c r="D40" s="151" t="s">
        <v>582</v>
      </c>
      <c r="E40" s="151"/>
      <c r="F40" s="153">
        <v>1027</v>
      </c>
      <c r="G40" s="153"/>
      <c r="H40" s="151">
        <v>133</v>
      </c>
      <c r="K40" s="150">
        <v>1983</v>
      </c>
      <c r="L40" s="153">
        <v>2350</v>
      </c>
      <c r="N40" s="151">
        <v>99</v>
      </c>
      <c r="P40" s="153">
        <v>8156</v>
      </c>
      <c r="R40" s="151">
        <v>681</v>
      </c>
    </row>
    <row r="41" spans="1:18" ht="12.75">
      <c r="A41" s="150">
        <v>1984</v>
      </c>
      <c r="B41" s="153">
        <v>218</v>
      </c>
      <c r="C41" s="153"/>
      <c r="D41" s="151">
        <v>62</v>
      </c>
      <c r="E41" s="151"/>
      <c r="F41" s="153">
        <v>794</v>
      </c>
      <c r="G41" s="153"/>
      <c r="H41" s="151">
        <v>106</v>
      </c>
      <c r="K41" s="150">
        <v>1984</v>
      </c>
      <c r="L41" s="153">
        <v>2342</v>
      </c>
      <c r="N41" s="151">
        <v>363</v>
      </c>
      <c r="P41" s="153">
        <v>7343</v>
      </c>
      <c r="R41" s="151">
        <v>691</v>
      </c>
    </row>
    <row r="42" spans="1:18" ht="12.75">
      <c r="A42" s="150">
        <v>1985</v>
      </c>
      <c r="B42" s="153">
        <v>239</v>
      </c>
      <c r="C42" s="153"/>
      <c r="D42" s="151">
        <v>63</v>
      </c>
      <c r="E42" s="151"/>
      <c r="F42" s="153">
        <v>708</v>
      </c>
      <c r="G42" s="153"/>
      <c r="H42" s="151">
        <v>104</v>
      </c>
      <c r="K42" s="150">
        <v>1985</v>
      </c>
      <c r="L42" s="153">
        <v>2333</v>
      </c>
      <c r="N42" s="151">
        <v>325</v>
      </c>
      <c r="P42" s="153">
        <v>7330</v>
      </c>
      <c r="Q42" s="160"/>
      <c r="R42" s="151">
        <v>665</v>
      </c>
    </row>
    <row r="43" spans="1:18" ht="12.75">
      <c r="A43" s="150">
        <v>1986</v>
      </c>
      <c r="B43" s="153">
        <v>193</v>
      </c>
      <c r="C43" s="153"/>
      <c r="D43" s="151">
        <v>64</v>
      </c>
      <c r="E43" s="151"/>
      <c r="F43" s="153">
        <v>684</v>
      </c>
      <c r="G43" s="153"/>
      <c r="H43" s="151">
        <v>109</v>
      </c>
      <c r="K43" s="150">
        <v>1986</v>
      </c>
      <c r="L43" s="153">
        <v>2183</v>
      </c>
      <c r="N43" s="151">
        <v>592</v>
      </c>
      <c r="P43" s="153">
        <v>7333</v>
      </c>
      <c r="Q43" s="160"/>
      <c r="R43" s="151">
        <v>717</v>
      </c>
    </row>
    <row r="44" spans="1:18" ht="12.75">
      <c r="A44" s="150">
        <v>1987</v>
      </c>
      <c r="B44" s="153">
        <v>200</v>
      </c>
      <c r="C44" s="153"/>
      <c r="D44" s="151">
        <v>46</v>
      </c>
      <c r="E44" s="151"/>
      <c r="F44" s="153">
        <v>697</v>
      </c>
      <c r="G44" s="153"/>
      <c r="H44" s="151">
        <v>92</v>
      </c>
      <c r="K44" s="150">
        <v>1987</v>
      </c>
      <c r="L44" s="153">
        <v>2108</v>
      </c>
      <c r="M44" s="160"/>
      <c r="N44" s="151">
        <v>399</v>
      </c>
      <c r="P44" s="153">
        <v>6999</v>
      </c>
      <c r="Q44" s="160"/>
      <c r="R44" s="151">
        <v>640</v>
      </c>
    </row>
    <row r="45" spans="1:18" ht="12.75">
      <c r="A45" s="150">
        <v>1988</v>
      </c>
      <c r="B45" s="153">
        <v>205</v>
      </c>
      <c r="C45" s="153"/>
      <c r="D45" s="151">
        <v>42</v>
      </c>
      <c r="E45" s="151"/>
      <c r="F45" s="153">
        <v>704</v>
      </c>
      <c r="G45" s="153"/>
      <c r="H45" s="151">
        <v>98</v>
      </c>
      <c r="K45" s="150">
        <v>1988</v>
      </c>
      <c r="L45" s="153">
        <v>2107</v>
      </c>
      <c r="M45" s="160"/>
      <c r="N45" s="151">
        <v>412</v>
      </c>
      <c r="P45" s="153">
        <v>7058</v>
      </c>
      <c r="Q45" s="160"/>
      <c r="R45" s="151">
        <v>547</v>
      </c>
    </row>
    <row r="46" spans="1:18" ht="12.75">
      <c r="A46" s="150">
        <v>1989</v>
      </c>
      <c r="B46" s="153">
        <v>204</v>
      </c>
      <c r="C46" s="153"/>
      <c r="D46" s="151">
        <v>11</v>
      </c>
      <c r="E46" s="151"/>
      <c r="F46" s="153">
        <v>459</v>
      </c>
      <c r="G46" s="153"/>
      <c r="H46" s="151">
        <v>73</v>
      </c>
      <c r="K46" s="150">
        <v>1989</v>
      </c>
      <c r="L46" s="153">
        <v>2151</v>
      </c>
      <c r="N46" s="151">
        <v>366</v>
      </c>
      <c r="P46" s="153">
        <v>6753</v>
      </c>
      <c r="Q46" s="160"/>
      <c r="R46" s="151">
        <v>554</v>
      </c>
    </row>
    <row r="47" spans="1:18" ht="12.75">
      <c r="A47" s="150">
        <v>1990</v>
      </c>
      <c r="B47" s="153">
        <v>198</v>
      </c>
      <c r="C47" s="153"/>
      <c r="D47" s="151">
        <v>8</v>
      </c>
      <c r="E47" s="151"/>
      <c r="F47" s="153">
        <v>522</v>
      </c>
      <c r="G47" s="153"/>
      <c r="H47" s="151">
        <v>76</v>
      </c>
      <c r="K47" s="150">
        <v>1990</v>
      </c>
      <c r="L47" s="153">
        <v>2152</v>
      </c>
      <c r="N47" s="151">
        <v>282</v>
      </c>
      <c r="P47" s="153">
        <v>6614</v>
      </c>
      <c r="Q47" s="160"/>
      <c r="R47" s="151">
        <v>558</v>
      </c>
    </row>
    <row r="48" spans="1:18" ht="12.75">
      <c r="A48" s="150">
        <v>1991</v>
      </c>
      <c r="B48" s="153">
        <v>184</v>
      </c>
      <c r="C48" s="153"/>
      <c r="D48" s="151">
        <v>8</v>
      </c>
      <c r="E48" s="151"/>
      <c r="F48" s="153">
        <v>423</v>
      </c>
      <c r="G48" s="153"/>
      <c r="H48" s="151">
        <v>82</v>
      </c>
      <c r="K48" s="150">
        <v>1991</v>
      </c>
      <c r="L48" s="153">
        <v>2114</v>
      </c>
      <c r="N48" s="151">
        <v>328</v>
      </c>
      <c r="P48" s="153">
        <v>6133</v>
      </c>
      <c r="Q48" s="160"/>
      <c r="R48" s="151">
        <v>477</v>
      </c>
    </row>
    <row r="49" spans="1:18" ht="12.75">
      <c r="A49" s="150">
        <v>1992</v>
      </c>
      <c r="B49" s="151">
        <v>163</v>
      </c>
      <c r="C49" s="151"/>
      <c r="D49" s="151">
        <v>11</v>
      </c>
      <c r="E49" s="151"/>
      <c r="F49" s="153">
        <v>455</v>
      </c>
      <c r="G49" s="153"/>
      <c r="H49" s="151">
        <v>68</v>
      </c>
      <c r="K49" s="150">
        <v>1992</v>
      </c>
      <c r="L49" s="153">
        <v>2013</v>
      </c>
      <c r="N49" s="151">
        <v>260</v>
      </c>
      <c r="P49" s="153">
        <v>5924</v>
      </c>
      <c r="Q49" s="160"/>
      <c r="R49" s="151">
        <v>444</v>
      </c>
    </row>
    <row r="50" spans="1:18" ht="12.75">
      <c r="A50" s="150">
        <v>1993</v>
      </c>
      <c r="B50" s="151">
        <v>171</v>
      </c>
      <c r="C50" s="151" t="s">
        <v>583</v>
      </c>
      <c r="D50" s="151">
        <v>7</v>
      </c>
      <c r="E50" s="151"/>
      <c r="F50" s="153">
        <v>477</v>
      </c>
      <c r="G50" s="153"/>
      <c r="H50" s="151">
        <v>79</v>
      </c>
      <c r="K50" s="150">
        <v>1993</v>
      </c>
      <c r="L50" s="153">
        <v>2057</v>
      </c>
      <c r="N50" s="151">
        <v>262</v>
      </c>
      <c r="P50" s="153">
        <v>5516</v>
      </c>
      <c r="Q50" s="160"/>
      <c r="R50" s="151">
        <v>439</v>
      </c>
    </row>
    <row r="51" spans="1:18" ht="12.75">
      <c r="A51" s="150">
        <v>1994</v>
      </c>
      <c r="B51" s="151">
        <v>145</v>
      </c>
      <c r="C51" s="151"/>
      <c r="D51" s="151">
        <v>5</v>
      </c>
      <c r="E51" s="151"/>
      <c r="F51" s="153">
        <v>425</v>
      </c>
      <c r="G51" s="153"/>
      <c r="H51" s="151">
        <v>62</v>
      </c>
      <c r="K51" s="150">
        <v>1994</v>
      </c>
      <c r="L51" s="153">
        <v>2002</v>
      </c>
      <c r="N51" s="151">
        <v>256</v>
      </c>
      <c r="P51" s="153">
        <v>5442</v>
      </c>
      <c r="Q51" s="160"/>
      <c r="R51" s="151">
        <v>414</v>
      </c>
    </row>
    <row r="52" spans="1:18" ht="12.75">
      <c r="A52" s="150">
        <v>1995</v>
      </c>
      <c r="B52" s="151">
        <v>126</v>
      </c>
      <c r="C52" s="151"/>
      <c r="D52" s="151">
        <v>4</v>
      </c>
      <c r="E52" s="151"/>
      <c r="F52" s="153">
        <v>440</v>
      </c>
      <c r="G52" s="153"/>
      <c r="H52" s="151">
        <v>70</v>
      </c>
      <c r="K52" s="150">
        <v>1995</v>
      </c>
      <c r="L52" s="153">
        <v>2032</v>
      </c>
      <c r="N52" s="151">
        <v>187</v>
      </c>
      <c r="P52" s="153">
        <v>5441</v>
      </c>
      <c r="Q52" s="160"/>
      <c r="R52" s="151">
        <v>444</v>
      </c>
    </row>
    <row r="53" spans="1:18" ht="12.75">
      <c r="A53" s="150">
        <v>1996</v>
      </c>
      <c r="B53" s="151">
        <v>136</v>
      </c>
      <c r="C53" s="151"/>
      <c r="D53" s="151">
        <v>4</v>
      </c>
      <c r="E53" s="151"/>
      <c r="F53" s="153">
        <v>520</v>
      </c>
      <c r="G53" s="153"/>
      <c r="H53" s="151">
        <v>65</v>
      </c>
      <c r="K53" s="150">
        <v>1996</v>
      </c>
      <c r="L53" s="153">
        <v>2079</v>
      </c>
      <c r="N53" s="151">
        <v>217</v>
      </c>
      <c r="P53" s="153">
        <v>5452</v>
      </c>
      <c r="Q53" s="160"/>
      <c r="R53" s="151">
        <v>429</v>
      </c>
    </row>
    <row r="54" spans="1:18" ht="12.75">
      <c r="A54" s="150">
        <v>1997</v>
      </c>
      <c r="B54" s="151">
        <v>155</v>
      </c>
      <c r="C54" s="151"/>
      <c r="D54" s="151">
        <v>3</v>
      </c>
      <c r="E54" s="151"/>
      <c r="F54" s="153">
        <v>478</v>
      </c>
      <c r="G54" s="151"/>
      <c r="H54" s="151">
        <v>59</v>
      </c>
      <c r="K54" s="150">
        <v>1997</v>
      </c>
      <c r="L54" s="153">
        <v>2100</v>
      </c>
      <c r="N54" s="151">
        <v>308</v>
      </c>
      <c r="P54" s="153">
        <v>5397</v>
      </c>
      <c r="R54" s="151">
        <v>459</v>
      </c>
    </row>
    <row r="55" spans="1:18" ht="12.75">
      <c r="A55" s="150">
        <v>1998</v>
      </c>
      <c r="B55" s="143">
        <v>115</v>
      </c>
      <c r="D55" s="143">
        <v>0</v>
      </c>
      <c r="F55" s="143">
        <v>442</v>
      </c>
      <c r="H55" s="143">
        <v>51</v>
      </c>
      <c r="K55" s="150">
        <v>1998</v>
      </c>
      <c r="L55" s="153">
        <v>1865</v>
      </c>
      <c r="N55" s="143">
        <v>272</v>
      </c>
      <c r="P55" s="153">
        <v>4857</v>
      </c>
      <c r="R55" s="143">
        <v>491</v>
      </c>
    </row>
    <row r="56" spans="1:18" ht="12.75">
      <c r="A56" s="150">
        <v>1999</v>
      </c>
      <c r="B56" s="143">
        <v>123</v>
      </c>
      <c r="D56" s="143">
        <v>0</v>
      </c>
      <c r="F56" s="143">
        <v>416</v>
      </c>
      <c r="H56" s="143">
        <v>36</v>
      </c>
      <c r="K56" s="150">
        <v>1999</v>
      </c>
      <c r="L56" s="153">
        <v>2067</v>
      </c>
      <c r="N56" s="143">
        <v>279</v>
      </c>
      <c r="P56" s="153">
        <v>5434</v>
      </c>
      <c r="R56" s="143">
        <v>495</v>
      </c>
    </row>
  </sheetData>
  <mergeCells count="4">
    <mergeCell ref="A7:I7"/>
    <mergeCell ref="A33:I33"/>
    <mergeCell ref="K7:S7"/>
    <mergeCell ref="K33:S33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60" workbookViewId="0" topLeftCell="A5">
      <selection activeCell="S56" sqref="S56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642</v>
      </c>
      <c r="B7" s="332"/>
      <c r="C7" s="332"/>
      <c r="D7" s="332"/>
      <c r="E7" s="332"/>
      <c r="F7" s="332"/>
      <c r="G7" s="332"/>
      <c r="H7" s="332"/>
      <c r="I7" s="332"/>
      <c r="K7" s="332" t="s">
        <v>643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>
        <v>2626</v>
      </c>
      <c r="C8" s="160"/>
      <c r="D8" s="151">
        <v>291</v>
      </c>
      <c r="F8" s="153">
        <v>1630</v>
      </c>
      <c r="G8" s="160"/>
      <c r="H8" s="151" t="s">
        <v>582</v>
      </c>
      <c r="K8" s="150">
        <v>1977</v>
      </c>
      <c r="L8" s="153">
        <v>120</v>
      </c>
      <c r="M8" s="160" t="s">
        <v>583</v>
      </c>
      <c r="N8" s="153">
        <v>4</v>
      </c>
      <c r="O8" s="160"/>
      <c r="P8" s="153">
        <v>7744</v>
      </c>
      <c r="Q8" s="160"/>
      <c r="R8" s="153" t="s">
        <v>582</v>
      </c>
    </row>
    <row r="9" spans="1:18" ht="12.75">
      <c r="A9" s="150">
        <v>1978</v>
      </c>
      <c r="B9" s="153">
        <v>2439</v>
      </c>
      <c r="C9" s="160"/>
      <c r="D9" s="151">
        <v>330</v>
      </c>
      <c r="F9" s="153">
        <v>1473</v>
      </c>
      <c r="G9" s="160"/>
      <c r="H9" s="151" t="s">
        <v>582</v>
      </c>
      <c r="K9" s="150">
        <v>1978</v>
      </c>
      <c r="L9" s="153">
        <v>90</v>
      </c>
      <c r="M9" s="160"/>
      <c r="N9" s="153">
        <v>0</v>
      </c>
      <c r="O9" s="160"/>
      <c r="P9" s="153">
        <v>7406</v>
      </c>
      <c r="Q9" s="160"/>
      <c r="R9" s="153" t="s">
        <v>582</v>
      </c>
    </row>
    <row r="10" spans="1:18" ht="12.75">
      <c r="A10" s="150">
        <v>1979</v>
      </c>
      <c r="B10" s="153">
        <v>2371</v>
      </c>
      <c r="C10" s="160"/>
      <c r="D10" s="151">
        <v>270</v>
      </c>
      <c r="F10" s="153">
        <v>1055</v>
      </c>
      <c r="G10" s="160"/>
      <c r="H10" s="151">
        <v>351</v>
      </c>
      <c r="K10" s="150">
        <v>1979</v>
      </c>
      <c r="L10" s="153">
        <v>97</v>
      </c>
      <c r="M10" s="160"/>
      <c r="N10" s="153">
        <v>2</v>
      </c>
      <c r="O10" s="160"/>
      <c r="P10" s="153">
        <v>6784</v>
      </c>
      <c r="Q10" s="160"/>
      <c r="R10" s="153">
        <v>375</v>
      </c>
    </row>
    <row r="11" spans="1:18" ht="12.75">
      <c r="A11" s="150">
        <v>1980</v>
      </c>
      <c r="B11" s="153">
        <v>2504</v>
      </c>
      <c r="C11" s="160"/>
      <c r="D11" s="151">
        <v>196</v>
      </c>
      <c r="F11" s="153">
        <v>1057</v>
      </c>
      <c r="G11" s="160"/>
      <c r="H11" s="151">
        <v>290</v>
      </c>
      <c r="K11" s="150">
        <v>1980</v>
      </c>
      <c r="L11" s="153">
        <v>89</v>
      </c>
      <c r="M11" s="160"/>
      <c r="N11" s="153">
        <v>2</v>
      </c>
      <c r="O11" s="160"/>
      <c r="P11" s="153">
        <v>6435</v>
      </c>
      <c r="Q11" s="160"/>
      <c r="R11" s="153">
        <v>369</v>
      </c>
    </row>
    <row r="12" spans="1:18" ht="12.75">
      <c r="A12" s="150">
        <v>1981</v>
      </c>
      <c r="B12" s="153">
        <v>2538</v>
      </c>
      <c r="C12" s="160"/>
      <c r="D12" s="151">
        <v>247</v>
      </c>
      <c r="F12" s="153">
        <v>1071</v>
      </c>
      <c r="G12" s="160"/>
      <c r="H12" s="151">
        <v>335</v>
      </c>
      <c r="K12" s="150">
        <v>1981</v>
      </c>
      <c r="L12" s="153">
        <v>107</v>
      </c>
      <c r="M12" s="160"/>
      <c r="N12" s="153">
        <v>2</v>
      </c>
      <c r="O12" s="160"/>
      <c r="P12" s="153">
        <v>6229</v>
      </c>
      <c r="Q12" s="160"/>
      <c r="R12" s="153">
        <v>364</v>
      </c>
    </row>
    <row r="13" spans="1:18" ht="12.75">
      <c r="A13" s="150">
        <v>1982</v>
      </c>
      <c r="B13" s="153">
        <v>2481</v>
      </c>
      <c r="C13" s="160"/>
      <c r="D13" s="151">
        <v>200</v>
      </c>
      <c r="F13" s="153">
        <v>1041</v>
      </c>
      <c r="G13" s="160"/>
      <c r="H13" s="151">
        <v>296</v>
      </c>
      <c r="K13" s="150">
        <v>1982</v>
      </c>
      <c r="L13" s="153">
        <v>112</v>
      </c>
      <c r="M13" s="160"/>
      <c r="N13" s="153">
        <v>2</v>
      </c>
      <c r="O13" s="160"/>
      <c r="P13" s="153">
        <v>6210</v>
      </c>
      <c r="Q13" s="160"/>
      <c r="R13" s="153">
        <v>391</v>
      </c>
    </row>
    <row r="14" spans="1:18" ht="12.75">
      <c r="A14" s="150">
        <v>1983</v>
      </c>
      <c r="B14" s="153">
        <v>2366</v>
      </c>
      <c r="C14" s="160"/>
      <c r="D14" s="151">
        <v>203</v>
      </c>
      <c r="F14" s="153">
        <v>966</v>
      </c>
      <c r="G14" s="160"/>
      <c r="H14" s="151">
        <v>262</v>
      </c>
      <c r="K14" s="150">
        <v>1983</v>
      </c>
      <c r="L14" s="153">
        <v>105</v>
      </c>
      <c r="M14" s="160"/>
      <c r="N14" s="153">
        <v>6</v>
      </c>
      <c r="O14" s="160"/>
      <c r="P14" s="153">
        <v>5919</v>
      </c>
      <c r="Q14" s="160"/>
      <c r="R14" s="153">
        <v>413</v>
      </c>
    </row>
    <row r="15" spans="1:18" ht="12.75">
      <c r="A15" s="150">
        <v>1984</v>
      </c>
      <c r="B15" s="153">
        <v>2413</v>
      </c>
      <c r="C15" s="160"/>
      <c r="D15" s="151">
        <v>217</v>
      </c>
      <c r="F15" s="153">
        <v>907</v>
      </c>
      <c r="G15" s="160"/>
      <c r="H15" s="151">
        <v>282</v>
      </c>
      <c r="K15" s="150">
        <v>1984</v>
      </c>
      <c r="L15" s="153">
        <v>108</v>
      </c>
      <c r="M15" s="160"/>
      <c r="N15" s="153">
        <v>6</v>
      </c>
      <c r="O15" s="160"/>
      <c r="P15" s="153">
        <v>5461</v>
      </c>
      <c r="Q15" s="160"/>
      <c r="R15" s="153">
        <v>440</v>
      </c>
    </row>
    <row r="16" spans="1:18" ht="12.75">
      <c r="A16" s="150">
        <v>1985</v>
      </c>
      <c r="B16" s="153">
        <v>2711</v>
      </c>
      <c r="C16" s="160"/>
      <c r="D16" s="151">
        <v>147</v>
      </c>
      <c r="F16" s="153">
        <v>958</v>
      </c>
      <c r="G16" s="160"/>
      <c r="H16" s="151">
        <v>283</v>
      </c>
      <c r="K16" s="150">
        <v>1985</v>
      </c>
      <c r="L16" s="153">
        <v>140</v>
      </c>
      <c r="M16" s="160" t="s">
        <v>583</v>
      </c>
      <c r="N16" s="153">
        <v>5</v>
      </c>
      <c r="O16" s="160"/>
      <c r="P16" s="153">
        <v>5469</v>
      </c>
      <c r="Q16" s="160"/>
      <c r="R16" s="153">
        <v>433</v>
      </c>
    </row>
    <row r="17" spans="1:18" ht="12.75">
      <c r="A17" s="150">
        <v>1986</v>
      </c>
      <c r="B17" s="153">
        <v>2618</v>
      </c>
      <c r="C17" s="160"/>
      <c r="D17" s="151">
        <v>559</v>
      </c>
      <c r="F17" s="153">
        <v>845</v>
      </c>
      <c r="G17" s="160"/>
      <c r="H17" s="151">
        <v>331</v>
      </c>
      <c r="K17" s="150">
        <v>1986</v>
      </c>
      <c r="L17" s="153">
        <v>104</v>
      </c>
      <c r="M17" s="160" t="s">
        <v>583</v>
      </c>
      <c r="N17" s="153">
        <v>5</v>
      </c>
      <c r="O17" s="160"/>
      <c r="P17" s="153">
        <v>5276</v>
      </c>
      <c r="Q17" s="160"/>
      <c r="R17" s="153">
        <v>428</v>
      </c>
    </row>
    <row r="18" spans="1:18" ht="12.75">
      <c r="A18" s="150">
        <v>1987</v>
      </c>
      <c r="B18" s="153">
        <v>2735</v>
      </c>
      <c r="C18" s="160"/>
      <c r="D18" s="153">
        <v>525</v>
      </c>
      <c r="E18" s="160"/>
      <c r="F18" s="153">
        <v>876</v>
      </c>
      <c r="G18" s="160"/>
      <c r="H18" s="151">
        <v>307</v>
      </c>
      <c r="K18" s="150">
        <v>1987</v>
      </c>
      <c r="L18" s="153">
        <v>102</v>
      </c>
      <c r="M18" s="160"/>
      <c r="N18" s="153">
        <v>2</v>
      </c>
      <c r="O18" s="160"/>
      <c r="P18" s="153">
        <v>4962</v>
      </c>
      <c r="Q18" s="160"/>
      <c r="R18" s="153">
        <v>417</v>
      </c>
    </row>
    <row r="19" spans="1:18" ht="12.75">
      <c r="A19" s="150">
        <v>1988</v>
      </c>
      <c r="B19" s="153">
        <v>2800</v>
      </c>
      <c r="C19" s="160"/>
      <c r="D19" s="153">
        <v>569</v>
      </c>
      <c r="E19" s="160"/>
      <c r="F19" s="153">
        <v>832</v>
      </c>
      <c r="G19" s="160"/>
      <c r="H19" s="151">
        <v>326</v>
      </c>
      <c r="K19" s="150">
        <v>1988</v>
      </c>
      <c r="L19" s="153">
        <v>99</v>
      </c>
      <c r="M19" s="160"/>
      <c r="N19" s="153">
        <v>4</v>
      </c>
      <c r="O19" s="160"/>
      <c r="P19" s="153">
        <v>4830</v>
      </c>
      <c r="Q19" s="160"/>
      <c r="R19" s="153">
        <v>363</v>
      </c>
    </row>
    <row r="20" spans="1:18" ht="12.75">
      <c r="A20" s="150">
        <v>1989</v>
      </c>
      <c r="B20" s="153">
        <v>2754</v>
      </c>
      <c r="C20" s="160"/>
      <c r="D20" s="153">
        <v>377</v>
      </c>
      <c r="E20" s="160"/>
      <c r="F20" s="153">
        <v>1074</v>
      </c>
      <c r="G20" s="160"/>
      <c r="H20" s="151">
        <v>332</v>
      </c>
      <c r="K20" s="150">
        <v>1989</v>
      </c>
      <c r="L20" s="153">
        <v>97</v>
      </c>
      <c r="M20" s="160"/>
      <c r="N20" s="153">
        <v>3</v>
      </c>
      <c r="O20" s="160"/>
      <c r="P20" s="153">
        <v>4767</v>
      </c>
      <c r="Q20" s="160"/>
      <c r="R20" s="153">
        <v>342</v>
      </c>
    </row>
    <row r="21" spans="1:18" ht="12.75">
      <c r="A21" s="150">
        <v>1990</v>
      </c>
      <c r="B21" s="153">
        <v>2847</v>
      </c>
      <c r="C21" s="160"/>
      <c r="D21" s="153">
        <v>285</v>
      </c>
      <c r="E21" s="160"/>
      <c r="F21" s="153">
        <v>1036</v>
      </c>
      <c r="G21" s="160"/>
      <c r="H21" s="151">
        <v>354</v>
      </c>
      <c r="K21" s="150">
        <v>1990</v>
      </c>
      <c r="L21" s="153">
        <v>99</v>
      </c>
      <c r="M21" s="160"/>
      <c r="N21" s="153">
        <v>3</v>
      </c>
      <c r="O21" s="160"/>
      <c r="P21" s="153">
        <v>4490</v>
      </c>
      <c r="Q21" s="160"/>
      <c r="R21" s="153">
        <v>328</v>
      </c>
    </row>
    <row r="22" spans="1:18" ht="12.75">
      <c r="A22" s="150">
        <v>1991</v>
      </c>
      <c r="B22" s="153">
        <v>2763</v>
      </c>
      <c r="C22" s="160"/>
      <c r="D22" s="153">
        <v>363</v>
      </c>
      <c r="E22" s="160"/>
      <c r="F22" s="153">
        <v>1073</v>
      </c>
      <c r="G22" s="160"/>
      <c r="H22" s="151">
        <v>333</v>
      </c>
      <c r="K22" s="150">
        <v>1991</v>
      </c>
      <c r="L22" s="153">
        <v>95</v>
      </c>
      <c r="M22" s="160"/>
      <c r="N22" s="153">
        <v>2</v>
      </c>
      <c r="O22" s="160"/>
      <c r="P22" s="153">
        <v>4589</v>
      </c>
      <c r="Q22" s="160"/>
      <c r="R22" s="153">
        <v>356</v>
      </c>
    </row>
    <row r="23" spans="1:18" ht="12.75">
      <c r="A23" s="150">
        <v>1992</v>
      </c>
      <c r="B23" s="153">
        <v>2599</v>
      </c>
      <c r="C23" s="160"/>
      <c r="D23" s="151">
        <v>273</v>
      </c>
      <c r="F23" s="153">
        <v>1239</v>
      </c>
      <c r="G23" s="160"/>
      <c r="H23" s="151">
        <v>257</v>
      </c>
      <c r="K23" s="150">
        <v>1992</v>
      </c>
      <c r="L23" s="153">
        <v>89</v>
      </c>
      <c r="M23" s="160"/>
      <c r="N23" s="153" t="s">
        <v>586</v>
      </c>
      <c r="O23" s="160"/>
      <c r="P23" s="153">
        <v>4409</v>
      </c>
      <c r="Q23" s="160"/>
      <c r="R23" s="153">
        <v>336</v>
      </c>
    </row>
    <row r="24" spans="1:18" ht="12.75">
      <c r="A24" s="150">
        <v>1993</v>
      </c>
      <c r="B24" s="153">
        <v>2435</v>
      </c>
      <c r="C24" s="160"/>
      <c r="D24" s="151">
        <v>264</v>
      </c>
      <c r="F24" s="153">
        <v>1043</v>
      </c>
      <c r="G24" s="160"/>
      <c r="H24" s="151">
        <v>298</v>
      </c>
      <c r="K24" s="150">
        <v>1993</v>
      </c>
      <c r="L24" s="153">
        <v>83</v>
      </c>
      <c r="M24" s="160"/>
      <c r="N24" s="153" t="s">
        <v>586</v>
      </c>
      <c r="O24" s="160"/>
      <c r="P24" s="153">
        <v>4040</v>
      </c>
      <c r="Q24" s="160"/>
      <c r="R24" s="153">
        <v>329</v>
      </c>
    </row>
    <row r="25" spans="1:18" ht="12.75">
      <c r="A25" s="150">
        <v>1994</v>
      </c>
      <c r="B25" s="153">
        <v>2223</v>
      </c>
      <c r="C25" s="160"/>
      <c r="D25" s="151">
        <v>154</v>
      </c>
      <c r="F25" s="153">
        <v>1219</v>
      </c>
      <c r="G25" s="160"/>
      <c r="H25" s="151">
        <v>267</v>
      </c>
      <c r="K25" s="150">
        <v>1994</v>
      </c>
      <c r="L25" s="153">
        <v>75</v>
      </c>
      <c r="M25" s="160"/>
      <c r="N25" s="153" t="s">
        <v>586</v>
      </c>
      <c r="O25" s="160"/>
      <c r="P25" s="153">
        <v>4246</v>
      </c>
      <c r="Q25" s="160"/>
      <c r="R25" s="153">
        <v>326</v>
      </c>
    </row>
    <row r="26" spans="1:18" ht="12.75">
      <c r="A26" s="150">
        <v>1995</v>
      </c>
      <c r="B26" s="153">
        <v>2233</v>
      </c>
      <c r="C26" s="160"/>
      <c r="D26" s="151">
        <v>156</v>
      </c>
      <c r="F26" s="153">
        <v>941</v>
      </c>
      <c r="G26" s="160"/>
      <c r="H26" s="151">
        <v>284</v>
      </c>
      <c r="K26" s="150">
        <v>1995</v>
      </c>
      <c r="L26" s="153">
        <v>80</v>
      </c>
      <c r="M26" s="160"/>
      <c r="N26" s="153">
        <v>6</v>
      </c>
      <c r="O26" s="160"/>
      <c r="P26" s="153">
        <v>4436</v>
      </c>
      <c r="Q26" s="160"/>
      <c r="R26" s="153">
        <v>353</v>
      </c>
    </row>
    <row r="27" spans="1:18" ht="12.75">
      <c r="A27" s="150">
        <v>1996</v>
      </c>
      <c r="B27" s="153">
        <v>2207</v>
      </c>
      <c r="C27" s="160"/>
      <c r="D27" s="151">
        <v>99</v>
      </c>
      <c r="F27" s="153">
        <v>931</v>
      </c>
      <c r="G27" s="160"/>
      <c r="H27" s="151">
        <v>262</v>
      </c>
      <c r="K27" s="150">
        <v>1996</v>
      </c>
      <c r="L27" s="153">
        <v>74</v>
      </c>
      <c r="M27" s="160"/>
      <c r="N27" s="153">
        <v>4</v>
      </c>
      <c r="O27" s="160"/>
      <c r="P27" s="153">
        <v>4391</v>
      </c>
      <c r="Q27" s="160"/>
      <c r="R27" s="153">
        <v>332</v>
      </c>
    </row>
    <row r="28" spans="1:18" ht="12.75">
      <c r="A28" s="150">
        <v>1997</v>
      </c>
      <c r="B28" s="153">
        <v>2098</v>
      </c>
      <c r="C28" s="160"/>
      <c r="D28" s="153">
        <v>131</v>
      </c>
      <c r="E28" s="160"/>
      <c r="F28" s="153">
        <v>847</v>
      </c>
      <c r="G28" s="160"/>
      <c r="H28" s="151">
        <v>290</v>
      </c>
      <c r="K28" s="150">
        <v>1997</v>
      </c>
      <c r="L28" s="153">
        <v>79</v>
      </c>
      <c r="M28" s="160"/>
      <c r="N28" s="153">
        <v>4</v>
      </c>
      <c r="O28" s="160"/>
      <c r="P28" s="153">
        <v>4094</v>
      </c>
      <c r="Q28" s="160"/>
      <c r="R28" s="153">
        <v>382</v>
      </c>
    </row>
    <row r="29" spans="1:18" ht="12.75">
      <c r="A29" s="150">
        <v>1998</v>
      </c>
      <c r="B29" s="153">
        <v>1895</v>
      </c>
      <c r="C29" s="160"/>
      <c r="D29" s="153">
        <v>99</v>
      </c>
      <c r="E29" s="160"/>
      <c r="F29" s="153">
        <v>807</v>
      </c>
      <c r="G29" s="160"/>
      <c r="H29" s="151">
        <v>226</v>
      </c>
      <c r="K29" s="150">
        <v>1998</v>
      </c>
      <c r="L29" s="153">
        <v>62</v>
      </c>
      <c r="M29" s="160"/>
      <c r="N29" s="153">
        <v>0</v>
      </c>
      <c r="O29" s="160"/>
      <c r="P29" s="153">
        <v>4273</v>
      </c>
      <c r="Q29" s="160"/>
      <c r="R29" s="153">
        <v>354</v>
      </c>
    </row>
    <row r="30" spans="1:18" ht="12.75">
      <c r="A30" s="150">
        <v>1999</v>
      </c>
      <c r="B30" s="153">
        <v>2089</v>
      </c>
      <c r="C30" s="160"/>
      <c r="D30" s="153">
        <v>115</v>
      </c>
      <c r="E30" s="160"/>
      <c r="F30" s="153">
        <v>1257</v>
      </c>
      <c r="G30" s="160"/>
      <c r="H30" s="151">
        <v>223</v>
      </c>
      <c r="K30" s="150">
        <v>1999</v>
      </c>
      <c r="L30" s="153">
        <v>61</v>
      </c>
      <c r="M30" s="160"/>
      <c r="N30" s="153">
        <v>0</v>
      </c>
      <c r="O30" s="160"/>
      <c r="P30" s="153">
        <v>4424</v>
      </c>
      <c r="Q30" s="160"/>
      <c r="R30" s="153">
        <v>217</v>
      </c>
    </row>
    <row r="31" spans="2:7" ht="12.75">
      <c r="B31" s="160"/>
      <c r="C31" s="160"/>
      <c r="D31" s="160"/>
      <c r="E31" s="160"/>
      <c r="F31" s="160"/>
      <c r="G31" s="160"/>
    </row>
    <row r="32" spans="2:7" ht="12.75">
      <c r="B32" s="160"/>
      <c r="C32" s="160"/>
      <c r="D32" s="160"/>
      <c r="E32" s="160"/>
      <c r="F32" s="160"/>
      <c r="G32" s="160"/>
    </row>
    <row r="33" spans="1:19" ht="12.75">
      <c r="A33" s="332" t="s">
        <v>644</v>
      </c>
      <c r="B33" s="332"/>
      <c r="C33" s="332"/>
      <c r="D33" s="332"/>
      <c r="E33" s="332"/>
      <c r="F33" s="332"/>
      <c r="G33" s="332"/>
      <c r="H33" s="332"/>
      <c r="I33" s="332"/>
      <c r="K33" s="332" t="s">
        <v>645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51">
        <v>260</v>
      </c>
      <c r="C34" s="151"/>
      <c r="D34" s="151">
        <v>28</v>
      </c>
      <c r="E34" s="151"/>
      <c r="F34" s="153">
        <v>724</v>
      </c>
      <c r="G34" s="151"/>
      <c r="H34" s="151" t="s">
        <v>582</v>
      </c>
      <c r="K34" s="150">
        <v>1977</v>
      </c>
      <c r="L34" s="153">
        <v>102</v>
      </c>
      <c r="N34" s="151">
        <v>0</v>
      </c>
      <c r="P34" s="153">
        <v>5301</v>
      </c>
      <c r="R34" s="151" t="s">
        <v>582</v>
      </c>
    </row>
    <row r="35" spans="1:18" ht="12.75">
      <c r="A35" s="150">
        <v>1978</v>
      </c>
      <c r="B35" s="151">
        <v>190</v>
      </c>
      <c r="C35" s="151"/>
      <c r="D35" s="151">
        <v>27</v>
      </c>
      <c r="E35" s="151"/>
      <c r="F35" s="153">
        <v>908</v>
      </c>
      <c r="G35" s="151" t="s">
        <v>583</v>
      </c>
      <c r="H35" s="151" t="s">
        <v>582</v>
      </c>
      <c r="K35" s="150">
        <v>1978</v>
      </c>
      <c r="L35" s="153">
        <v>131</v>
      </c>
      <c r="N35" s="151">
        <v>1</v>
      </c>
      <c r="P35" s="153">
        <v>6422</v>
      </c>
      <c r="R35" s="151" t="s">
        <v>582</v>
      </c>
    </row>
    <row r="36" spans="1:18" ht="12.75">
      <c r="A36" s="150">
        <v>1979</v>
      </c>
      <c r="B36" s="151">
        <v>200</v>
      </c>
      <c r="C36" s="151"/>
      <c r="D36" s="151">
        <v>30</v>
      </c>
      <c r="E36" s="151"/>
      <c r="F36" s="153">
        <v>700</v>
      </c>
      <c r="G36" s="151" t="s">
        <v>583</v>
      </c>
      <c r="H36" s="151">
        <v>79</v>
      </c>
      <c r="K36" s="150">
        <v>1979</v>
      </c>
      <c r="L36" s="153">
        <v>139</v>
      </c>
      <c r="N36" s="151">
        <v>0</v>
      </c>
      <c r="P36" s="153">
        <v>7865</v>
      </c>
      <c r="R36" s="151">
        <v>54</v>
      </c>
    </row>
    <row r="37" spans="1:18" ht="12.75">
      <c r="A37" s="150">
        <v>1980</v>
      </c>
      <c r="B37" s="153">
        <v>218</v>
      </c>
      <c r="C37" s="153"/>
      <c r="D37" s="151">
        <v>37</v>
      </c>
      <c r="E37" s="151"/>
      <c r="F37" s="153">
        <v>649</v>
      </c>
      <c r="G37" s="151"/>
      <c r="H37" s="151">
        <v>92</v>
      </c>
      <c r="K37" s="150">
        <v>1980</v>
      </c>
      <c r="L37" s="153">
        <v>149</v>
      </c>
      <c r="N37" s="151">
        <v>0</v>
      </c>
      <c r="P37" s="153">
        <v>7510</v>
      </c>
      <c r="R37" s="151">
        <v>62</v>
      </c>
    </row>
    <row r="38" spans="1:18" ht="12.75">
      <c r="A38" s="150">
        <v>1981</v>
      </c>
      <c r="B38" s="153">
        <v>225</v>
      </c>
      <c r="C38" s="153"/>
      <c r="D38" s="151">
        <v>34</v>
      </c>
      <c r="E38" s="151"/>
      <c r="F38" s="153">
        <v>953</v>
      </c>
      <c r="G38" s="151"/>
      <c r="H38" s="151">
        <v>86</v>
      </c>
      <c r="K38" s="150">
        <v>1981</v>
      </c>
      <c r="L38" s="153">
        <v>142</v>
      </c>
      <c r="N38" s="151">
        <v>0</v>
      </c>
      <c r="P38" s="153">
        <v>7989</v>
      </c>
      <c r="R38" s="151">
        <v>75</v>
      </c>
    </row>
    <row r="39" spans="1:18" ht="12.75">
      <c r="A39" s="150">
        <v>1982</v>
      </c>
      <c r="B39" s="153">
        <v>219</v>
      </c>
      <c r="C39" s="153"/>
      <c r="D39" s="151">
        <v>17</v>
      </c>
      <c r="E39" s="151"/>
      <c r="F39" s="153">
        <v>1103</v>
      </c>
      <c r="G39" s="153" t="s">
        <v>583</v>
      </c>
      <c r="H39" s="151">
        <v>119</v>
      </c>
      <c r="K39" s="150">
        <v>1982</v>
      </c>
      <c r="L39" s="153">
        <v>141</v>
      </c>
      <c r="N39" s="151">
        <v>0</v>
      </c>
      <c r="P39" s="153">
        <v>7558</v>
      </c>
      <c r="R39" s="151">
        <v>84</v>
      </c>
    </row>
    <row r="40" spans="1:18" ht="12.75">
      <c r="A40" s="150">
        <v>1983</v>
      </c>
      <c r="B40" s="153">
        <v>220</v>
      </c>
      <c r="C40" s="153"/>
      <c r="D40" s="151">
        <v>18</v>
      </c>
      <c r="E40" s="151"/>
      <c r="F40" s="153">
        <v>932</v>
      </c>
      <c r="G40" s="153"/>
      <c r="H40" s="151">
        <v>121</v>
      </c>
      <c r="K40" s="150">
        <v>1983</v>
      </c>
      <c r="L40" s="153">
        <v>123</v>
      </c>
      <c r="N40" s="151">
        <v>0</v>
      </c>
      <c r="P40" s="153">
        <v>7562</v>
      </c>
      <c r="R40" s="151">
        <v>75</v>
      </c>
    </row>
    <row r="41" spans="1:18" ht="12.75">
      <c r="A41" s="150">
        <v>1984</v>
      </c>
      <c r="B41" s="153">
        <v>214</v>
      </c>
      <c r="C41" s="153"/>
      <c r="D41" s="151">
        <v>25</v>
      </c>
      <c r="E41" s="151"/>
      <c r="F41" s="153">
        <v>900</v>
      </c>
      <c r="G41" s="153"/>
      <c r="H41" s="151">
        <v>119</v>
      </c>
      <c r="K41" s="150">
        <v>1984</v>
      </c>
      <c r="L41" s="153">
        <v>111</v>
      </c>
      <c r="N41" s="151">
        <v>0</v>
      </c>
      <c r="P41" s="153">
        <v>8452</v>
      </c>
      <c r="R41" s="151">
        <v>98</v>
      </c>
    </row>
    <row r="42" spans="1:18" ht="12.75">
      <c r="A42" s="150">
        <v>1985</v>
      </c>
      <c r="B42" s="153">
        <v>285</v>
      </c>
      <c r="C42" s="153"/>
      <c r="D42" s="151">
        <v>27</v>
      </c>
      <c r="E42" s="151"/>
      <c r="F42" s="153">
        <v>892</v>
      </c>
      <c r="G42" s="153"/>
      <c r="H42" s="151">
        <v>111</v>
      </c>
      <c r="K42" s="150">
        <v>1985</v>
      </c>
      <c r="L42" s="153">
        <v>119</v>
      </c>
      <c r="N42" s="151">
        <v>0</v>
      </c>
      <c r="P42" s="153">
        <v>8129</v>
      </c>
      <c r="Q42" s="160"/>
      <c r="R42" s="151">
        <v>90</v>
      </c>
    </row>
    <row r="43" spans="1:18" ht="12.75">
      <c r="A43" s="150">
        <v>1986</v>
      </c>
      <c r="B43" s="153">
        <v>237</v>
      </c>
      <c r="C43" s="153"/>
      <c r="D43" s="151">
        <v>19</v>
      </c>
      <c r="E43" s="151"/>
      <c r="F43" s="153">
        <v>868</v>
      </c>
      <c r="G43" s="153"/>
      <c r="H43" s="151">
        <v>119</v>
      </c>
      <c r="K43" s="150">
        <v>1986</v>
      </c>
      <c r="L43" s="153">
        <v>103</v>
      </c>
      <c r="N43" s="151">
        <v>0</v>
      </c>
      <c r="P43" s="153">
        <v>8176</v>
      </c>
      <c r="Q43" s="160"/>
      <c r="R43" s="151">
        <v>109</v>
      </c>
    </row>
    <row r="44" spans="1:18" ht="12.75">
      <c r="A44" s="150">
        <v>1987</v>
      </c>
      <c r="B44" s="153">
        <v>206</v>
      </c>
      <c r="C44" s="153"/>
      <c r="D44" s="151">
        <v>21</v>
      </c>
      <c r="E44" s="151"/>
      <c r="F44" s="153">
        <v>834</v>
      </c>
      <c r="G44" s="153"/>
      <c r="H44" s="151">
        <v>115</v>
      </c>
      <c r="K44" s="150">
        <v>1987</v>
      </c>
      <c r="L44" s="153">
        <v>96</v>
      </c>
      <c r="M44" s="160"/>
      <c r="N44" s="151">
        <v>0</v>
      </c>
      <c r="P44" s="153">
        <v>7846</v>
      </c>
      <c r="Q44" s="160"/>
      <c r="R44" s="151">
        <v>98</v>
      </c>
    </row>
    <row r="45" spans="1:18" ht="12.75">
      <c r="A45" s="150">
        <v>1988</v>
      </c>
      <c r="B45" s="153">
        <v>202</v>
      </c>
      <c r="C45" s="153"/>
      <c r="D45" s="151">
        <v>18</v>
      </c>
      <c r="E45" s="151"/>
      <c r="F45" s="153">
        <v>783</v>
      </c>
      <c r="G45" s="153"/>
      <c r="H45" s="151">
        <v>106</v>
      </c>
      <c r="K45" s="150">
        <v>1988</v>
      </c>
      <c r="L45" s="153">
        <v>85</v>
      </c>
      <c r="M45" s="160"/>
      <c r="N45" s="151">
        <v>0</v>
      </c>
      <c r="P45" s="153">
        <v>7802</v>
      </c>
      <c r="Q45" s="160"/>
      <c r="R45" s="151">
        <v>94</v>
      </c>
    </row>
    <row r="46" spans="1:18" ht="12.75">
      <c r="A46" s="150">
        <v>1989</v>
      </c>
      <c r="B46" s="153">
        <v>200</v>
      </c>
      <c r="C46" s="153"/>
      <c r="D46" s="151">
        <v>16</v>
      </c>
      <c r="E46" s="151"/>
      <c r="F46" s="153">
        <v>703</v>
      </c>
      <c r="G46" s="153"/>
      <c r="H46" s="151">
        <v>94</v>
      </c>
      <c r="K46" s="150">
        <v>1989</v>
      </c>
      <c r="L46" s="153">
        <v>75</v>
      </c>
      <c r="N46" s="151">
        <v>0</v>
      </c>
      <c r="P46" s="153">
        <v>7573</v>
      </c>
      <c r="Q46" s="160"/>
      <c r="R46" s="151">
        <v>84</v>
      </c>
    </row>
    <row r="47" spans="1:18" ht="12.75">
      <c r="A47" s="150">
        <v>1990</v>
      </c>
      <c r="B47" s="153">
        <v>193</v>
      </c>
      <c r="C47" s="153"/>
      <c r="D47" s="151">
        <v>12</v>
      </c>
      <c r="E47" s="151"/>
      <c r="F47" s="153">
        <v>776</v>
      </c>
      <c r="G47" s="153"/>
      <c r="H47" s="151">
        <v>104</v>
      </c>
      <c r="K47" s="150">
        <v>1990</v>
      </c>
      <c r="L47" s="153">
        <v>77</v>
      </c>
      <c r="N47" s="151">
        <v>0</v>
      </c>
      <c r="P47" s="153">
        <v>7758</v>
      </c>
      <c r="Q47" s="160"/>
      <c r="R47" s="151">
        <v>87</v>
      </c>
    </row>
    <row r="48" spans="1:18" ht="12.75">
      <c r="A48" s="150">
        <v>1991</v>
      </c>
      <c r="B48" s="153">
        <v>162</v>
      </c>
      <c r="C48" s="153"/>
      <c r="D48" s="151">
        <v>11</v>
      </c>
      <c r="E48" s="151"/>
      <c r="F48" s="153">
        <v>738</v>
      </c>
      <c r="G48" s="153"/>
      <c r="H48" s="151">
        <v>101</v>
      </c>
      <c r="K48" s="150">
        <v>1991</v>
      </c>
      <c r="L48" s="153">
        <v>67</v>
      </c>
      <c r="N48" s="151">
        <v>0</v>
      </c>
      <c r="P48" s="153">
        <v>7150</v>
      </c>
      <c r="Q48" s="160"/>
      <c r="R48" s="151">
        <v>84</v>
      </c>
    </row>
    <row r="49" spans="1:18" ht="12.75">
      <c r="A49" s="150">
        <v>1992</v>
      </c>
      <c r="B49" s="151">
        <v>176</v>
      </c>
      <c r="C49" s="151"/>
      <c r="D49" s="151">
        <v>1</v>
      </c>
      <c r="E49" s="151"/>
      <c r="F49" s="153">
        <v>670</v>
      </c>
      <c r="G49" s="153"/>
      <c r="H49" s="151">
        <v>92</v>
      </c>
      <c r="K49" s="150">
        <v>1992</v>
      </c>
      <c r="L49" s="153">
        <v>197</v>
      </c>
      <c r="N49" s="151">
        <v>0</v>
      </c>
      <c r="P49" s="153">
        <v>7344</v>
      </c>
      <c r="Q49" s="160"/>
      <c r="R49" s="151">
        <v>122</v>
      </c>
    </row>
    <row r="50" spans="1:18" ht="12.75">
      <c r="A50" s="150">
        <v>1993</v>
      </c>
      <c r="B50" s="151">
        <v>168</v>
      </c>
      <c r="C50" s="151"/>
      <c r="D50" s="151">
        <v>2</v>
      </c>
      <c r="E50" s="151"/>
      <c r="F50" s="153">
        <v>688</v>
      </c>
      <c r="G50" s="153"/>
      <c r="H50" s="151">
        <v>92</v>
      </c>
      <c r="K50" s="150">
        <v>1993</v>
      </c>
      <c r="L50" s="153">
        <v>196</v>
      </c>
      <c r="N50" s="151">
        <v>0</v>
      </c>
      <c r="P50" s="153">
        <v>6996</v>
      </c>
      <c r="Q50" s="160"/>
      <c r="R50" s="151">
        <v>119</v>
      </c>
    </row>
    <row r="51" spans="1:18" ht="12.75">
      <c r="A51" s="150">
        <v>1994</v>
      </c>
      <c r="B51" s="151">
        <v>159</v>
      </c>
      <c r="C51" s="151"/>
      <c r="D51" s="151" t="s">
        <v>586</v>
      </c>
      <c r="E51" s="151"/>
      <c r="F51" s="153">
        <v>728</v>
      </c>
      <c r="G51" s="153"/>
      <c r="H51" s="151">
        <v>98</v>
      </c>
      <c r="K51" s="150">
        <v>1994</v>
      </c>
      <c r="L51" s="153">
        <v>209</v>
      </c>
      <c r="N51" s="151">
        <v>10</v>
      </c>
      <c r="P51" s="153">
        <v>6613</v>
      </c>
      <c r="Q51" s="160"/>
      <c r="R51" s="151">
        <v>105</v>
      </c>
    </row>
    <row r="52" spans="1:18" ht="12.75">
      <c r="A52" s="150">
        <v>1995</v>
      </c>
      <c r="B52" s="151">
        <v>149</v>
      </c>
      <c r="C52" s="151"/>
      <c r="D52" s="151" t="s">
        <v>586</v>
      </c>
      <c r="E52" s="151"/>
      <c r="F52" s="153">
        <v>738</v>
      </c>
      <c r="G52" s="153"/>
      <c r="H52" s="151">
        <v>94</v>
      </c>
      <c r="K52" s="150">
        <v>1995</v>
      </c>
      <c r="L52" s="153">
        <v>257</v>
      </c>
      <c r="N52" s="151">
        <v>16</v>
      </c>
      <c r="P52" s="153">
        <v>6838</v>
      </c>
      <c r="Q52" s="160"/>
      <c r="R52" s="151">
        <v>136</v>
      </c>
    </row>
    <row r="53" spans="1:18" ht="12.75">
      <c r="A53" s="150">
        <v>1996</v>
      </c>
      <c r="B53" s="151">
        <v>144</v>
      </c>
      <c r="C53" s="151"/>
      <c r="D53" s="151">
        <v>0</v>
      </c>
      <c r="E53" s="151"/>
      <c r="F53" s="153">
        <v>705</v>
      </c>
      <c r="G53" s="153"/>
      <c r="H53" s="151">
        <v>119</v>
      </c>
      <c r="K53" s="150">
        <v>1996</v>
      </c>
      <c r="L53" s="153">
        <v>218</v>
      </c>
      <c r="N53" s="151">
        <v>5</v>
      </c>
      <c r="P53" s="153">
        <v>6288</v>
      </c>
      <c r="Q53" s="160"/>
      <c r="R53" s="151">
        <v>133</v>
      </c>
    </row>
    <row r="54" spans="1:18" ht="12.75">
      <c r="A54" s="150">
        <v>1997</v>
      </c>
      <c r="B54" s="151">
        <v>144</v>
      </c>
      <c r="C54" s="151"/>
      <c r="D54" s="151">
        <v>0</v>
      </c>
      <c r="E54" s="151"/>
      <c r="F54" s="153">
        <v>794</v>
      </c>
      <c r="G54" s="151"/>
      <c r="H54" s="151">
        <v>98</v>
      </c>
      <c r="K54" s="150">
        <v>1997</v>
      </c>
      <c r="L54" s="153">
        <v>366</v>
      </c>
      <c r="N54" s="151">
        <v>5</v>
      </c>
      <c r="P54" s="153">
        <v>6277</v>
      </c>
      <c r="R54" s="151">
        <v>124</v>
      </c>
    </row>
    <row r="55" spans="1:18" ht="12.75">
      <c r="A55" s="150">
        <v>1998</v>
      </c>
      <c r="B55" s="143">
        <v>111</v>
      </c>
      <c r="D55" s="143">
        <v>0</v>
      </c>
      <c r="F55" s="143">
        <v>734</v>
      </c>
      <c r="H55" s="143">
        <v>93</v>
      </c>
      <c r="K55" s="150">
        <v>1998</v>
      </c>
      <c r="L55" s="143">
        <v>311</v>
      </c>
      <c r="N55" s="143">
        <v>0</v>
      </c>
      <c r="P55" s="153">
        <v>5996</v>
      </c>
      <c r="R55" s="143">
        <v>147</v>
      </c>
    </row>
    <row r="56" spans="1:18" ht="12.75">
      <c r="A56" s="150">
        <v>1999</v>
      </c>
      <c r="B56" s="143">
        <v>123</v>
      </c>
      <c r="D56" s="143">
        <v>0</v>
      </c>
      <c r="F56" s="143">
        <v>1137</v>
      </c>
      <c r="H56" s="143">
        <v>158</v>
      </c>
      <c r="K56" s="150">
        <v>1999</v>
      </c>
      <c r="L56" s="143">
        <v>305</v>
      </c>
      <c r="N56" s="143">
        <v>0</v>
      </c>
      <c r="P56" s="153">
        <v>6271</v>
      </c>
      <c r="R56" s="143">
        <v>165</v>
      </c>
    </row>
  </sheetData>
  <mergeCells count="4">
    <mergeCell ref="A7:I7"/>
    <mergeCell ref="A33:I33"/>
    <mergeCell ref="K7:S7"/>
    <mergeCell ref="K33:S33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view="pageBreakPreview" zoomScale="60" workbookViewId="0" topLeftCell="A8">
      <selection activeCell="R57" sqref="R57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646</v>
      </c>
      <c r="B7" s="332"/>
      <c r="C7" s="332"/>
      <c r="D7" s="332"/>
      <c r="E7" s="332"/>
      <c r="F7" s="332"/>
      <c r="G7" s="332"/>
      <c r="H7" s="332"/>
      <c r="I7" s="332"/>
      <c r="K7" s="332" t="s">
        <v>647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 t="s">
        <v>582</v>
      </c>
      <c r="C8" s="160"/>
      <c r="D8" s="151" t="s">
        <v>582</v>
      </c>
      <c r="F8" s="153" t="s">
        <v>582</v>
      </c>
      <c r="G8" s="160"/>
      <c r="H8" s="151" t="s">
        <v>582</v>
      </c>
      <c r="K8" s="150">
        <v>1977</v>
      </c>
      <c r="L8" s="153" t="s">
        <v>582</v>
      </c>
      <c r="M8" s="160"/>
      <c r="N8" s="153" t="s">
        <v>582</v>
      </c>
      <c r="O8" s="160"/>
      <c r="P8" s="153" t="s">
        <v>582</v>
      </c>
      <c r="Q8" s="160"/>
      <c r="R8" s="153" t="s">
        <v>582</v>
      </c>
    </row>
    <row r="9" spans="1:18" ht="12.75">
      <c r="A9" s="150">
        <v>1978</v>
      </c>
      <c r="B9" s="153" t="s">
        <v>582</v>
      </c>
      <c r="C9" s="160"/>
      <c r="D9" s="151" t="s">
        <v>582</v>
      </c>
      <c r="F9" s="153" t="s">
        <v>582</v>
      </c>
      <c r="G9" s="160"/>
      <c r="H9" s="151" t="s">
        <v>582</v>
      </c>
      <c r="K9" s="150">
        <v>1978</v>
      </c>
      <c r="L9" s="153" t="s">
        <v>582</v>
      </c>
      <c r="M9" s="160"/>
      <c r="N9" s="153" t="s">
        <v>582</v>
      </c>
      <c r="O9" s="160"/>
      <c r="P9" s="153" t="s">
        <v>582</v>
      </c>
      <c r="Q9" s="160"/>
      <c r="R9" s="153" t="s">
        <v>582</v>
      </c>
    </row>
    <row r="10" spans="1:18" ht="12.75">
      <c r="A10" s="150">
        <v>1979</v>
      </c>
      <c r="B10" s="153" t="s">
        <v>582</v>
      </c>
      <c r="C10" s="160"/>
      <c r="D10" s="151" t="s">
        <v>582</v>
      </c>
      <c r="F10" s="153" t="s">
        <v>582</v>
      </c>
      <c r="G10" s="160"/>
      <c r="H10" s="151" t="s">
        <v>582</v>
      </c>
      <c r="K10" s="150">
        <v>1979</v>
      </c>
      <c r="L10" s="153" t="s">
        <v>582</v>
      </c>
      <c r="M10" s="160"/>
      <c r="N10" s="153" t="s">
        <v>582</v>
      </c>
      <c r="O10" s="160"/>
      <c r="P10" s="153" t="s">
        <v>582</v>
      </c>
      <c r="Q10" s="160"/>
      <c r="R10" s="153" t="s">
        <v>582</v>
      </c>
    </row>
    <row r="11" spans="1:18" ht="12.75">
      <c r="A11" s="150">
        <v>1980</v>
      </c>
      <c r="B11" s="153" t="s">
        <v>582</v>
      </c>
      <c r="C11" s="160"/>
      <c r="D11" s="151" t="s">
        <v>582</v>
      </c>
      <c r="F11" s="153" t="s">
        <v>582</v>
      </c>
      <c r="G11" s="160"/>
      <c r="H11" s="151">
        <v>12</v>
      </c>
      <c r="K11" s="150">
        <v>1980</v>
      </c>
      <c r="L11" s="153" t="s">
        <v>582</v>
      </c>
      <c r="M11" s="160"/>
      <c r="N11" s="153" t="s">
        <v>582</v>
      </c>
      <c r="O11" s="160"/>
      <c r="P11" s="153" t="s">
        <v>582</v>
      </c>
      <c r="Q11" s="160"/>
      <c r="R11" s="153" t="s">
        <v>582</v>
      </c>
    </row>
    <row r="12" spans="1:18" ht="12.75">
      <c r="A12" s="150">
        <v>1981</v>
      </c>
      <c r="B12" s="153" t="s">
        <v>582</v>
      </c>
      <c r="C12" s="160"/>
      <c r="D12" s="151" t="s">
        <v>582</v>
      </c>
      <c r="F12" s="153" t="s">
        <v>582</v>
      </c>
      <c r="G12" s="160"/>
      <c r="H12" s="151">
        <v>13</v>
      </c>
      <c r="K12" s="150">
        <v>1981</v>
      </c>
      <c r="L12" s="153" t="s">
        <v>582</v>
      </c>
      <c r="M12" s="160"/>
      <c r="N12" s="153" t="s">
        <v>582</v>
      </c>
      <c r="O12" s="160"/>
      <c r="P12" s="153">
        <v>118</v>
      </c>
      <c r="Q12" s="160"/>
      <c r="R12" s="153" t="s">
        <v>582</v>
      </c>
    </row>
    <row r="13" spans="1:18" ht="12.75">
      <c r="A13" s="150">
        <v>1982</v>
      </c>
      <c r="B13" s="153" t="s">
        <v>582</v>
      </c>
      <c r="C13" s="160"/>
      <c r="D13" s="151" t="s">
        <v>582</v>
      </c>
      <c r="F13" s="153" t="s">
        <v>582</v>
      </c>
      <c r="G13" s="160"/>
      <c r="H13" s="151">
        <v>18</v>
      </c>
      <c r="K13" s="150">
        <v>1982</v>
      </c>
      <c r="L13" s="153" t="s">
        <v>582</v>
      </c>
      <c r="M13" s="160"/>
      <c r="N13" s="153" t="s">
        <v>582</v>
      </c>
      <c r="O13" s="160"/>
      <c r="P13" s="153">
        <v>122</v>
      </c>
      <c r="Q13" s="160"/>
      <c r="R13" s="153" t="s">
        <v>582</v>
      </c>
    </row>
    <row r="14" spans="1:18" ht="12.75">
      <c r="A14" s="150">
        <v>1983</v>
      </c>
      <c r="B14" s="153" t="s">
        <v>582</v>
      </c>
      <c r="C14" s="160"/>
      <c r="D14" s="151" t="s">
        <v>582</v>
      </c>
      <c r="F14" s="153" t="s">
        <v>582</v>
      </c>
      <c r="G14" s="160"/>
      <c r="H14" s="151">
        <v>11</v>
      </c>
      <c r="K14" s="150">
        <v>1983</v>
      </c>
      <c r="L14" s="153" t="s">
        <v>582</v>
      </c>
      <c r="M14" s="160"/>
      <c r="N14" s="153" t="s">
        <v>582</v>
      </c>
      <c r="O14" s="160"/>
      <c r="P14" s="153">
        <v>175</v>
      </c>
      <c r="Q14" s="160"/>
      <c r="R14" s="153" t="s">
        <v>582</v>
      </c>
    </row>
    <row r="15" spans="1:18" ht="12.75">
      <c r="A15" s="150">
        <v>1984</v>
      </c>
      <c r="B15" s="153" t="s">
        <v>582</v>
      </c>
      <c r="C15" s="160"/>
      <c r="D15" s="151" t="s">
        <v>582</v>
      </c>
      <c r="F15" s="153" t="s">
        <v>582</v>
      </c>
      <c r="G15" s="160"/>
      <c r="H15" s="151">
        <v>10</v>
      </c>
      <c r="K15" s="150">
        <v>1984</v>
      </c>
      <c r="L15" s="153" t="s">
        <v>582</v>
      </c>
      <c r="M15" s="160"/>
      <c r="N15" s="153" t="s">
        <v>582</v>
      </c>
      <c r="O15" s="160"/>
      <c r="P15" s="153">
        <v>216</v>
      </c>
      <c r="Q15" s="160"/>
      <c r="R15" s="153" t="s">
        <v>582</v>
      </c>
    </row>
    <row r="16" spans="1:18" ht="12.75">
      <c r="A16" s="150">
        <v>1985</v>
      </c>
      <c r="B16" s="153">
        <v>7</v>
      </c>
      <c r="C16" s="160"/>
      <c r="D16" s="151">
        <v>0</v>
      </c>
      <c r="F16" s="153">
        <v>869</v>
      </c>
      <c r="G16" s="160"/>
      <c r="H16" s="151">
        <v>10</v>
      </c>
      <c r="K16" s="150">
        <v>1985</v>
      </c>
      <c r="L16" s="153" t="s">
        <v>582</v>
      </c>
      <c r="M16" s="160"/>
      <c r="N16" s="153" t="s">
        <v>582</v>
      </c>
      <c r="O16" s="160"/>
      <c r="P16" s="153">
        <v>235</v>
      </c>
      <c r="Q16" s="160"/>
      <c r="R16" s="153" t="s">
        <v>582</v>
      </c>
    </row>
    <row r="17" spans="1:18" ht="12.75">
      <c r="A17" s="150">
        <v>1986</v>
      </c>
      <c r="B17" s="153">
        <v>2</v>
      </c>
      <c r="C17" s="160"/>
      <c r="D17" s="151">
        <v>0</v>
      </c>
      <c r="F17" s="153">
        <v>732</v>
      </c>
      <c r="G17" s="160"/>
      <c r="H17" s="151">
        <v>9</v>
      </c>
      <c r="K17" s="150">
        <v>1986</v>
      </c>
      <c r="L17" s="153" t="s">
        <v>582</v>
      </c>
      <c r="M17" s="160"/>
      <c r="N17" s="153" t="s">
        <v>582</v>
      </c>
      <c r="O17" s="160"/>
      <c r="P17" s="153">
        <v>253</v>
      </c>
      <c r="Q17" s="160"/>
      <c r="R17" s="153" t="s">
        <v>582</v>
      </c>
    </row>
    <row r="18" spans="1:18" ht="12.75">
      <c r="A18" s="150">
        <v>1987</v>
      </c>
      <c r="B18" s="153">
        <v>8</v>
      </c>
      <c r="C18" s="160"/>
      <c r="D18" s="153">
        <v>0</v>
      </c>
      <c r="E18" s="160"/>
      <c r="F18" s="153">
        <v>627</v>
      </c>
      <c r="G18" s="160"/>
      <c r="H18" s="151">
        <v>9</v>
      </c>
      <c r="K18" s="150">
        <v>1987</v>
      </c>
      <c r="L18" s="153" t="s">
        <v>582</v>
      </c>
      <c r="M18" s="160"/>
      <c r="N18" s="153" t="s">
        <v>582</v>
      </c>
      <c r="O18" s="160"/>
      <c r="P18" s="153">
        <v>248</v>
      </c>
      <c r="Q18" s="160"/>
      <c r="R18" s="153" t="s">
        <v>582</v>
      </c>
    </row>
    <row r="19" spans="1:18" ht="12.75">
      <c r="A19" s="150">
        <v>1988</v>
      </c>
      <c r="B19" s="153">
        <v>7</v>
      </c>
      <c r="C19" s="160"/>
      <c r="D19" s="153">
        <v>0</v>
      </c>
      <c r="E19" s="160"/>
      <c r="F19" s="153">
        <v>561</v>
      </c>
      <c r="G19" s="160"/>
      <c r="H19" s="151">
        <v>5</v>
      </c>
      <c r="K19" s="150">
        <v>1988</v>
      </c>
      <c r="L19" s="153" t="s">
        <v>582</v>
      </c>
      <c r="M19" s="160"/>
      <c r="N19" s="153" t="s">
        <v>582</v>
      </c>
      <c r="O19" s="160"/>
      <c r="P19" s="153">
        <v>230</v>
      </c>
      <c r="Q19" s="160"/>
      <c r="R19" s="153" t="s">
        <v>582</v>
      </c>
    </row>
    <row r="20" spans="1:18" ht="12.75">
      <c r="A20" s="150">
        <v>1989</v>
      </c>
      <c r="B20" s="153">
        <v>6</v>
      </c>
      <c r="C20" s="160"/>
      <c r="D20" s="153">
        <v>0</v>
      </c>
      <c r="E20" s="160"/>
      <c r="F20" s="153">
        <v>605</v>
      </c>
      <c r="G20" s="160"/>
      <c r="H20" s="151">
        <v>6</v>
      </c>
      <c r="K20" s="150">
        <v>1989</v>
      </c>
      <c r="L20" s="153" t="s">
        <v>582</v>
      </c>
      <c r="M20" s="160"/>
      <c r="N20" s="153" t="s">
        <v>582</v>
      </c>
      <c r="O20" s="160"/>
      <c r="P20" s="153">
        <v>217</v>
      </c>
      <c r="Q20" s="160"/>
      <c r="R20" s="153" t="s">
        <v>582</v>
      </c>
    </row>
    <row r="21" spans="1:18" ht="12.75">
      <c r="A21" s="150">
        <v>1990</v>
      </c>
      <c r="B21" s="153">
        <v>6</v>
      </c>
      <c r="C21" s="160"/>
      <c r="D21" s="153">
        <v>0</v>
      </c>
      <c r="E21" s="160"/>
      <c r="F21" s="153">
        <v>458</v>
      </c>
      <c r="G21" s="160"/>
      <c r="H21" s="151">
        <v>5</v>
      </c>
      <c r="K21" s="150">
        <v>1990</v>
      </c>
      <c r="L21" s="153" t="s">
        <v>582</v>
      </c>
      <c r="M21" s="160"/>
      <c r="N21" s="153" t="s">
        <v>582</v>
      </c>
      <c r="O21" s="160"/>
      <c r="P21" s="153">
        <v>138</v>
      </c>
      <c r="Q21" s="160"/>
      <c r="R21" s="153" t="s">
        <v>582</v>
      </c>
    </row>
    <row r="22" spans="1:18" ht="12.75">
      <c r="A22" s="150">
        <v>1991</v>
      </c>
      <c r="B22" s="153">
        <v>7</v>
      </c>
      <c r="C22" s="160"/>
      <c r="D22" s="153">
        <v>0</v>
      </c>
      <c r="E22" s="160"/>
      <c r="F22" s="153">
        <v>475</v>
      </c>
      <c r="G22" s="160"/>
      <c r="H22" s="151">
        <v>5</v>
      </c>
      <c r="K22" s="150">
        <v>1991</v>
      </c>
      <c r="L22" s="153" t="s">
        <v>582</v>
      </c>
      <c r="M22" s="160"/>
      <c r="N22" s="153" t="s">
        <v>582</v>
      </c>
      <c r="O22" s="160"/>
      <c r="P22" s="153">
        <v>225</v>
      </c>
      <c r="Q22" s="160"/>
      <c r="R22" s="153" t="s">
        <v>582</v>
      </c>
    </row>
    <row r="23" spans="1:18" ht="12.75">
      <c r="A23" s="150">
        <v>1992</v>
      </c>
      <c r="B23" s="153">
        <v>5</v>
      </c>
      <c r="C23" s="160"/>
      <c r="D23" s="151">
        <v>0</v>
      </c>
      <c r="F23" s="153">
        <v>348</v>
      </c>
      <c r="G23" s="160"/>
      <c r="H23" s="151">
        <v>4</v>
      </c>
      <c r="K23" s="150">
        <v>1992</v>
      </c>
      <c r="L23" s="153" t="s">
        <v>582</v>
      </c>
      <c r="M23" s="160"/>
      <c r="N23" s="153" t="s">
        <v>582</v>
      </c>
      <c r="O23" s="160"/>
      <c r="P23" s="153">
        <v>904</v>
      </c>
      <c r="Q23" s="160"/>
      <c r="R23" s="153" t="s">
        <v>582</v>
      </c>
    </row>
    <row r="24" spans="1:18" ht="12.75">
      <c r="A24" s="150">
        <v>1993</v>
      </c>
      <c r="B24" s="153">
        <v>4</v>
      </c>
      <c r="C24" s="160"/>
      <c r="D24" s="151">
        <v>0</v>
      </c>
      <c r="F24" s="153">
        <v>335</v>
      </c>
      <c r="G24" s="160"/>
      <c r="H24" s="151">
        <v>4</v>
      </c>
      <c r="K24" s="150">
        <v>1993</v>
      </c>
      <c r="L24" s="153" t="s">
        <v>582</v>
      </c>
      <c r="M24" s="160"/>
      <c r="N24" s="153" t="s">
        <v>582</v>
      </c>
      <c r="O24" s="160"/>
      <c r="P24" s="153">
        <v>1322</v>
      </c>
      <c r="Q24" s="160"/>
      <c r="R24" s="153" t="s">
        <v>582</v>
      </c>
    </row>
    <row r="25" spans="1:18" ht="12.75">
      <c r="A25" s="150">
        <v>1994</v>
      </c>
      <c r="B25" s="153">
        <v>4</v>
      </c>
      <c r="C25" s="160"/>
      <c r="D25" s="151">
        <v>0</v>
      </c>
      <c r="F25" s="153">
        <v>230</v>
      </c>
      <c r="G25" s="160"/>
      <c r="H25" s="151">
        <v>2</v>
      </c>
      <c r="K25" s="150">
        <v>1994</v>
      </c>
      <c r="L25" s="153" t="s">
        <v>582</v>
      </c>
      <c r="M25" s="160"/>
      <c r="N25" s="153" t="s">
        <v>582</v>
      </c>
      <c r="O25" s="160"/>
      <c r="P25" s="153">
        <v>1833</v>
      </c>
      <c r="Q25" s="160"/>
      <c r="R25" s="153" t="s">
        <v>582</v>
      </c>
    </row>
    <row r="26" spans="1:18" ht="12.75">
      <c r="A26" s="150">
        <v>1995</v>
      </c>
      <c r="B26" s="153">
        <v>8</v>
      </c>
      <c r="C26" s="160"/>
      <c r="D26" s="151">
        <v>0</v>
      </c>
      <c r="F26" s="153">
        <v>313</v>
      </c>
      <c r="G26" s="160"/>
      <c r="H26" s="151">
        <v>2</v>
      </c>
      <c r="K26" s="150">
        <v>1995</v>
      </c>
      <c r="L26" s="153" t="s">
        <v>582</v>
      </c>
      <c r="M26" s="160"/>
      <c r="N26" s="153" t="s">
        <v>582</v>
      </c>
      <c r="O26" s="160"/>
      <c r="P26" s="153">
        <v>1836</v>
      </c>
      <c r="Q26" s="160"/>
      <c r="R26" s="153" t="s">
        <v>582</v>
      </c>
    </row>
    <row r="27" spans="1:18" ht="12.75">
      <c r="A27" s="150">
        <v>1996</v>
      </c>
      <c r="B27" s="153">
        <v>8</v>
      </c>
      <c r="C27" s="160"/>
      <c r="D27" s="151">
        <v>0</v>
      </c>
      <c r="F27" s="153">
        <v>292</v>
      </c>
      <c r="G27" s="160"/>
      <c r="H27" s="151">
        <v>1</v>
      </c>
      <c r="K27" s="150">
        <v>1996</v>
      </c>
      <c r="L27" s="153" t="s">
        <v>582</v>
      </c>
      <c r="M27" s="160"/>
      <c r="N27" s="153" t="s">
        <v>582</v>
      </c>
      <c r="O27" s="160"/>
      <c r="P27" s="153">
        <v>1930</v>
      </c>
      <c r="Q27" s="160"/>
      <c r="R27" s="153" t="s">
        <v>582</v>
      </c>
    </row>
    <row r="28" spans="1:18" ht="12.75">
      <c r="A28" s="150">
        <v>1997</v>
      </c>
      <c r="B28" s="153">
        <v>4</v>
      </c>
      <c r="C28" s="160"/>
      <c r="D28" s="153">
        <v>0</v>
      </c>
      <c r="E28" s="160"/>
      <c r="F28" s="153">
        <v>289</v>
      </c>
      <c r="G28" s="160"/>
      <c r="H28" s="151">
        <v>3</v>
      </c>
      <c r="K28" s="150">
        <v>1997</v>
      </c>
      <c r="L28" s="153" t="s">
        <v>582</v>
      </c>
      <c r="M28" s="160"/>
      <c r="N28" s="153" t="s">
        <v>582</v>
      </c>
      <c r="O28" s="160"/>
      <c r="P28" s="153">
        <v>2446</v>
      </c>
      <c r="Q28" s="160"/>
      <c r="R28" s="153" t="s">
        <v>582</v>
      </c>
    </row>
    <row r="29" spans="1:18" ht="12.75">
      <c r="A29" s="150">
        <v>1998</v>
      </c>
      <c r="B29" s="153">
        <v>1</v>
      </c>
      <c r="C29" s="160"/>
      <c r="D29" s="153">
        <v>0</v>
      </c>
      <c r="E29" s="160"/>
      <c r="F29" s="153">
        <v>348</v>
      </c>
      <c r="G29" s="160"/>
      <c r="H29" s="151">
        <v>4</v>
      </c>
      <c r="K29" s="150">
        <v>1998</v>
      </c>
      <c r="L29" s="153" t="s">
        <v>582</v>
      </c>
      <c r="M29" s="160"/>
      <c r="N29" s="153" t="s">
        <v>582</v>
      </c>
      <c r="O29" s="160"/>
      <c r="P29" s="153">
        <v>1973</v>
      </c>
      <c r="Q29" s="160"/>
      <c r="R29" s="153" t="s">
        <v>582</v>
      </c>
    </row>
    <row r="30" spans="1:18" ht="12.75">
      <c r="A30" s="150">
        <v>1999</v>
      </c>
      <c r="B30" s="153">
        <v>3</v>
      </c>
      <c r="C30" s="160"/>
      <c r="D30" s="153">
        <v>0</v>
      </c>
      <c r="E30" s="160"/>
      <c r="F30" s="153">
        <v>418</v>
      </c>
      <c r="G30" s="160"/>
      <c r="H30" s="151">
        <v>4</v>
      </c>
      <c r="K30" s="150">
        <v>1999</v>
      </c>
      <c r="L30" s="153" t="s">
        <v>582</v>
      </c>
      <c r="M30" s="160"/>
      <c r="N30" s="153" t="s">
        <v>582</v>
      </c>
      <c r="O30" s="160"/>
      <c r="P30" s="153">
        <v>2017</v>
      </c>
      <c r="Q30" s="160"/>
      <c r="R30" s="153" t="s">
        <v>582</v>
      </c>
    </row>
    <row r="31" spans="2:7" ht="12.75">
      <c r="B31" s="160"/>
      <c r="C31" s="160"/>
      <c r="D31" s="160"/>
      <c r="E31" s="160"/>
      <c r="F31" s="160"/>
      <c r="G31" s="160"/>
    </row>
    <row r="32" spans="2:7" ht="12.75">
      <c r="B32" s="160"/>
      <c r="C32" s="160"/>
      <c r="D32" s="160"/>
      <c r="E32" s="160"/>
      <c r="F32" s="160"/>
      <c r="G32" s="160"/>
    </row>
    <row r="33" spans="1:19" ht="12.75">
      <c r="A33" s="332" t="s">
        <v>648</v>
      </c>
      <c r="B33" s="332"/>
      <c r="C33" s="332"/>
      <c r="D33" s="332"/>
      <c r="E33" s="332"/>
      <c r="F33" s="332"/>
      <c r="G33" s="332"/>
      <c r="H33" s="332"/>
      <c r="I33" s="332"/>
      <c r="K33" s="332" t="s">
        <v>649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51">
        <v>252</v>
      </c>
      <c r="C34" s="151"/>
      <c r="D34" s="151">
        <v>6</v>
      </c>
      <c r="E34" s="151"/>
      <c r="F34" s="153">
        <v>877</v>
      </c>
      <c r="G34" s="151"/>
      <c r="H34" s="151" t="s">
        <v>582</v>
      </c>
      <c r="K34" s="150">
        <v>1977</v>
      </c>
      <c r="L34" s="151">
        <v>21</v>
      </c>
      <c r="N34" s="151">
        <v>0</v>
      </c>
      <c r="P34" s="153">
        <v>1567</v>
      </c>
      <c r="R34" s="151" t="s">
        <v>582</v>
      </c>
    </row>
    <row r="35" spans="1:18" ht="12.75">
      <c r="A35" s="150">
        <v>1978</v>
      </c>
      <c r="B35" s="151">
        <v>188</v>
      </c>
      <c r="C35" s="151"/>
      <c r="D35" s="151">
        <v>7</v>
      </c>
      <c r="E35" s="151"/>
      <c r="F35" s="153">
        <v>925</v>
      </c>
      <c r="G35" s="151"/>
      <c r="H35" s="151" t="s">
        <v>582</v>
      </c>
      <c r="K35" s="150">
        <v>1978</v>
      </c>
      <c r="L35" s="151">
        <v>30</v>
      </c>
      <c r="M35" s="143" t="s">
        <v>583</v>
      </c>
      <c r="N35" s="151">
        <v>0</v>
      </c>
      <c r="P35" s="153">
        <v>1634</v>
      </c>
      <c r="R35" s="151" t="s">
        <v>582</v>
      </c>
    </row>
    <row r="36" spans="1:18" ht="12.75">
      <c r="A36" s="150">
        <v>1979</v>
      </c>
      <c r="B36" s="151">
        <v>201</v>
      </c>
      <c r="C36" s="151"/>
      <c r="D36" s="151" t="s">
        <v>582</v>
      </c>
      <c r="E36" s="151"/>
      <c r="F36" s="153">
        <v>948</v>
      </c>
      <c r="G36" s="151"/>
      <c r="H36" s="151">
        <v>59</v>
      </c>
      <c r="K36" s="150">
        <v>1979</v>
      </c>
      <c r="L36" s="151">
        <v>48</v>
      </c>
      <c r="M36" s="143" t="s">
        <v>583</v>
      </c>
      <c r="N36" s="151">
        <v>0</v>
      </c>
      <c r="P36" s="153">
        <v>1558</v>
      </c>
      <c r="R36" s="151">
        <v>74</v>
      </c>
    </row>
    <row r="37" spans="1:18" ht="12.75">
      <c r="A37" s="150">
        <v>1980</v>
      </c>
      <c r="B37" s="153">
        <v>198</v>
      </c>
      <c r="C37" s="153"/>
      <c r="D37" s="151" t="s">
        <v>582</v>
      </c>
      <c r="E37" s="151"/>
      <c r="F37" s="153">
        <v>1201</v>
      </c>
      <c r="G37" s="151"/>
      <c r="H37" s="151">
        <v>127</v>
      </c>
      <c r="K37" s="150">
        <v>1980</v>
      </c>
      <c r="L37" s="151">
        <v>30</v>
      </c>
      <c r="N37" s="151">
        <v>8</v>
      </c>
      <c r="P37" s="153">
        <v>2422</v>
      </c>
      <c r="Q37" s="143" t="s">
        <v>583</v>
      </c>
      <c r="R37" s="151">
        <v>97</v>
      </c>
    </row>
    <row r="38" spans="1:18" ht="12.75">
      <c r="A38" s="150">
        <v>1981</v>
      </c>
      <c r="B38" s="153">
        <v>190</v>
      </c>
      <c r="C38" s="153"/>
      <c r="D38" s="151" t="s">
        <v>582</v>
      </c>
      <c r="E38" s="151"/>
      <c r="F38" s="153">
        <v>1912</v>
      </c>
      <c r="G38" s="151"/>
      <c r="H38" s="151">
        <v>277</v>
      </c>
      <c r="K38" s="150">
        <v>1981</v>
      </c>
      <c r="L38" s="151">
        <v>30</v>
      </c>
      <c r="N38" s="151">
        <v>8</v>
      </c>
      <c r="P38" s="153">
        <v>1834</v>
      </c>
      <c r="R38" s="151">
        <v>85</v>
      </c>
    </row>
    <row r="39" spans="1:18" ht="14.25">
      <c r="A39" s="150">
        <v>1982</v>
      </c>
      <c r="B39" s="153">
        <v>173</v>
      </c>
      <c r="C39" s="153"/>
      <c r="D39" s="151" t="s">
        <v>582</v>
      </c>
      <c r="E39" s="151"/>
      <c r="F39" s="153">
        <v>2161</v>
      </c>
      <c r="G39" s="153"/>
      <c r="H39" s="157" t="s">
        <v>650</v>
      </c>
      <c r="K39" s="150">
        <v>1982</v>
      </c>
      <c r="L39" s="151">
        <v>48</v>
      </c>
      <c r="N39" s="151">
        <v>8</v>
      </c>
      <c r="P39" s="153">
        <v>2148</v>
      </c>
      <c r="R39" s="151">
        <v>79</v>
      </c>
    </row>
    <row r="40" spans="1:18" ht="14.25">
      <c r="A40" s="150">
        <v>1983</v>
      </c>
      <c r="B40" s="153">
        <v>187</v>
      </c>
      <c r="C40" s="153"/>
      <c r="D40" s="151" t="s">
        <v>582</v>
      </c>
      <c r="E40" s="151"/>
      <c r="F40" s="153">
        <v>2333</v>
      </c>
      <c r="G40" s="153"/>
      <c r="H40" s="157" t="s">
        <v>650</v>
      </c>
      <c r="K40" s="150">
        <v>1983</v>
      </c>
      <c r="L40" s="151">
        <v>49</v>
      </c>
      <c r="N40" s="151">
        <v>0</v>
      </c>
      <c r="P40" s="153">
        <v>2194</v>
      </c>
      <c r="R40" s="151">
        <v>91</v>
      </c>
    </row>
    <row r="41" spans="1:18" ht="14.25">
      <c r="A41" s="150">
        <v>1984</v>
      </c>
      <c r="B41" s="153">
        <v>172</v>
      </c>
      <c r="C41" s="153"/>
      <c r="D41" s="151">
        <v>8</v>
      </c>
      <c r="E41" s="151"/>
      <c r="F41" s="153">
        <v>2080</v>
      </c>
      <c r="G41" s="153"/>
      <c r="H41" s="157" t="s">
        <v>650</v>
      </c>
      <c r="K41" s="150">
        <v>1984</v>
      </c>
      <c r="L41" s="151">
        <v>76</v>
      </c>
      <c r="M41" s="143" t="s">
        <v>583</v>
      </c>
      <c r="N41" s="151">
        <v>0</v>
      </c>
      <c r="P41" s="153">
        <v>2136</v>
      </c>
      <c r="R41" s="151">
        <v>80</v>
      </c>
    </row>
    <row r="42" spans="1:18" ht="14.25">
      <c r="A42" s="150">
        <v>1985</v>
      </c>
      <c r="B42" s="153">
        <v>276</v>
      </c>
      <c r="C42" s="153"/>
      <c r="D42" s="151">
        <v>13</v>
      </c>
      <c r="E42" s="151"/>
      <c r="F42" s="153">
        <v>1999</v>
      </c>
      <c r="G42" s="153"/>
      <c r="H42" s="157" t="s">
        <v>650</v>
      </c>
      <c r="K42" s="150">
        <v>1985</v>
      </c>
      <c r="L42" s="151">
        <v>40</v>
      </c>
      <c r="N42" s="151">
        <v>0</v>
      </c>
      <c r="P42" s="153">
        <v>2058</v>
      </c>
      <c r="Q42" s="160"/>
      <c r="R42" s="151">
        <v>85</v>
      </c>
    </row>
    <row r="43" spans="1:18" ht="14.25">
      <c r="A43" s="150">
        <v>1986</v>
      </c>
      <c r="B43" s="153">
        <v>269</v>
      </c>
      <c r="C43" s="153"/>
      <c r="D43" s="151">
        <v>14</v>
      </c>
      <c r="E43" s="151"/>
      <c r="F43" s="153">
        <v>1895</v>
      </c>
      <c r="G43" s="153"/>
      <c r="H43" s="157" t="s">
        <v>650</v>
      </c>
      <c r="K43" s="150">
        <v>1986</v>
      </c>
      <c r="L43" s="151">
        <v>37</v>
      </c>
      <c r="N43" s="151">
        <v>0</v>
      </c>
      <c r="P43" s="153">
        <v>2148</v>
      </c>
      <c r="Q43" s="160"/>
      <c r="R43" s="151">
        <v>87</v>
      </c>
    </row>
    <row r="44" spans="1:18" ht="14.25">
      <c r="A44" s="150">
        <v>1987</v>
      </c>
      <c r="B44" s="153">
        <v>284</v>
      </c>
      <c r="C44" s="153"/>
      <c r="D44" s="151">
        <v>22</v>
      </c>
      <c r="E44" s="151"/>
      <c r="F44" s="153">
        <v>1947</v>
      </c>
      <c r="G44" s="153"/>
      <c r="H44" s="157" t="s">
        <v>650</v>
      </c>
      <c r="K44" s="150">
        <v>1987</v>
      </c>
      <c r="L44" s="153">
        <v>34</v>
      </c>
      <c r="M44" s="160"/>
      <c r="N44" s="151">
        <v>0</v>
      </c>
      <c r="P44" s="153">
        <v>2242</v>
      </c>
      <c r="Q44" s="160"/>
      <c r="R44" s="151">
        <v>87</v>
      </c>
    </row>
    <row r="45" spans="1:18" ht="14.25">
      <c r="A45" s="150">
        <v>1988</v>
      </c>
      <c r="B45" s="153">
        <v>260</v>
      </c>
      <c r="C45" s="153"/>
      <c r="D45" s="151">
        <v>21</v>
      </c>
      <c r="E45" s="151"/>
      <c r="F45" s="153">
        <v>1298</v>
      </c>
      <c r="G45" s="153"/>
      <c r="H45" s="157" t="s">
        <v>650</v>
      </c>
      <c r="K45" s="150">
        <v>1988</v>
      </c>
      <c r="L45" s="153">
        <v>33</v>
      </c>
      <c r="M45" s="160"/>
      <c r="N45" s="151">
        <v>0</v>
      </c>
      <c r="P45" s="153">
        <v>2306</v>
      </c>
      <c r="Q45" s="160"/>
      <c r="R45" s="151">
        <v>92</v>
      </c>
    </row>
    <row r="46" spans="1:18" ht="14.25">
      <c r="A46" s="150">
        <v>1989</v>
      </c>
      <c r="B46" s="153">
        <v>246</v>
      </c>
      <c r="C46" s="153"/>
      <c r="D46" s="151">
        <v>50</v>
      </c>
      <c r="E46" s="151"/>
      <c r="F46" s="153">
        <v>1507</v>
      </c>
      <c r="G46" s="153"/>
      <c r="H46" s="157" t="s">
        <v>650</v>
      </c>
      <c r="K46" s="150">
        <v>1989</v>
      </c>
      <c r="L46" s="151">
        <v>30</v>
      </c>
      <c r="N46" s="151">
        <v>0</v>
      </c>
      <c r="P46" s="153">
        <v>2201</v>
      </c>
      <c r="Q46" s="160"/>
      <c r="R46" s="151">
        <v>100</v>
      </c>
    </row>
    <row r="47" spans="1:18" ht="14.25">
      <c r="A47" s="150">
        <v>1990</v>
      </c>
      <c r="B47" s="153">
        <v>249</v>
      </c>
      <c r="C47" s="153"/>
      <c r="D47" s="151">
        <v>44</v>
      </c>
      <c r="E47" s="151"/>
      <c r="F47" s="153">
        <v>1510</v>
      </c>
      <c r="G47" s="153"/>
      <c r="H47" s="157" t="s">
        <v>650</v>
      </c>
      <c r="K47" s="150">
        <v>1990</v>
      </c>
      <c r="L47" s="151">
        <v>31</v>
      </c>
      <c r="M47" s="143" t="s">
        <v>583</v>
      </c>
      <c r="N47" s="151">
        <v>0</v>
      </c>
      <c r="P47" s="153">
        <v>2207</v>
      </c>
      <c r="Q47" s="160"/>
      <c r="R47" s="151">
        <v>86</v>
      </c>
    </row>
    <row r="48" spans="1:18" ht="14.25">
      <c r="A48" s="150">
        <v>1991</v>
      </c>
      <c r="B48" s="153">
        <v>233</v>
      </c>
      <c r="C48" s="153"/>
      <c r="D48" s="151">
        <v>66</v>
      </c>
      <c r="E48" s="151"/>
      <c r="F48" s="153">
        <v>1702</v>
      </c>
      <c r="G48" s="153"/>
      <c r="H48" s="157" t="s">
        <v>650</v>
      </c>
      <c r="K48" s="150">
        <v>1991</v>
      </c>
      <c r="L48" s="151">
        <v>26</v>
      </c>
      <c r="N48" s="151">
        <v>0</v>
      </c>
      <c r="P48" s="153">
        <v>2528</v>
      </c>
      <c r="Q48" s="160"/>
      <c r="R48" s="151">
        <v>103</v>
      </c>
    </row>
    <row r="49" spans="1:18" ht="14.25">
      <c r="A49" s="150">
        <v>1992</v>
      </c>
      <c r="B49" s="151">
        <v>217</v>
      </c>
      <c r="C49" s="151"/>
      <c r="D49" s="151">
        <v>65</v>
      </c>
      <c r="E49" s="151"/>
      <c r="F49" s="153">
        <v>1830</v>
      </c>
      <c r="G49" s="153"/>
      <c r="H49" s="157" t="s">
        <v>650</v>
      </c>
      <c r="K49" s="150">
        <v>1992</v>
      </c>
      <c r="L49" s="151">
        <v>27</v>
      </c>
      <c r="N49" s="151">
        <v>0</v>
      </c>
      <c r="P49" s="153">
        <v>2356</v>
      </c>
      <c r="Q49" s="160"/>
      <c r="R49" s="151">
        <v>97</v>
      </c>
    </row>
    <row r="50" spans="1:18" ht="14.25">
      <c r="A50" s="150">
        <v>1993</v>
      </c>
      <c r="B50" s="151">
        <v>228</v>
      </c>
      <c r="C50" s="151"/>
      <c r="D50" s="151">
        <v>54</v>
      </c>
      <c r="E50" s="151"/>
      <c r="F50" s="153">
        <v>2040</v>
      </c>
      <c r="G50" s="153"/>
      <c r="H50" s="157" t="s">
        <v>650</v>
      </c>
      <c r="K50" s="150">
        <v>1993</v>
      </c>
      <c r="L50" s="151">
        <v>24</v>
      </c>
      <c r="N50" s="151">
        <v>0</v>
      </c>
      <c r="P50" s="153">
        <v>2439</v>
      </c>
      <c r="Q50" s="160"/>
      <c r="R50" s="151">
        <v>108</v>
      </c>
    </row>
    <row r="51" spans="1:18" ht="14.25">
      <c r="A51" s="150">
        <v>1994</v>
      </c>
      <c r="B51" s="151">
        <v>231</v>
      </c>
      <c r="C51" s="151"/>
      <c r="D51" s="151">
        <v>70</v>
      </c>
      <c r="E51" s="151"/>
      <c r="F51" s="153">
        <v>1789</v>
      </c>
      <c r="G51" s="153"/>
      <c r="H51" s="157" t="s">
        <v>650</v>
      </c>
      <c r="K51" s="150">
        <v>1994</v>
      </c>
      <c r="L51" s="151">
        <v>25</v>
      </c>
      <c r="N51" s="151">
        <v>0</v>
      </c>
      <c r="P51" s="153">
        <v>2565</v>
      </c>
      <c r="Q51" s="160"/>
      <c r="R51" s="151">
        <v>93</v>
      </c>
    </row>
    <row r="52" spans="1:18" ht="14.25">
      <c r="A52" s="150">
        <v>1995</v>
      </c>
      <c r="B52" s="151">
        <v>216</v>
      </c>
      <c r="C52" s="151"/>
      <c r="D52" s="151">
        <v>50</v>
      </c>
      <c r="E52" s="151"/>
      <c r="F52" s="153">
        <v>1580</v>
      </c>
      <c r="G52" s="153"/>
      <c r="H52" s="157" t="s">
        <v>650</v>
      </c>
      <c r="K52" s="150">
        <v>1995</v>
      </c>
      <c r="L52" s="151">
        <v>28</v>
      </c>
      <c r="N52" s="151">
        <v>0</v>
      </c>
      <c r="P52" s="153">
        <v>2499</v>
      </c>
      <c r="Q52" s="160"/>
      <c r="R52" s="151">
        <v>62</v>
      </c>
    </row>
    <row r="53" spans="1:18" ht="14.25">
      <c r="A53" s="150">
        <v>1996</v>
      </c>
      <c r="B53" s="151">
        <v>237</v>
      </c>
      <c r="C53" s="151"/>
      <c r="D53" s="151">
        <v>46</v>
      </c>
      <c r="E53" s="151"/>
      <c r="F53" s="153">
        <v>1633</v>
      </c>
      <c r="G53" s="153"/>
      <c r="H53" s="157" t="s">
        <v>650</v>
      </c>
      <c r="K53" s="150">
        <v>1996</v>
      </c>
      <c r="L53" s="151">
        <v>25</v>
      </c>
      <c r="N53" s="151">
        <v>0</v>
      </c>
      <c r="P53" s="153">
        <v>2703</v>
      </c>
      <c r="Q53" s="160"/>
      <c r="R53" s="151">
        <v>61</v>
      </c>
    </row>
    <row r="54" spans="1:18" ht="14.25">
      <c r="A54" s="150">
        <v>1997</v>
      </c>
      <c r="B54" s="151">
        <v>234</v>
      </c>
      <c r="C54" s="151"/>
      <c r="D54" s="151">
        <v>70</v>
      </c>
      <c r="E54" s="151"/>
      <c r="F54" s="153">
        <v>1839</v>
      </c>
      <c r="G54" s="151"/>
      <c r="H54" s="157" t="s">
        <v>650</v>
      </c>
      <c r="K54" s="150">
        <v>1997</v>
      </c>
      <c r="L54" s="151">
        <v>26</v>
      </c>
      <c r="N54" s="151">
        <v>0</v>
      </c>
      <c r="P54" s="153">
        <v>2846</v>
      </c>
      <c r="R54" s="151">
        <v>71</v>
      </c>
    </row>
    <row r="55" spans="1:18" ht="14.25">
      <c r="A55" s="150">
        <v>1998</v>
      </c>
      <c r="B55" s="143">
        <v>201</v>
      </c>
      <c r="D55" s="143">
        <v>56</v>
      </c>
      <c r="F55" s="153">
        <v>2388</v>
      </c>
      <c r="H55" s="157" t="s">
        <v>650</v>
      </c>
      <c r="K55" s="150">
        <v>1998</v>
      </c>
      <c r="L55" s="143">
        <v>17</v>
      </c>
      <c r="N55" s="143">
        <v>0</v>
      </c>
      <c r="P55" s="153">
        <v>2868</v>
      </c>
      <c r="R55" s="143">
        <v>72</v>
      </c>
    </row>
    <row r="56" spans="1:18" ht="14.25">
      <c r="A56" s="150">
        <v>1999</v>
      </c>
      <c r="B56" s="143">
        <v>268</v>
      </c>
      <c r="D56" s="143">
        <v>42</v>
      </c>
      <c r="F56" s="153">
        <v>3213</v>
      </c>
      <c r="H56" s="157" t="s">
        <v>650</v>
      </c>
      <c r="K56" s="150">
        <v>1999</v>
      </c>
      <c r="L56" s="143">
        <v>21</v>
      </c>
      <c r="N56" s="143">
        <v>0</v>
      </c>
      <c r="P56" s="153">
        <v>2936</v>
      </c>
      <c r="R56" s="143">
        <v>73</v>
      </c>
    </row>
    <row r="57" spans="1:4" ht="14.25">
      <c r="A57" s="155" t="s">
        <v>190</v>
      </c>
      <c r="B57" s="156"/>
      <c r="C57" s="156"/>
      <c r="D57" s="156"/>
    </row>
  </sheetData>
  <mergeCells count="4">
    <mergeCell ref="A7:I7"/>
    <mergeCell ref="A33:I33"/>
    <mergeCell ref="K7:S7"/>
    <mergeCell ref="K33:S33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view="pageBreakPreview" zoomScale="60" workbookViewId="0" topLeftCell="A11">
      <selection activeCell="S59" sqref="S59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651</v>
      </c>
      <c r="B7" s="332"/>
      <c r="C7" s="332"/>
      <c r="D7" s="332"/>
      <c r="E7" s="332"/>
      <c r="F7" s="332"/>
      <c r="G7" s="332"/>
      <c r="H7" s="332"/>
      <c r="I7" s="332"/>
      <c r="K7" s="332" t="s">
        <v>652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>
        <v>851</v>
      </c>
      <c r="C8" s="160"/>
      <c r="D8" s="151">
        <v>31</v>
      </c>
      <c r="F8" s="153">
        <v>6305</v>
      </c>
      <c r="G8" s="160"/>
      <c r="H8" s="151" t="s">
        <v>582</v>
      </c>
      <c r="K8" s="150">
        <v>1977</v>
      </c>
      <c r="L8" s="153"/>
      <c r="M8" s="160"/>
      <c r="N8" s="153"/>
      <c r="O8" s="160"/>
      <c r="P8" s="153"/>
      <c r="Q8" s="160"/>
      <c r="R8" s="153"/>
    </row>
    <row r="9" spans="1:18" ht="12.75">
      <c r="A9" s="150">
        <v>1978</v>
      </c>
      <c r="B9" s="153">
        <v>845</v>
      </c>
      <c r="C9" s="160"/>
      <c r="D9" s="151">
        <v>36</v>
      </c>
      <c r="F9" s="153">
        <v>7211</v>
      </c>
      <c r="G9" s="160"/>
      <c r="H9" s="151" t="s">
        <v>582</v>
      </c>
      <c r="K9" s="150">
        <v>1978</v>
      </c>
      <c r="L9" s="153"/>
      <c r="M9" s="160"/>
      <c r="N9" s="153"/>
      <c r="O9" s="160"/>
      <c r="P9" s="153"/>
      <c r="Q9" s="160"/>
      <c r="R9" s="153"/>
    </row>
    <row r="10" spans="1:18" ht="12.75">
      <c r="A10" s="150">
        <v>1979</v>
      </c>
      <c r="B10" s="153">
        <v>841</v>
      </c>
      <c r="C10" s="160"/>
      <c r="D10" s="151">
        <v>40</v>
      </c>
      <c r="F10" s="153">
        <v>7526</v>
      </c>
      <c r="G10" s="160"/>
      <c r="H10" s="151">
        <v>285</v>
      </c>
      <c r="K10" s="150">
        <v>1979</v>
      </c>
      <c r="L10" s="153"/>
      <c r="M10" s="160"/>
      <c r="N10" s="153"/>
      <c r="O10" s="160"/>
      <c r="P10" s="153"/>
      <c r="Q10" s="160"/>
      <c r="R10" s="153"/>
    </row>
    <row r="11" spans="1:18" ht="12.75">
      <c r="A11" s="150">
        <v>1980</v>
      </c>
      <c r="B11" s="153">
        <v>928</v>
      </c>
      <c r="C11" s="160"/>
      <c r="D11" s="151">
        <v>28</v>
      </c>
      <c r="F11" s="153">
        <v>9100</v>
      </c>
      <c r="G11" s="160"/>
      <c r="H11" s="151">
        <v>341</v>
      </c>
      <c r="K11" s="150">
        <v>1980</v>
      </c>
      <c r="L11" s="153"/>
      <c r="M11" s="160"/>
      <c r="N11" s="153"/>
      <c r="O11" s="160"/>
      <c r="P11" s="153"/>
      <c r="Q11" s="160"/>
      <c r="R11" s="153"/>
    </row>
    <row r="12" spans="1:18" ht="12.75">
      <c r="A12" s="150">
        <v>1981</v>
      </c>
      <c r="B12" s="153">
        <v>840</v>
      </c>
      <c r="C12" s="160"/>
      <c r="D12" s="151">
        <v>53</v>
      </c>
      <c r="F12" s="153">
        <v>9307</v>
      </c>
      <c r="G12" s="160"/>
      <c r="H12" s="151">
        <v>384</v>
      </c>
      <c r="K12" s="150">
        <v>1981</v>
      </c>
      <c r="L12" s="153"/>
      <c r="M12" s="160"/>
      <c r="N12" s="153"/>
      <c r="O12" s="160"/>
      <c r="P12" s="153"/>
      <c r="Q12" s="160"/>
      <c r="R12" s="153"/>
    </row>
    <row r="13" spans="1:18" ht="14.25">
      <c r="A13" s="150">
        <v>1982</v>
      </c>
      <c r="B13" s="153">
        <v>856</v>
      </c>
      <c r="C13" s="160"/>
      <c r="D13" s="151">
        <v>58</v>
      </c>
      <c r="F13" s="153">
        <v>9758</v>
      </c>
      <c r="G13" s="160"/>
      <c r="H13" s="151">
        <v>681</v>
      </c>
      <c r="I13" s="154" t="s">
        <v>653</v>
      </c>
      <c r="K13" s="150">
        <v>1982</v>
      </c>
      <c r="L13" s="153"/>
      <c r="M13" s="160"/>
      <c r="N13" s="153"/>
      <c r="O13" s="160"/>
      <c r="P13" s="153"/>
      <c r="Q13" s="160"/>
      <c r="R13" s="153"/>
    </row>
    <row r="14" spans="1:18" ht="14.25">
      <c r="A14" s="150">
        <v>1983</v>
      </c>
      <c r="B14" s="153">
        <v>957</v>
      </c>
      <c r="C14" s="160"/>
      <c r="D14" s="151">
        <v>61</v>
      </c>
      <c r="F14" s="153">
        <v>10227</v>
      </c>
      <c r="G14" s="160"/>
      <c r="H14" s="151">
        <v>789</v>
      </c>
      <c r="I14" s="154" t="s">
        <v>653</v>
      </c>
      <c r="K14" s="150">
        <v>1983</v>
      </c>
      <c r="L14" s="153"/>
      <c r="M14" s="160"/>
      <c r="N14" s="153"/>
      <c r="O14" s="160"/>
      <c r="P14" s="153"/>
      <c r="Q14" s="160"/>
      <c r="R14" s="153"/>
    </row>
    <row r="15" spans="1:18" ht="14.25">
      <c r="A15" s="150">
        <v>1984</v>
      </c>
      <c r="B15" s="153">
        <v>954</v>
      </c>
      <c r="C15" s="160"/>
      <c r="D15" s="151">
        <v>71</v>
      </c>
      <c r="F15" s="153">
        <v>10482</v>
      </c>
      <c r="G15" s="160"/>
      <c r="H15" s="151">
        <v>860</v>
      </c>
      <c r="I15" s="154" t="s">
        <v>653</v>
      </c>
      <c r="K15" s="150">
        <v>1984</v>
      </c>
      <c r="L15" s="153"/>
      <c r="M15" s="160"/>
      <c r="N15" s="153"/>
      <c r="O15" s="160"/>
      <c r="P15" s="153"/>
      <c r="Q15" s="160"/>
      <c r="R15" s="153"/>
    </row>
    <row r="16" spans="1:18" ht="14.25">
      <c r="A16" s="150">
        <v>1985</v>
      </c>
      <c r="B16" s="153">
        <v>951</v>
      </c>
      <c r="C16" s="160"/>
      <c r="D16" s="151">
        <v>18</v>
      </c>
      <c r="F16" s="153">
        <v>10617</v>
      </c>
      <c r="G16" s="160"/>
      <c r="H16" s="151">
        <v>949</v>
      </c>
      <c r="I16" s="154" t="s">
        <v>653</v>
      </c>
      <c r="K16" s="150">
        <v>1985</v>
      </c>
      <c r="L16" s="153">
        <v>991</v>
      </c>
      <c r="M16" s="160"/>
      <c r="N16" s="153" t="s">
        <v>582</v>
      </c>
      <c r="O16" s="160"/>
      <c r="P16" s="153">
        <v>1119</v>
      </c>
      <c r="Q16" s="160"/>
      <c r="R16" s="153">
        <v>12</v>
      </c>
    </row>
    <row r="17" spans="1:18" ht="14.25">
      <c r="A17" s="150">
        <v>1986</v>
      </c>
      <c r="B17" s="153">
        <v>849</v>
      </c>
      <c r="C17" s="160"/>
      <c r="D17" s="151">
        <v>126</v>
      </c>
      <c r="F17" s="153">
        <v>9756</v>
      </c>
      <c r="G17" s="160"/>
      <c r="H17" s="151">
        <v>950</v>
      </c>
      <c r="I17" s="154" t="s">
        <v>653</v>
      </c>
      <c r="K17" s="150">
        <v>1986</v>
      </c>
      <c r="L17" s="153">
        <v>974</v>
      </c>
      <c r="M17" s="160"/>
      <c r="N17" s="153">
        <v>2</v>
      </c>
      <c r="O17" s="160"/>
      <c r="P17" s="153">
        <v>1325</v>
      </c>
      <c r="Q17" s="160"/>
      <c r="R17" s="153">
        <v>15</v>
      </c>
    </row>
    <row r="18" spans="1:18" ht="14.25">
      <c r="A18" s="150">
        <v>1987</v>
      </c>
      <c r="B18" s="153">
        <v>854</v>
      </c>
      <c r="C18" s="160"/>
      <c r="D18" s="153">
        <v>27</v>
      </c>
      <c r="E18" s="160"/>
      <c r="F18" s="153">
        <v>10023</v>
      </c>
      <c r="G18" s="160"/>
      <c r="H18" s="151">
        <v>924</v>
      </c>
      <c r="I18" s="154" t="s">
        <v>653</v>
      </c>
      <c r="K18" s="150">
        <v>1987</v>
      </c>
      <c r="L18" s="153">
        <v>1037</v>
      </c>
      <c r="M18" s="160"/>
      <c r="N18" s="153">
        <v>2</v>
      </c>
      <c r="O18" s="160"/>
      <c r="P18" s="153">
        <v>1452</v>
      </c>
      <c r="Q18" s="160"/>
      <c r="R18" s="153">
        <v>17</v>
      </c>
    </row>
    <row r="19" spans="1:18" ht="14.25">
      <c r="A19" s="150">
        <v>1988</v>
      </c>
      <c r="B19" s="153">
        <v>815</v>
      </c>
      <c r="C19" s="160"/>
      <c r="D19" s="153">
        <v>35</v>
      </c>
      <c r="E19" s="160"/>
      <c r="F19" s="153">
        <v>10308</v>
      </c>
      <c r="G19" s="160"/>
      <c r="H19" s="151">
        <v>1154</v>
      </c>
      <c r="I19" s="154" t="s">
        <v>653</v>
      </c>
      <c r="K19" s="150">
        <v>1988</v>
      </c>
      <c r="L19" s="153">
        <v>1024</v>
      </c>
      <c r="M19" s="160"/>
      <c r="N19" s="153">
        <v>0</v>
      </c>
      <c r="O19" s="160"/>
      <c r="P19" s="153">
        <v>1552</v>
      </c>
      <c r="Q19" s="160"/>
      <c r="R19" s="153">
        <v>21</v>
      </c>
    </row>
    <row r="20" spans="1:18" ht="14.25">
      <c r="A20" s="150">
        <v>1989</v>
      </c>
      <c r="B20" s="153">
        <v>825</v>
      </c>
      <c r="C20" s="160"/>
      <c r="D20" s="153">
        <v>46</v>
      </c>
      <c r="E20" s="160"/>
      <c r="F20" s="153">
        <v>10744</v>
      </c>
      <c r="G20" s="160"/>
      <c r="H20" s="151">
        <v>896</v>
      </c>
      <c r="I20" s="154" t="s">
        <v>653</v>
      </c>
      <c r="K20" s="150">
        <v>1989</v>
      </c>
      <c r="L20" s="153">
        <v>987</v>
      </c>
      <c r="M20" s="160"/>
      <c r="N20" s="153">
        <v>0</v>
      </c>
      <c r="O20" s="160"/>
      <c r="P20" s="153">
        <v>1496</v>
      </c>
      <c r="Q20" s="160"/>
      <c r="R20" s="153">
        <v>25</v>
      </c>
    </row>
    <row r="21" spans="1:18" ht="14.25">
      <c r="A21" s="150">
        <v>1990</v>
      </c>
      <c r="B21" s="153">
        <v>794</v>
      </c>
      <c r="C21" s="160"/>
      <c r="D21" s="153">
        <v>42</v>
      </c>
      <c r="E21" s="160"/>
      <c r="F21" s="153">
        <v>9944</v>
      </c>
      <c r="G21" s="160"/>
      <c r="H21" s="151">
        <v>812</v>
      </c>
      <c r="I21" s="154" t="s">
        <v>653</v>
      </c>
      <c r="K21" s="150">
        <v>1990</v>
      </c>
      <c r="L21" s="153">
        <v>962</v>
      </c>
      <c r="M21" s="160"/>
      <c r="N21" s="153">
        <v>0</v>
      </c>
      <c r="O21" s="160"/>
      <c r="P21" s="153">
        <v>1454</v>
      </c>
      <c r="Q21" s="160"/>
      <c r="R21" s="153">
        <v>18</v>
      </c>
    </row>
    <row r="22" spans="1:18" ht="14.25">
      <c r="A22" s="150">
        <v>1991</v>
      </c>
      <c r="B22" s="153">
        <v>757</v>
      </c>
      <c r="C22" s="160"/>
      <c r="D22" s="153">
        <v>24</v>
      </c>
      <c r="E22" s="160"/>
      <c r="F22" s="153">
        <v>9941</v>
      </c>
      <c r="G22" s="160"/>
      <c r="H22" s="151">
        <v>748</v>
      </c>
      <c r="I22" s="154" t="s">
        <v>653</v>
      </c>
      <c r="K22" s="150">
        <v>1991</v>
      </c>
      <c r="L22" s="153">
        <v>785</v>
      </c>
      <c r="M22" s="160"/>
      <c r="N22" s="153">
        <v>0</v>
      </c>
      <c r="O22" s="160"/>
      <c r="P22" s="153">
        <v>1162</v>
      </c>
      <c r="Q22" s="160"/>
      <c r="R22" s="153">
        <v>16</v>
      </c>
    </row>
    <row r="23" spans="1:18" ht="14.25">
      <c r="A23" s="150">
        <v>1992</v>
      </c>
      <c r="B23" s="153">
        <v>689</v>
      </c>
      <c r="C23" s="160"/>
      <c r="D23" s="151">
        <v>18</v>
      </c>
      <c r="F23" s="153">
        <v>10826</v>
      </c>
      <c r="G23" s="160"/>
      <c r="H23" s="151">
        <v>660</v>
      </c>
      <c r="I23" s="154" t="s">
        <v>653</v>
      </c>
      <c r="K23" s="150">
        <v>1992</v>
      </c>
      <c r="L23" s="153">
        <v>734</v>
      </c>
      <c r="M23" s="160"/>
      <c r="N23" s="153">
        <v>0</v>
      </c>
      <c r="O23" s="160"/>
      <c r="P23" s="153">
        <v>1118</v>
      </c>
      <c r="Q23" s="160"/>
      <c r="R23" s="153">
        <v>20</v>
      </c>
    </row>
    <row r="24" spans="1:18" ht="14.25">
      <c r="A24" s="150">
        <v>1993</v>
      </c>
      <c r="B24" s="153">
        <v>624</v>
      </c>
      <c r="C24" s="160"/>
      <c r="D24" s="151">
        <v>12</v>
      </c>
      <c r="F24" s="153">
        <v>10933</v>
      </c>
      <c r="G24" s="160"/>
      <c r="H24" s="151">
        <v>600</v>
      </c>
      <c r="I24" s="154" t="s">
        <v>653</v>
      </c>
      <c r="K24" s="150">
        <v>1993</v>
      </c>
      <c r="L24" s="153">
        <v>673</v>
      </c>
      <c r="M24" s="160"/>
      <c r="N24" s="153">
        <v>0</v>
      </c>
      <c r="O24" s="160"/>
      <c r="P24" s="153">
        <v>1099</v>
      </c>
      <c r="Q24" s="160"/>
      <c r="R24" s="153">
        <v>25</v>
      </c>
    </row>
    <row r="25" spans="1:18" ht="14.25">
      <c r="A25" s="150">
        <v>1994</v>
      </c>
      <c r="B25" s="153">
        <v>565</v>
      </c>
      <c r="C25" s="160"/>
      <c r="D25" s="151">
        <v>13</v>
      </c>
      <c r="F25" s="153">
        <v>10879</v>
      </c>
      <c r="G25" s="160"/>
      <c r="H25" s="151">
        <v>564</v>
      </c>
      <c r="I25" s="154" t="s">
        <v>653</v>
      </c>
      <c r="K25" s="150">
        <v>1994</v>
      </c>
      <c r="L25" s="153">
        <v>653</v>
      </c>
      <c r="M25" s="160"/>
      <c r="N25" s="153">
        <v>0</v>
      </c>
      <c r="O25" s="160"/>
      <c r="P25" s="153">
        <v>1170</v>
      </c>
      <c r="Q25" s="160"/>
      <c r="R25" s="153">
        <v>21</v>
      </c>
    </row>
    <row r="26" spans="1:18" ht="14.25">
      <c r="A26" s="150">
        <v>1995</v>
      </c>
      <c r="B26" s="153">
        <v>605</v>
      </c>
      <c r="C26" s="160"/>
      <c r="D26" s="151">
        <v>12</v>
      </c>
      <c r="F26" s="153">
        <v>12166</v>
      </c>
      <c r="G26" s="160"/>
      <c r="H26" s="151">
        <v>593</v>
      </c>
      <c r="I26" s="154" t="s">
        <v>653</v>
      </c>
      <c r="K26" s="150">
        <v>1995</v>
      </c>
      <c r="L26" s="153">
        <v>571</v>
      </c>
      <c r="M26" s="160"/>
      <c r="N26" s="153">
        <v>0</v>
      </c>
      <c r="O26" s="160"/>
      <c r="P26" s="153">
        <v>1265</v>
      </c>
      <c r="Q26" s="160"/>
      <c r="R26" s="153">
        <v>25</v>
      </c>
    </row>
    <row r="27" spans="1:18" ht="14.25">
      <c r="A27" s="150">
        <v>1996</v>
      </c>
      <c r="B27" s="153">
        <v>603</v>
      </c>
      <c r="C27" s="160"/>
      <c r="D27" s="151">
        <v>14</v>
      </c>
      <c r="F27" s="153">
        <v>12320</v>
      </c>
      <c r="G27" s="160"/>
      <c r="H27" s="151">
        <v>727</v>
      </c>
      <c r="I27" s="154" t="s">
        <v>653</v>
      </c>
      <c r="K27" s="150">
        <v>1996</v>
      </c>
      <c r="L27" s="153">
        <v>518</v>
      </c>
      <c r="M27" s="160"/>
      <c r="N27" s="153">
        <v>0</v>
      </c>
      <c r="O27" s="160"/>
      <c r="P27" s="153">
        <v>1244</v>
      </c>
      <c r="Q27" s="160"/>
      <c r="R27" s="153">
        <v>23</v>
      </c>
    </row>
    <row r="28" spans="1:18" ht="14.25">
      <c r="A28" s="150">
        <v>1997</v>
      </c>
      <c r="B28" s="153">
        <v>627</v>
      </c>
      <c r="C28" s="160"/>
      <c r="D28" s="153">
        <v>11</v>
      </c>
      <c r="E28" s="160"/>
      <c r="F28" s="153">
        <v>13562</v>
      </c>
      <c r="G28" s="160"/>
      <c r="H28" s="151">
        <v>761</v>
      </c>
      <c r="I28" s="154" t="s">
        <v>653</v>
      </c>
      <c r="K28" s="150">
        <v>1997</v>
      </c>
      <c r="L28" s="153">
        <v>528</v>
      </c>
      <c r="M28" s="160"/>
      <c r="N28" s="153">
        <v>0</v>
      </c>
      <c r="O28" s="160"/>
      <c r="P28" s="153">
        <v>544</v>
      </c>
      <c r="Q28" s="160"/>
      <c r="R28" s="153">
        <v>14</v>
      </c>
    </row>
    <row r="29" spans="1:18" ht="14.25">
      <c r="A29" s="150">
        <v>1998</v>
      </c>
      <c r="B29" s="153">
        <v>547</v>
      </c>
      <c r="C29" s="160"/>
      <c r="D29" s="153">
        <v>10</v>
      </c>
      <c r="E29" s="160"/>
      <c r="F29" s="153">
        <v>13650</v>
      </c>
      <c r="G29" s="160"/>
      <c r="H29" s="151">
        <v>675</v>
      </c>
      <c r="I29" s="154" t="s">
        <v>653</v>
      </c>
      <c r="K29" s="150">
        <v>1998</v>
      </c>
      <c r="L29" s="153">
        <v>468</v>
      </c>
      <c r="M29" s="160"/>
      <c r="N29" s="153">
        <v>0</v>
      </c>
      <c r="O29" s="160"/>
      <c r="P29" s="153">
        <v>480</v>
      </c>
      <c r="Q29" s="160"/>
      <c r="R29" s="153">
        <v>12</v>
      </c>
    </row>
    <row r="30" spans="1:18" ht="14.25">
      <c r="A30" s="150">
        <v>1999</v>
      </c>
      <c r="B30" s="153">
        <v>590</v>
      </c>
      <c r="C30" s="160"/>
      <c r="D30" s="153">
        <v>5</v>
      </c>
      <c r="E30" s="160"/>
      <c r="F30" s="153">
        <v>14226</v>
      </c>
      <c r="G30" s="160"/>
      <c r="H30" s="151">
        <v>615</v>
      </c>
      <c r="I30" s="154" t="s">
        <v>653</v>
      </c>
      <c r="K30" s="150">
        <v>1999</v>
      </c>
      <c r="L30" s="153">
        <v>553</v>
      </c>
      <c r="M30" s="160"/>
      <c r="N30" s="153">
        <v>0</v>
      </c>
      <c r="O30" s="160"/>
      <c r="P30" s="153">
        <v>536</v>
      </c>
      <c r="Q30" s="160"/>
      <c r="R30" s="153">
        <v>4</v>
      </c>
    </row>
    <row r="31" spans="2:11" ht="14.25">
      <c r="B31" s="155" t="s">
        <v>191</v>
      </c>
      <c r="C31" s="166"/>
      <c r="D31" s="166"/>
      <c r="E31" s="160"/>
      <c r="F31" s="160"/>
      <c r="G31" s="160"/>
      <c r="K31" s="143" t="s">
        <v>654</v>
      </c>
    </row>
    <row r="32" spans="2:7" ht="12.75">
      <c r="B32" s="160"/>
      <c r="C32" s="160"/>
      <c r="D32" s="160"/>
      <c r="E32" s="160"/>
      <c r="F32" s="160"/>
      <c r="G32" s="160"/>
    </row>
    <row r="33" spans="1:19" ht="12.75">
      <c r="A33" s="332" t="s">
        <v>655</v>
      </c>
      <c r="B33" s="332"/>
      <c r="C33" s="332"/>
      <c r="D33" s="332"/>
      <c r="E33" s="332"/>
      <c r="F33" s="332"/>
      <c r="G33" s="332"/>
      <c r="H33" s="332"/>
      <c r="I33" s="332"/>
      <c r="K33" s="332" t="s">
        <v>656</v>
      </c>
      <c r="L33" s="332"/>
      <c r="M33" s="332"/>
      <c r="N33" s="332"/>
      <c r="O33" s="332"/>
      <c r="P33" s="332"/>
      <c r="Q33" s="332"/>
      <c r="R33" s="332"/>
      <c r="S33" s="332"/>
    </row>
    <row r="34" spans="1:18" ht="12.75">
      <c r="A34" s="150">
        <v>1977</v>
      </c>
      <c r="B34" s="151"/>
      <c r="C34" s="151"/>
      <c r="D34" s="151"/>
      <c r="E34" s="151"/>
      <c r="F34" s="153"/>
      <c r="G34" s="151"/>
      <c r="H34" s="151"/>
      <c r="K34" s="150">
        <v>1977</v>
      </c>
      <c r="L34" s="151"/>
      <c r="N34" s="151"/>
      <c r="P34" s="153"/>
      <c r="R34" s="151"/>
    </row>
    <row r="35" spans="1:18" ht="12.75">
      <c r="A35" s="150">
        <v>1978</v>
      </c>
      <c r="B35" s="151"/>
      <c r="C35" s="151"/>
      <c r="D35" s="151"/>
      <c r="E35" s="151"/>
      <c r="F35" s="153"/>
      <c r="G35" s="151"/>
      <c r="H35" s="151"/>
      <c r="K35" s="150">
        <v>1978</v>
      </c>
      <c r="L35" s="151"/>
      <c r="N35" s="151"/>
      <c r="P35" s="153"/>
      <c r="R35" s="151"/>
    </row>
    <row r="36" spans="1:18" ht="12.75">
      <c r="A36" s="150">
        <v>1979</v>
      </c>
      <c r="B36" s="151"/>
      <c r="C36" s="151"/>
      <c r="D36" s="151"/>
      <c r="E36" s="151"/>
      <c r="F36" s="153"/>
      <c r="G36" s="151"/>
      <c r="H36" s="151"/>
      <c r="K36" s="150">
        <v>1979</v>
      </c>
      <c r="L36" s="151"/>
      <c r="N36" s="151"/>
      <c r="P36" s="153"/>
      <c r="R36" s="151"/>
    </row>
    <row r="37" spans="1:18" ht="12.75">
      <c r="A37" s="150">
        <v>1980</v>
      </c>
      <c r="B37" s="153"/>
      <c r="C37" s="153"/>
      <c r="D37" s="151"/>
      <c r="E37" s="151"/>
      <c r="F37" s="153"/>
      <c r="G37" s="151"/>
      <c r="H37" s="151"/>
      <c r="K37" s="150">
        <v>1980</v>
      </c>
      <c r="L37" s="151"/>
      <c r="N37" s="151"/>
      <c r="P37" s="153"/>
      <c r="R37" s="151"/>
    </row>
    <row r="38" spans="1:18" ht="12.75">
      <c r="A38" s="150">
        <v>1981</v>
      </c>
      <c r="B38" s="153"/>
      <c r="C38" s="153"/>
      <c r="D38" s="151"/>
      <c r="E38" s="151"/>
      <c r="F38" s="153"/>
      <c r="G38" s="151"/>
      <c r="H38" s="151"/>
      <c r="K38" s="150">
        <v>1981</v>
      </c>
      <c r="L38" s="151"/>
      <c r="N38" s="151"/>
      <c r="P38" s="153"/>
      <c r="R38" s="151"/>
    </row>
    <row r="39" spans="1:18" ht="12.75">
      <c r="A39" s="150">
        <v>1982</v>
      </c>
      <c r="B39" s="153"/>
      <c r="C39" s="153"/>
      <c r="D39" s="151"/>
      <c r="E39" s="151"/>
      <c r="F39" s="153"/>
      <c r="G39" s="153"/>
      <c r="H39" s="151"/>
      <c r="K39" s="150">
        <v>1982</v>
      </c>
      <c r="L39" s="151"/>
      <c r="N39" s="151"/>
      <c r="P39" s="153"/>
      <c r="R39" s="151"/>
    </row>
    <row r="40" spans="1:18" ht="12.75">
      <c r="A40" s="150">
        <v>1983</v>
      </c>
      <c r="B40" s="153"/>
      <c r="C40" s="153"/>
      <c r="D40" s="151"/>
      <c r="E40" s="151"/>
      <c r="F40" s="153"/>
      <c r="G40" s="153"/>
      <c r="H40" s="151"/>
      <c r="K40" s="150">
        <v>1983</v>
      </c>
      <c r="L40" s="151"/>
      <c r="N40" s="151"/>
      <c r="P40" s="153"/>
      <c r="R40" s="151"/>
    </row>
    <row r="41" spans="1:18" ht="12.75">
      <c r="A41" s="150">
        <v>1984</v>
      </c>
      <c r="B41" s="153"/>
      <c r="C41" s="153"/>
      <c r="D41" s="151"/>
      <c r="E41" s="151"/>
      <c r="F41" s="153"/>
      <c r="G41" s="153"/>
      <c r="H41" s="151"/>
      <c r="K41" s="150">
        <v>1984</v>
      </c>
      <c r="L41" s="151"/>
      <c r="N41" s="151"/>
      <c r="P41" s="153"/>
      <c r="R41" s="151"/>
    </row>
    <row r="42" spans="1:18" ht="14.25">
      <c r="A42" s="150">
        <v>1985</v>
      </c>
      <c r="B42" s="153">
        <v>2862</v>
      </c>
      <c r="C42" s="153"/>
      <c r="D42" s="151">
        <v>11</v>
      </c>
      <c r="E42" s="151"/>
      <c r="F42" s="153">
        <v>34492</v>
      </c>
      <c r="G42" s="161" t="s">
        <v>657</v>
      </c>
      <c r="H42" s="151">
        <v>702</v>
      </c>
      <c r="K42" s="150">
        <v>1985</v>
      </c>
      <c r="L42" s="153">
        <v>1759</v>
      </c>
      <c r="N42" s="151">
        <v>11</v>
      </c>
      <c r="P42" s="153">
        <v>26113</v>
      </c>
      <c r="Q42" s="164" t="s">
        <v>611</v>
      </c>
      <c r="R42" s="151">
        <v>610</v>
      </c>
    </row>
    <row r="43" spans="1:18" ht="14.25">
      <c r="A43" s="150">
        <v>1986</v>
      </c>
      <c r="B43" s="153">
        <v>2715</v>
      </c>
      <c r="C43" s="153"/>
      <c r="D43" s="151">
        <v>16</v>
      </c>
      <c r="E43" s="151"/>
      <c r="F43" s="153">
        <v>34223</v>
      </c>
      <c r="G43" s="161" t="s">
        <v>657</v>
      </c>
      <c r="H43" s="151">
        <v>681</v>
      </c>
      <c r="K43" s="150">
        <v>1986</v>
      </c>
      <c r="L43" s="153">
        <v>1640</v>
      </c>
      <c r="N43" s="151">
        <v>14</v>
      </c>
      <c r="P43" s="153">
        <v>25454</v>
      </c>
      <c r="Q43" s="164" t="s">
        <v>611</v>
      </c>
      <c r="R43" s="151">
        <v>566</v>
      </c>
    </row>
    <row r="44" spans="1:18" ht="14.25">
      <c r="A44" s="150">
        <v>1987</v>
      </c>
      <c r="B44" s="153">
        <v>2639</v>
      </c>
      <c r="C44" s="153"/>
      <c r="D44" s="151">
        <v>21</v>
      </c>
      <c r="E44" s="151"/>
      <c r="F44" s="153">
        <v>31931</v>
      </c>
      <c r="G44" s="161" t="s">
        <v>657</v>
      </c>
      <c r="H44" s="151">
        <v>638</v>
      </c>
      <c r="K44" s="150">
        <v>1987</v>
      </c>
      <c r="L44" s="153">
        <v>1514</v>
      </c>
      <c r="M44" s="160"/>
      <c r="N44" s="151">
        <v>19</v>
      </c>
      <c r="P44" s="153">
        <v>23260</v>
      </c>
      <c r="Q44" s="164" t="s">
        <v>611</v>
      </c>
      <c r="R44" s="151">
        <v>532</v>
      </c>
    </row>
    <row r="45" spans="1:18" ht="14.25">
      <c r="A45" s="150">
        <v>1988</v>
      </c>
      <c r="B45" s="153">
        <v>2629</v>
      </c>
      <c r="C45" s="153"/>
      <c r="D45" s="151">
        <v>21</v>
      </c>
      <c r="E45" s="151"/>
      <c r="F45" s="153">
        <v>32264</v>
      </c>
      <c r="G45" s="161" t="s">
        <v>657</v>
      </c>
      <c r="H45" s="151">
        <v>622</v>
      </c>
      <c r="K45" s="150">
        <v>1988</v>
      </c>
      <c r="L45" s="153">
        <v>1527</v>
      </c>
      <c r="M45" s="160"/>
      <c r="N45" s="151">
        <v>21</v>
      </c>
      <c r="P45" s="153">
        <v>23471</v>
      </c>
      <c r="Q45" s="164" t="s">
        <v>611</v>
      </c>
      <c r="R45" s="151">
        <v>512</v>
      </c>
    </row>
    <row r="46" spans="1:18" ht="14.25">
      <c r="A46" s="150">
        <v>1989</v>
      </c>
      <c r="B46" s="153">
        <v>2747</v>
      </c>
      <c r="C46" s="153"/>
      <c r="D46" s="151">
        <v>32</v>
      </c>
      <c r="E46" s="151"/>
      <c r="F46" s="153">
        <v>32651</v>
      </c>
      <c r="G46" s="161" t="s">
        <v>657</v>
      </c>
      <c r="H46" s="151">
        <v>678</v>
      </c>
      <c r="K46" s="150">
        <v>1989</v>
      </c>
      <c r="L46" s="153">
        <v>1691</v>
      </c>
      <c r="N46" s="151">
        <v>32</v>
      </c>
      <c r="P46" s="153">
        <v>24187</v>
      </c>
      <c r="Q46" s="164" t="s">
        <v>611</v>
      </c>
      <c r="R46" s="151">
        <v>575</v>
      </c>
    </row>
    <row r="47" spans="1:19" ht="14.25">
      <c r="A47" s="150">
        <v>1990</v>
      </c>
      <c r="B47" s="153">
        <v>2805</v>
      </c>
      <c r="C47" s="153"/>
      <c r="D47" s="151">
        <v>49</v>
      </c>
      <c r="E47" s="151"/>
      <c r="F47" s="153">
        <v>31433</v>
      </c>
      <c r="G47" s="153"/>
      <c r="H47" s="151">
        <v>619</v>
      </c>
      <c r="K47" s="150">
        <v>1990</v>
      </c>
      <c r="L47" s="153">
        <v>1772</v>
      </c>
      <c r="N47" s="151">
        <v>49</v>
      </c>
      <c r="P47" s="153">
        <v>22679</v>
      </c>
      <c r="Q47" s="164" t="s">
        <v>658</v>
      </c>
      <c r="R47" s="151">
        <v>519</v>
      </c>
      <c r="S47" s="164" t="s">
        <v>658</v>
      </c>
    </row>
    <row r="48" spans="1:19" ht="14.25">
      <c r="A48" s="150">
        <v>1991</v>
      </c>
      <c r="B48" s="153">
        <v>2620</v>
      </c>
      <c r="C48" s="153"/>
      <c r="D48" s="151">
        <v>18</v>
      </c>
      <c r="E48" s="151"/>
      <c r="F48" s="153">
        <v>29448</v>
      </c>
      <c r="G48" s="153"/>
      <c r="H48" s="151">
        <v>640</v>
      </c>
      <c r="K48" s="150">
        <v>1991</v>
      </c>
      <c r="L48" s="153">
        <v>1775</v>
      </c>
      <c r="N48" s="151">
        <v>18</v>
      </c>
      <c r="P48" s="153">
        <v>21611</v>
      </c>
      <c r="Q48" s="164" t="s">
        <v>658</v>
      </c>
      <c r="R48" s="151">
        <v>545</v>
      </c>
      <c r="S48" s="164" t="s">
        <v>658</v>
      </c>
    </row>
    <row r="49" spans="1:19" ht="14.25">
      <c r="A49" s="150">
        <v>1992</v>
      </c>
      <c r="B49" s="153">
        <v>2569</v>
      </c>
      <c r="C49" s="151"/>
      <c r="D49" s="151">
        <v>31</v>
      </c>
      <c r="E49" s="151"/>
      <c r="F49" s="153">
        <v>27767</v>
      </c>
      <c r="G49" s="153"/>
      <c r="H49" s="151">
        <v>610</v>
      </c>
      <c r="K49" s="150">
        <v>1992</v>
      </c>
      <c r="L49" s="153">
        <v>1643</v>
      </c>
      <c r="N49" s="151">
        <v>31</v>
      </c>
      <c r="P49" s="153">
        <v>19653</v>
      </c>
      <c r="Q49" s="164" t="s">
        <v>658</v>
      </c>
      <c r="R49" s="151">
        <v>472</v>
      </c>
      <c r="S49" s="164" t="s">
        <v>658</v>
      </c>
    </row>
    <row r="50" spans="1:19" ht="14.25">
      <c r="A50" s="150">
        <v>1993</v>
      </c>
      <c r="B50" s="153">
        <v>2745</v>
      </c>
      <c r="C50" s="151"/>
      <c r="D50" s="151">
        <v>18</v>
      </c>
      <c r="E50" s="151"/>
      <c r="F50" s="153">
        <v>27143</v>
      </c>
      <c r="G50" s="153"/>
      <c r="H50" s="151">
        <v>630</v>
      </c>
      <c r="K50" s="150">
        <v>1993</v>
      </c>
      <c r="L50" s="153">
        <v>1880</v>
      </c>
      <c r="N50" s="151">
        <v>18</v>
      </c>
      <c r="P50" s="153">
        <v>19383</v>
      </c>
      <c r="Q50" s="164" t="s">
        <v>658</v>
      </c>
      <c r="R50" s="151">
        <v>490</v>
      </c>
      <c r="S50" s="164" t="s">
        <v>658</v>
      </c>
    </row>
    <row r="51" spans="1:19" ht="14.25">
      <c r="A51" s="150">
        <v>1994</v>
      </c>
      <c r="B51" s="153">
        <v>2780</v>
      </c>
      <c r="C51" s="151"/>
      <c r="D51" s="151">
        <v>53</v>
      </c>
      <c r="E51" s="151"/>
      <c r="F51" s="153">
        <v>28388</v>
      </c>
      <c r="G51" s="153"/>
      <c r="H51" s="151">
        <v>624</v>
      </c>
      <c r="K51" s="150">
        <v>1994</v>
      </c>
      <c r="L51" s="153">
        <v>1922</v>
      </c>
      <c r="N51" s="151">
        <v>43</v>
      </c>
      <c r="P51" s="153">
        <v>20835</v>
      </c>
      <c r="Q51" s="164" t="s">
        <v>658</v>
      </c>
      <c r="R51" s="151">
        <v>500</v>
      </c>
      <c r="S51" s="164" t="s">
        <v>658</v>
      </c>
    </row>
    <row r="52" spans="1:19" ht="14.25">
      <c r="A52" s="150">
        <v>1995</v>
      </c>
      <c r="B52" s="153">
        <v>3089</v>
      </c>
      <c r="C52" s="151"/>
      <c r="D52" s="151">
        <v>62</v>
      </c>
      <c r="E52" s="151"/>
      <c r="F52" s="153">
        <v>29182</v>
      </c>
      <c r="G52" s="153"/>
      <c r="H52" s="151">
        <v>655</v>
      </c>
      <c r="K52" s="150">
        <v>1995</v>
      </c>
      <c r="L52" s="153">
        <v>2269</v>
      </c>
      <c r="N52" s="151">
        <v>46</v>
      </c>
      <c r="P52" s="153">
        <v>21392</v>
      </c>
      <c r="Q52" s="164" t="s">
        <v>658</v>
      </c>
      <c r="R52" s="151">
        <v>496</v>
      </c>
      <c r="S52" s="164" t="s">
        <v>658</v>
      </c>
    </row>
    <row r="53" spans="1:19" ht="14.25">
      <c r="A53" s="150">
        <v>1996</v>
      </c>
      <c r="B53" s="153">
        <v>3085</v>
      </c>
      <c r="C53" s="151"/>
      <c r="D53" s="151">
        <v>45</v>
      </c>
      <c r="E53" s="151"/>
      <c r="F53" s="153">
        <v>29096</v>
      </c>
      <c r="G53" s="153"/>
      <c r="H53" s="151">
        <v>776</v>
      </c>
      <c r="K53" s="150">
        <v>1996</v>
      </c>
      <c r="L53" s="153">
        <v>2357</v>
      </c>
      <c r="N53" s="151">
        <v>40</v>
      </c>
      <c r="P53" s="153">
        <v>21856</v>
      </c>
      <c r="Q53" s="164" t="s">
        <v>658</v>
      </c>
      <c r="R53" s="151">
        <v>621</v>
      </c>
      <c r="S53" s="164" t="s">
        <v>658</v>
      </c>
    </row>
    <row r="54" spans="1:19" ht="14.25">
      <c r="A54" s="150">
        <v>1997</v>
      </c>
      <c r="B54" s="153">
        <v>3477</v>
      </c>
      <c r="C54" s="151"/>
      <c r="D54" s="151">
        <v>41</v>
      </c>
      <c r="E54" s="151"/>
      <c r="F54" s="153">
        <v>28466</v>
      </c>
      <c r="G54" s="151"/>
      <c r="H54" s="151">
        <v>920</v>
      </c>
      <c r="K54" s="150">
        <v>1997</v>
      </c>
      <c r="L54" s="153">
        <v>2587</v>
      </c>
      <c r="N54" s="151">
        <v>36</v>
      </c>
      <c r="P54" s="153">
        <v>21934</v>
      </c>
      <c r="Q54" s="164" t="s">
        <v>658</v>
      </c>
      <c r="R54" s="151">
        <v>785</v>
      </c>
      <c r="S54" s="164" t="s">
        <v>658</v>
      </c>
    </row>
    <row r="55" spans="1:19" ht="14.25">
      <c r="A55" s="150">
        <v>1998</v>
      </c>
      <c r="B55" s="153">
        <v>3261</v>
      </c>
      <c r="D55" s="143">
        <v>7</v>
      </c>
      <c r="F55" s="153">
        <v>26902</v>
      </c>
      <c r="H55" s="143">
        <v>931</v>
      </c>
      <c r="K55" s="150">
        <v>1998</v>
      </c>
      <c r="L55" s="153">
        <v>2483</v>
      </c>
      <c r="N55" s="143">
        <v>7</v>
      </c>
      <c r="P55" s="153">
        <v>20774</v>
      </c>
      <c r="Q55" s="164" t="s">
        <v>658</v>
      </c>
      <c r="R55" s="143">
        <v>776</v>
      </c>
      <c r="S55" s="164" t="s">
        <v>658</v>
      </c>
    </row>
    <row r="56" spans="1:19" ht="14.25">
      <c r="A56" s="150">
        <v>1999</v>
      </c>
      <c r="B56" s="153">
        <v>3297</v>
      </c>
      <c r="D56" s="143">
        <v>5</v>
      </c>
      <c r="F56" s="153">
        <v>25987</v>
      </c>
      <c r="H56" s="143">
        <v>998</v>
      </c>
      <c r="K56" s="150">
        <v>1999</v>
      </c>
      <c r="L56" s="153">
        <v>2442</v>
      </c>
      <c r="N56" s="143">
        <v>5</v>
      </c>
      <c r="P56" s="153">
        <v>19598</v>
      </c>
      <c r="Q56" s="164" t="s">
        <v>658</v>
      </c>
      <c r="R56" s="143">
        <v>833</v>
      </c>
      <c r="S56" s="164" t="s">
        <v>658</v>
      </c>
    </row>
    <row r="57" spans="1:15" ht="14.25">
      <c r="A57" s="155" t="s">
        <v>192</v>
      </c>
      <c r="B57" s="156"/>
      <c r="C57" s="156"/>
      <c r="D57" s="156"/>
      <c r="K57" s="155" t="s">
        <v>193</v>
      </c>
      <c r="L57" s="156"/>
      <c r="M57" s="156"/>
      <c r="N57" s="156"/>
      <c r="O57" s="156"/>
    </row>
    <row r="58" spans="1:11" ht="14.25">
      <c r="A58" s="143" t="s">
        <v>654</v>
      </c>
      <c r="K58" s="154" t="s">
        <v>194</v>
      </c>
    </row>
    <row r="59" ht="12.75">
      <c r="K59" s="143" t="s">
        <v>654</v>
      </c>
    </row>
  </sheetData>
  <mergeCells count="4">
    <mergeCell ref="K33:S33"/>
    <mergeCell ref="A33:I33"/>
    <mergeCell ref="A7:I7"/>
    <mergeCell ref="K7:S7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view="pageBreakPreview" zoomScale="60" workbookViewId="0" topLeftCell="A7">
      <selection activeCell="S58" sqref="S58"/>
    </sheetView>
  </sheetViews>
  <sheetFormatPr defaultColWidth="9.140625" defaultRowHeight="12.75"/>
  <cols>
    <col min="1" max="1" width="11.00390625" style="143" customWidth="1"/>
    <col min="2" max="2" width="9.57421875" style="143" bestFit="1" customWidth="1"/>
    <col min="3" max="3" width="2.00390625" style="143" customWidth="1"/>
    <col min="4" max="4" width="10.28125" style="143" bestFit="1" customWidth="1"/>
    <col min="5" max="5" width="2.00390625" style="143" customWidth="1"/>
    <col min="6" max="6" width="9.140625" style="143" customWidth="1"/>
    <col min="7" max="7" width="2.00390625" style="143" customWidth="1"/>
    <col min="8" max="8" width="9.140625" style="143" customWidth="1"/>
    <col min="9" max="9" width="2.00390625" style="143" customWidth="1"/>
    <col min="10" max="10" width="8.00390625" style="143" bestFit="1" customWidth="1"/>
    <col min="11" max="11" width="8.57421875" style="143" bestFit="1" customWidth="1"/>
    <col min="12" max="12" width="9.57421875" style="143" bestFit="1" customWidth="1"/>
    <col min="13" max="13" width="2.00390625" style="143" customWidth="1"/>
    <col min="14" max="14" width="10.28125" style="143" bestFit="1" customWidth="1"/>
    <col min="15" max="15" width="2.00390625" style="143" customWidth="1"/>
    <col min="16" max="16" width="9.140625" style="143" customWidth="1"/>
    <col min="17" max="17" width="2.00390625" style="143" customWidth="1"/>
    <col min="18" max="18" width="9.140625" style="143" customWidth="1"/>
    <col min="19" max="19" width="2.00390625" style="143" customWidth="1"/>
    <col min="20" max="16384" width="9.140625" style="143" customWidth="1"/>
  </cols>
  <sheetData>
    <row r="1" spans="1:19" ht="12.75">
      <c r="A1" s="145"/>
      <c r="B1" s="145"/>
      <c r="C1" s="145"/>
      <c r="D1" s="145"/>
      <c r="E1" s="145"/>
      <c r="F1" s="145" t="s">
        <v>572</v>
      </c>
      <c r="G1" s="145"/>
      <c r="H1" s="145" t="s">
        <v>573</v>
      </c>
      <c r="I1" s="145"/>
      <c r="J1" s="145"/>
      <c r="K1" s="145"/>
      <c r="L1" s="145"/>
      <c r="M1" s="145"/>
      <c r="N1" s="145"/>
      <c r="O1" s="145"/>
      <c r="P1" s="145" t="s">
        <v>572</v>
      </c>
      <c r="Q1" s="145"/>
      <c r="R1" s="145" t="s">
        <v>573</v>
      </c>
      <c r="S1" s="145"/>
    </row>
    <row r="2" spans="1:19" ht="12.75">
      <c r="A2" s="145"/>
      <c r="B2" s="145"/>
      <c r="C2" s="145"/>
      <c r="D2" s="145" t="s">
        <v>574</v>
      </c>
      <c r="E2" s="145"/>
      <c r="F2" s="145" t="s">
        <v>573</v>
      </c>
      <c r="G2" s="145"/>
      <c r="H2" s="145" t="s">
        <v>575</v>
      </c>
      <c r="I2" s="145"/>
      <c r="J2" s="145"/>
      <c r="K2" s="145"/>
      <c r="L2" s="145"/>
      <c r="M2" s="145"/>
      <c r="N2" s="145" t="s">
        <v>574</v>
      </c>
      <c r="O2" s="145"/>
      <c r="P2" s="145" t="s">
        <v>573</v>
      </c>
      <c r="Q2" s="145"/>
      <c r="R2" s="145" t="s">
        <v>575</v>
      </c>
      <c r="S2" s="145"/>
    </row>
    <row r="3" spans="1:19" ht="12.75">
      <c r="A3" s="145" t="s">
        <v>576</v>
      </c>
      <c r="B3" s="145" t="s">
        <v>574</v>
      </c>
      <c r="C3" s="145"/>
      <c r="D3" s="145" t="s">
        <v>577</v>
      </c>
      <c r="E3" s="145"/>
      <c r="F3" s="145" t="s">
        <v>575</v>
      </c>
      <c r="G3" s="145"/>
      <c r="H3" s="145" t="s">
        <v>578</v>
      </c>
      <c r="I3" s="145"/>
      <c r="J3" s="145"/>
      <c r="K3" s="145" t="s">
        <v>576</v>
      </c>
      <c r="L3" s="145" t="s">
        <v>574</v>
      </c>
      <c r="M3" s="145"/>
      <c r="N3" s="145" t="s">
        <v>577</v>
      </c>
      <c r="O3" s="145"/>
      <c r="P3" s="145" t="s">
        <v>575</v>
      </c>
      <c r="Q3" s="145"/>
      <c r="R3" s="145" t="s">
        <v>578</v>
      </c>
      <c r="S3" s="145"/>
    </row>
    <row r="4" spans="1:19" ht="12.75">
      <c r="A4" s="145"/>
      <c r="B4" s="145" t="s">
        <v>323</v>
      </c>
      <c r="C4" s="145"/>
      <c r="D4" s="145" t="s">
        <v>579</v>
      </c>
      <c r="E4" s="145"/>
      <c r="F4" s="145" t="s">
        <v>323</v>
      </c>
      <c r="G4" s="145"/>
      <c r="H4" s="145" t="s">
        <v>323</v>
      </c>
      <c r="I4" s="145"/>
      <c r="J4" s="145"/>
      <c r="K4" s="145"/>
      <c r="L4" s="145" t="s">
        <v>323</v>
      </c>
      <c r="M4" s="145"/>
      <c r="N4" s="145" t="s">
        <v>579</v>
      </c>
      <c r="O4" s="145"/>
      <c r="P4" s="145" t="s">
        <v>323</v>
      </c>
      <c r="Q4" s="145"/>
      <c r="R4" s="145" t="s">
        <v>323</v>
      </c>
      <c r="S4" s="145"/>
    </row>
    <row r="5" spans="1:19" ht="12.75">
      <c r="A5" s="146" t="s">
        <v>329</v>
      </c>
      <c r="B5" s="146" t="s">
        <v>278</v>
      </c>
      <c r="C5" s="146"/>
      <c r="D5" s="146" t="s">
        <v>278</v>
      </c>
      <c r="E5" s="146"/>
      <c r="F5" s="146" t="s">
        <v>278</v>
      </c>
      <c r="G5" s="146"/>
      <c r="H5" s="146" t="s">
        <v>278</v>
      </c>
      <c r="I5" s="146"/>
      <c r="J5" s="145"/>
      <c r="K5" s="146" t="s">
        <v>329</v>
      </c>
      <c r="L5" s="146" t="s">
        <v>278</v>
      </c>
      <c r="M5" s="146"/>
      <c r="N5" s="146" t="s">
        <v>278</v>
      </c>
      <c r="O5" s="146"/>
      <c r="P5" s="146" t="s">
        <v>278</v>
      </c>
      <c r="Q5" s="146"/>
      <c r="R5" s="146" t="s">
        <v>278</v>
      </c>
      <c r="S5" s="146"/>
    </row>
    <row r="6" spans="1:19" ht="12.75">
      <c r="A6" s="147"/>
      <c r="B6" s="147"/>
      <c r="C6" s="147"/>
      <c r="D6" s="147"/>
      <c r="E6" s="147"/>
      <c r="F6" s="147"/>
      <c r="G6" s="147"/>
      <c r="H6" s="147"/>
      <c r="I6" s="147"/>
      <c r="J6" s="145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2.75">
      <c r="A7" s="332" t="s">
        <v>659</v>
      </c>
      <c r="B7" s="332"/>
      <c r="C7" s="332"/>
      <c r="D7" s="332"/>
      <c r="E7" s="332"/>
      <c r="F7" s="332"/>
      <c r="G7" s="332"/>
      <c r="H7" s="332"/>
      <c r="I7" s="332"/>
      <c r="K7" s="332" t="s">
        <v>660</v>
      </c>
      <c r="L7" s="332"/>
      <c r="M7" s="332"/>
      <c r="N7" s="332"/>
      <c r="O7" s="332"/>
      <c r="P7" s="332"/>
      <c r="Q7" s="332"/>
      <c r="R7" s="332"/>
      <c r="S7" s="332"/>
    </row>
    <row r="8" spans="1:18" ht="12.75">
      <c r="A8" s="150">
        <v>1977</v>
      </c>
      <c r="B8" s="153"/>
      <c r="C8" s="160"/>
      <c r="D8" s="151"/>
      <c r="F8" s="153"/>
      <c r="G8" s="160"/>
      <c r="H8" s="151"/>
      <c r="K8" s="150">
        <v>1977</v>
      </c>
      <c r="L8" s="153">
        <v>23</v>
      </c>
      <c r="M8" s="160"/>
      <c r="N8" s="153">
        <v>0</v>
      </c>
      <c r="O8" s="160"/>
      <c r="P8" s="153">
        <v>102</v>
      </c>
      <c r="Q8" s="160"/>
      <c r="R8" s="153" t="s">
        <v>582</v>
      </c>
    </row>
    <row r="9" spans="1:18" ht="12.75">
      <c r="A9" s="150">
        <v>1978</v>
      </c>
      <c r="B9" s="153"/>
      <c r="C9" s="160"/>
      <c r="D9" s="151"/>
      <c r="F9" s="153"/>
      <c r="G9" s="160"/>
      <c r="H9" s="151"/>
      <c r="K9" s="150">
        <v>1978</v>
      </c>
      <c r="L9" s="153">
        <v>24</v>
      </c>
      <c r="M9" s="160"/>
      <c r="N9" s="153">
        <v>0</v>
      </c>
      <c r="O9" s="160"/>
      <c r="P9" s="153">
        <v>109</v>
      </c>
      <c r="Q9" s="160"/>
      <c r="R9" s="153" t="s">
        <v>582</v>
      </c>
    </row>
    <row r="10" spans="1:18" ht="12.75">
      <c r="A10" s="150">
        <v>1979</v>
      </c>
      <c r="B10" s="153"/>
      <c r="C10" s="160"/>
      <c r="D10" s="151"/>
      <c r="F10" s="153"/>
      <c r="G10" s="160"/>
      <c r="H10" s="151"/>
      <c r="K10" s="150">
        <v>1979</v>
      </c>
      <c r="L10" s="153">
        <v>22</v>
      </c>
      <c r="M10" s="160"/>
      <c r="N10" s="153">
        <v>1</v>
      </c>
      <c r="O10" s="160"/>
      <c r="P10" s="153">
        <v>153</v>
      </c>
      <c r="Q10" s="160" t="s">
        <v>583</v>
      </c>
      <c r="R10" s="153">
        <v>2</v>
      </c>
    </row>
    <row r="11" spans="1:18" ht="12.75">
      <c r="A11" s="150">
        <v>1980</v>
      </c>
      <c r="B11" s="153"/>
      <c r="C11" s="160"/>
      <c r="D11" s="151"/>
      <c r="F11" s="153"/>
      <c r="G11" s="160"/>
      <c r="H11" s="151"/>
      <c r="K11" s="150">
        <v>1980</v>
      </c>
      <c r="L11" s="153">
        <v>38</v>
      </c>
      <c r="M11" s="160" t="s">
        <v>583</v>
      </c>
      <c r="N11" s="153">
        <v>0</v>
      </c>
      <c r="O11" s="160"/>
      <c r="P11" s="153">
        <v>176</v>
      </c>
      <c r="Q11" s="160"/>
      <c r="R11" s="153">
        <v>3</v>
      </c>
    </row>
    <row r="12" spans="1:18" ht="12.75">
      <c r="A12" s="150">
        <v>1981</v>
      </c>
      <c r="B12" s="153"/>
      <c r="C12" s="160"/>
      <c r="D12" s="151"/>
      <c r="F12" s="153"/>
      <c r="G12" s="160"/>
      <c r="H12" s="151"/>
      <c r="K12" s="150">
        <v>1981</v>
      </c>
      <c r="L12" s="153">
        <v>40</v>
      </c>
      <c r="M12" s="160"/>
      <c r="N12" s="153">
        <v>7</v>
      </c>
      <c r="O12" s="160"/>
      <c r="P12" s="153">
        <v>191</v>
      </c>
      <c r="Q12" s="160"/>
      <c r="R12" s="153">
        <v>21</v>
      </c>
    </row>
    <row r="13" spans="1:18" ht="12.75">
      <c r="A13" s="150">
        <v>1982</v>
      </c>
      <c r="B13" s="153"/>
      <c r="C13" s="160"/>
      <c r="D13" s="151"/>
      <c r="F13" s="153"/>
      <c r="G13" s="160"/>
      <c r="H13" s="151"/>
      <c r="K13" s="150">
        <v>1982</v>
      </c>
      <c r="L13" s="153">
        <v>33</v>
      </c>
      <c r="M13" s="160"/>
      <c r="N13" s="153">
        <v>0</v>
      </c>
      <c r="O13" s="160"/>
      <c r="P13" s="153">
        <v>69</v>
      </c>
      <c r="Q13" s="160"/>
      <c r="R13" s="153">
        <v>4</v>
      </c>
    </row>
    <row r="14" spans="1:18" ht="12.75">
      <c r="A14" s="150">
        <v>1983</v>
      </c>
      <c r="B14" s="153"/>
      <c r="C14" s="160"/>
      <c r="D14" s="151"/>
      <c r="F14" s="153"/>
      <c r="G14" s="160"/>
      <c r="H14" s="151"/>
      <c r="K14" s="150">
        <v>1983</v>
      </c>
      <c r="L14" s="153">
        <v>30</v>
      </c>
      <c r="M14" s="160"/>
      <c r="N14" s="153">
        <v>8</v>
      </c>
      <c r="O14" s="160"/>
      <c r="P14" s="153">
        <v>78</v>
      </c>
      <c r="Q14" s="160"/>
      <c r="R14" s="153">
        <v>5</v>
      </c>
    </row>
    <row r="15" spans="1:18" ht="12.75">
      <c r="A15" s="150">
        <v>1984</v>
      </c>
      <c r="B15" s="153"/>
      <c r="C15" s="160"/>
      <c r="D15" s="151"/>
      <c r="F15" s="153"/>
      <c r="G15" s="160"/>
      <c r="H15" s="151"/>
      <c r="K15" s="150">
        <v>1984</v>
      </c>
      <c r="L15" s="153">
        <v>23</v>
      </c>
      <c r="M15" s="160"/>
      <c r="N15" s="153">
        <v>0</v>
      </c>
      <c r="O15" s="160"/>
      <c r="P15" s="153">
        <v>75</v>
      </c>
      <c r="Q15" s="160"/>
      <c r="R15" s="153">
        <v>5</v>
      </c>
    </row>
    <row r="16" spans="1:18" ht="12.75">
      <c r="A16" s="150">
        <v>1985</v>
      </c>
      <c r="B16" s="153">
        <v>112</v>
      </c>
      <c r="C16" s="160"/>
      <c r="D16" s="151">
        <v>0</v>
      </c>
      <c r="F16" s="153">
        <v>7260</v>
      </c>
      <c r="G16" s="160"/>
      <c r="H16" s="151">
        <v>80</v>
      </c>
      <c r="K16" s="150">
        <v>1985</v>
      </c>
      <c r="L16" s="153">
        <v>35</v>
      </c>
      <c r="M16" s="160"/>
      <c r="N16" s="153">
        <v>0</v>
      </c>
      <c r="O16" s="160"/>
      <c r="P16" s="153">
        <v>76</v>
      </c>
      <c r="Q16" s="160"/>
      <c r="R16" s="153">
        <v>3</v>
      </c>
    </row>
    <row r="17" spans="1:18" ht="12.75">
      <c r="A17" s="150">
        <v>1986</v>
      </c>
      <c r="B17" s="153">
        <v>101</v>
      </c>
      <c r="C17" s="160"/>
      <c r="D17" s="151">
        <v>0</v>
      </c>
      <c r="F17" s="153">
        <v>7444</v>
      </c>
      <c r="G17" s="160"/>
      <c r="H17" s="151">
        <v>100</v>
      </c>
      <c r="K17" s="150">
        <v>1986</v>
      </c>
      <c r="L17" s="153">
        <v>33</v>
      </c>
      <c r="M17" s="160"/>
      <c r="N17" s="153">
        <v>0</v>
      </c>
      <c r="O17" s="160"/>
      <c r="P17" s="153">
        <v>133</v>
      </c>
      <c r="Q17" s="160"/>
      <c r="R17" s="153">
        <v>2</v>
      </c>
    </row>
    <row r="18" spans="1:18" ht="12.75">
      <c r="A18" s="150">
        <v>1987</v>
      </c>
      <c r="B18" s="153">
        <v>88</v>
      </c>
      <c r="C18" s="160"/>
      <c r="D18" s="153">
        <v>0</v>
      </c>
      <c r="E18" s="160"/>
      <c r="F18" s="153">
        <v>7219</v>
      </c>
      <c r="G18" s="160"/>
      <c r="H18" s="151">
        <v>89</v>
      </c>
      <c r="K18" s="150">
        <v>1987</v>
      </c>
      <c r="L18" s="153">
        <v>30</v>
      </c>
      <c r="M18" s="160"/>
      <c r="N18" s="153">
        <v>0</v>
      </c>
      <c r="O18" s="160"/>
      <c r="P18" s="153">
        <v>65</v>
      </c>
      <c r="Q18" s="160"/>
      <c r="R18" s="153">
        <v>4</v>
      </c>
    </row>
    <row r="19" spans="1:18" ht="12.75">
      <c r="A19" s="150">
        <v>1988</v>
      </c>
      <c r="B19" s="153">
        <v>78</v>
      </c>
      <c r="C19" s="160"/>
      <c r="D19" s="153">
        <v>0</v>
      </c>
      <c r="E19" s="160"/>
      <c r="F19" s="153">
        <v>7241</v>
      </c>
      <c r="G19" s="160"/>
      <c r="H19" s="151">
        <v>89</v>
      </c>
      <c r="K19" s="150">
        <v>1988</v>
      </c>
      <c r="L19" s="153">
        <v>34</v>
      </c>
      <c r="M19" s="160"/>
      <c r="N19" s="153">
        <v>0</v>
      </c>
      <c r="O19" s="160"/>
      <c r="P19" s="153">
        <v>83</v>
      </c>
      <c r="Q19" s="160"/>
      <c r="R19" s="153">
        <v>5</v>
      </c>
    </row>
    <row r="20" spans="1:18" ht="12.75">
      <c r="A20" s="150">
        <v>1989</v>
      </c>
      <c r="B20" s="153">
        <v>69</v>
      </c>
      <c r="C20" s="160"/>
      <c r="D20" s="153">
        <v>0</v>
      </c>
      <c r="E20" s="160"/>
      <c r="F20" s="153">
        <v>6968</v>
      </c>
      <c r="G20" s="160"/>
      <c r="H20" s="151">
        <v>78</v>
      </c>
      <c r="K20" s="150">
        <v>1989</v>
      </c>
      <c r="L20" s="153">
        <v>39</v>
      </c>
      <c r="M20" s="160"/>
      <c r="N20" s="153">
        <v>0</v>
      </c>
      <c r="O20" s="160"/>
      <c r="P20" s="153">
        <v>83</v>
      </c>
      <c r="Q20" s="160"/>
      <c r="R20" s="153">
        <v>5</v>
      </c>
    </row>
    <row r="21" spans="1:18" ht="12.75">
      <c r="A21" s="150">
        <v>1990</v>
      </c>
      <c r="B21" s="153">
        <v>71</v>
      </c>
      <c r="C21" s="160"/>
      <c r="D21" s="153">
        <v>0</v>
      </c>
      <c r="E21" s="160"/>
      <c r="F21" s="153">
        <v>7300</v>
      </c>
      <c r="G21" s="160"/>
      <c r="H21" s="151">
        <v>82</v>
      </c>
      <c r="K21" s="150">
        <v>1990</v>
      </c>
      <c r="L21" s="153">
        <v>43</v>
      </c>
      <c r="M21" s="160"/>
      <c r="N21" s="153">
        <v>1</v>
      </c>
      <c r="O21" s="160"/>
      <c r="P21" s="153">
        <v>70</v>
      </c>
      <c r="Q21" s="160" t="s">
        <v>583</v>
      </c>
      <c r="R21" s="153">
        <v>3</v>
      </c>
    </row>
    <row r="22" spans="1:18" ht="12.75">
      <c r="A22" s="150">
        <v>1991</v>
      </c>
      <c r="B22" s="153">
        <v>60</v>
      </c>
      <c r="C22" s="160"/>
      <c r="D22" s="153">
        <v>0</v>
      </c>
      <c r="E22" s="160"/>
      <c r="F22" s="153">
        <v>6675</v>
      </c>
      <c r="G22" s="160"/>
      <c r="H22" s="151">
        <v>79</v>
      </c>
      <c r="K22" s="150">
        <v>1991</v>
      </c>
      <c r="L22" s="153">
        <v>42</v>
      </c>
      <c r="M22" s="160"/>
      <c r="N22" s="153">
        <v>5</v>
      </c>
      <c r="O22" s="160"/>
      <c r="P22" s="153">
        <v>75</v>
      </c>
      <c r="Q22" s="160"/>
      <c r="R22" s="153">
        <v>8</v>
      </c>
    </row>
    <row r="23" spans="1:18" ht="12.75">
      <c r="A23" s="150">
        <v>1992</v>
      </c>
      <c r="B23" s="153">
        <v>192</v>
      </c>
      <c r="C23" s="160"/>
      <c r="D23" s="151">
        <v>0</v>
      </c>
      <c r="F23" s="153">
        <v>6996</v>
      </c>
      <c r="G23" s="160"/>
      <c r="H23" s="151">
        <v>118</v>
      </c>
      <c r="K23" s="150">
        <v>1992</v>
      </c>
      <c r="L23" s="153">
        <v>29</v>
      </c>
      <c r="M23" s="160"/>
      <c r="N23" s="153">
        <v>0</v>
      </c>
      <c r="O23" s="160"/>
      <c r="P23" s="153">
        <v>92</v>
      </c>
      <c r="Q23" s="160"/>
      <c r="R23" s="153">
        <v>8</v>
      </c>
    </row>
    <row r="24" spans="1:18" ht="12.75">
      <c r="A24" s="150">
        <v>1993</v>
      </c>
      <c r="B24" s="153">
        <v>192</v>
      </c>
      <c r="C24" s="160"/>
      <c r="D24" s="151">
        <v>0</v>
      </c>
      <c r="F24" s="153">
        <v>6661</v>
      </c>
      <c r="G24" s="160"/>
      <c r="H24" s="151">
        <v>115</v>
      </c>
      <c r="K24" s="150">
        <v>1993</v>
      </c>
      <c r="L24" s="153">
        <v>34</v>
      </c>
      <c r="M24" s="160"/>
      <c r="N24" s="153">
        <v>0</v>
      </c>
      <c r="O24" s="160"/>
      <c r="P24" s="153">
        <v>94</v>
      </c>
      <c r="Q24" s="160"/>
      <c r="R24" s="153">
        <v>8</v>
      </c>
    </row>
    <row r="25" spans="1:18" ht="12.75">
      <c r="A25" s="150">
        <v>1994</v>
      </c>
      <c r="B25" s="153">
        <v>205</v>
      </c>
      <c r="C25" s="160"/>
      <c r="D25" s="151">
        <v>10</v>
      </c>
      <c r="F25" s="153">
        <v>6383</v>
      </c>
      <c r="G25" s="160"/>
      <c r="H25" s="151">
        <v>103</v>
      </c>
      <c r="K25" s="150">
        <v>1994</v>
      </c>
      <c r="L25" s="153">
        <v>20</v>
      </c>
      <c r="M25" s="160"/>
      <c r="N25" s="153">
        <v>0</v>
      </c>
      <c r="O25" s="160"/>
      <c r="P25" s="153">
        <v>65</v>
      </c>
      <c r="Q25" s="160"/>
      <c r="R25" s="153">
        <v>8</v>
      </c>
    </row>
    <row r="26" spans="1:18" ht="12.75">
      <c r="A26" s="150">
        <v>1995</v>
      </c>
      <c r="B26" s="153">
        <v>249</v>
      </c>
      <c r="C26" s="160"/>
      <c r="D26" s="151">
        <v>16</v>
      </c>
      <c r="F26" s="153">
        <v>6525</v>
      </c>
      <c r="G26" s="160"/>
      <c r="H26" s="151">
        <v>134</v>
      </c>
      <c r="K26" s="150">
        <v>1995</v>
      </c>
      <c r="L26" s="153">
        <v>22</v>
      </c>
      <c r="M26" s="160" t="s">
        <v>583</v>
      </c>
      <c r="N26" s="153">
        <v>0</v>
      </c>
      <c r="O26" s="160"/>
      <c r="P26" s="153">
        <v>69</v>
      </c>
      <c r="Q26" s="160" t="s">
        <v>583</v>
      </c>
      <c r="R26" s="153">
        <v>7</v>
      </c>
    </row>
    <row r="27" spans="1:18" ht="12.75">
      <c r="A27" s="150">
        <v>1996</v>
      </c>
      <c r="B27" s="153">
        <v>210</v>
      </c>
      <c r="C27" s="160"/>
      <c r="D27" s="151">
        <v>5</v>
      </c>
      <c r="F27" s="153">
        <v>5996</v>
      </c>
      <c r="G27" s="160"/>
      <c r="H27" s="151">
        <v>132</v>
      </c>
      <c r="K27" s="150">
        <v>1996</v>
      </c>
      <c r="L27" s="153">
        <v>18</v>
      </c>
      <c r="M27" s="160"/>
      <c r="N27" s="153">
        <v>0</v>
      </c>
      <c r="O27" s="160"/>
      <c r="P27" s="153">
        <v>67</v>
      </c>
      <c r="Q27" s="160"/>
      <c r="R27" s="153">
        <v>7</v>
      </c>
    </row>
    <row r="28" spans="1:18" ht="12.75">
      <c r="A28" s="150">
        <v>1997</v>
      </c>
      <c r="B28" s="153">
        <v>362</v>
      </c>
      <c r="C28" s="160"/>
      <c r="D28" s="153">
        <v>5</v>
      </c>
      <c r="E28" s="160"/>
      <c r="F28" s="153">
        <v>5988</v>
      </c>
      <c r="G28" s="160"/>
      <c r="H28" s="151">
        <v>121</v>
      </c>
      <c r="K28" s="150">
        <v>1997</v>
      </c>
      <c r="L28" s="153">
        <v>19</v>
      </c>
      <c r="M28" s="160"/>
      <c r="N28" s="153">
        <v>0</v>
      </c>
      <c r="O28" s="160"/>
      <c r="P28" s="153">
        <v>43</v>
      </c>
      <c r="Q28" s="160" t="s">
        <v>583</v>
      </c>
      <c r="R28" s="153">
        <v>9</v>
      </c>
    </row>
    <row r="29" spans="1:18" ht="12.75">
      <c r="A29" s="150">
        <v>1998</v>
      </c>
      <c r="B29" s="153">
        <v>310</v>
      </c>
      <c r="C29" s="160"/>
      <c r="D29" s="153">
        <v>0</v>
      </c>
      <c r="E29" s="160"/>
      <c r="F29" s="153">
        <v>5648</v>
      </c>
      <c r="G29" s="160"/>
      <c r="H29" s="151">
        <v>143</v>
      </c>
      <c r="K29" s="150">
        <v>1998</v>
      </c>
      <c r="L29" s="153">
        <v>14</v>
      </c>
      <c r="M29" s="160"/>
      <c r="N29" s="153">
        <v>0</v>
      </c>
      <c r="O29" s="160"/>
      <c r="P29" s="153">
        <v>38</v>
      </c>
      <c r="Q29" s="160"/>
      <c r="R29" s="153">
        <v>8</v>
      </c>
    </row>
    <row r="30" spans="1:18" ht="12.75">
      <c r="A30" s="150">
        <v>1999</v>
      </c>
      <c r="B30" s="153">
        <v>302</v>
      </c>
      <c r="C30" s="160"/>
      <c r="D30" s="153">
        <v>0</v>
      </c>
      <c r="E30" s="160"/>
      <c r="F30" s="153">
        <v>5853</v>
      </c>
      <c r="G30" s="160"/>
      <c r="H30" s="151">
        <v>161</v>
      </c>
      <c r="K30" s="150">
        <v>1999</v>
      </c>
      <c r="L30" s="153">
        <v>15</v>
      </c>
      <c r="M30" s="160"/>
      <c r="N30" s="153">
        <v>0</v>
      </c>
      <c r="O30" s="160"/>
      <c r="P30" s="153">
        <v>66</v>
      </c>
      <c r="Q30" s="160"/>
      <c r="R30" s="153">
        <v>10</v>
      </c>
    </row>
    <row r="31" spans="2:15" ht="12.75">
      <c r="B31" s="160"/>
      <c r="C31" s="160"/>
      <c r="D31" s="160"/>
      <c r="E31" s="160"/>
      <c r="F31" s="160"/>
      <c r="G31" s="160"/>
      <c r="K31" s="156" t="s">
        <v>661</v>
      </c>
      <c r="L31" s="156"/>
      <c r="M31" s="156"/>
      <c r="N31" s="156"/>
      <c r="O31" s="156"/>
    </row>
    <row r="32" spans="2:11" ht="12.75">
      <c r="B32" s="160"/>
      <c r="C32" s="160"/>
      <c r="D32" s="160"/>
      <c r="E32" s="160"/>
      <c r="F32" s="160"/>
      <c r="G32" s="160"/>
      <c r="K32" s="143" t="s">
        <v>662</v>
      </c>
    </row>
    <row r="33" spans="2:7" ht="12.75">
      <c r="B33" s="160"/>
      <c r="C33" s="160"/>
      <c r="D33" s="160"/>
      <c r="E33" s="160"/>
      <c r="F33" s="160"/>
      <c r="G33" s="160"/>
    </row>
    <row r="34" spans="2:7" ht="12.75">
      <c r="B34" s="160"/>
      <c r="C34" s="160"/>
      <c r="D34" s="160"/>
      <c r="E34" s="160"/>
      <c r="F34" s="160"/>
      <c r="G34" s="160"/>
    </row>
    <row r="35" spans="1:19" ht="12.75">
      <c r="A35" s="332" t="s">
        <v>663</v>
      </c>
      <c r="B35" s="332"/>
      <c r="C35" s="332"/>
      <c r="D35" s="332"/>
      <c r="E35" s="332"/>
      <c r="F35" s="332"/>
      <c r="G35" s="332"/>
      <c r="H35" s="332"/>
      <c r="I35" s="332"/>
      <c r="K35" s="332" t="s">
        <v>664</v>
      </c>
      <c r="L35" s="332"/>
      <c r="M35" s="332"/>
      <c r="N35" s="332"/>
      <c r="O35" s="332"/>
      <c r="P35" s="332"/>
      <c r="Q35" s="332"/>
      <c r="R35" s="332"/>
      <c r="S35" s="332"/>
    </row>
    <row r="36" spans="1:18" ht="12.75">
      <c r="A36" s="150">
        <v>1977</v>
      </c>
      <c r="B36" s="153">
        <v>23367</v>
      </c>
      <c r="C36" s="153"/>
      <c r="D36" s="153">
        <v>2168</v>
      </c>
      <c r="E36" s="153"/>
      <c r="F36" s="153">
        <v>175170</v>
      </c>
      <c r="G36" s="153"/>
      <c r="H36" s="153" t="s">
        <v>582</v>
      </c>
      <c r="K36" s="150">
        <v>1977</v>
      </c>
      <c r="L36" s="153">
        <v>31780</v>
      </c>
      <c r="M36" s="153"/>
      <c r="N36" s="153">
        <v>3014</v>
      </c>
      <c r="O36" s="153"/>
      <c r="P36" s="153">
        <v>207413</v>
      </c>
      <c r="Q36" s="153"/>
      <c r="R36" s="153" t="s">
        <v>582</v>
      </c>
    </row>
    <row r="37" spans="1:18" ht="12.75">
      <c r="A37" s="150">
        <v>1978</v>
      </c>
      <c r="B37" s="153">
        <v>21971</v>
      </c>
      <c r="C37" s="153"/>
      <c r="D37" s="153">
        <v>1964</v>
      </c>
      <c r="E37" s="153"/>
      <c r="F37" s="153">
        <v>175988</v>
      </c>
      <c r="G37" s="153"/>
      <c r="H37" s="153" t="s">
        <v>582</v>
      </c>
      <c r="K37" s="150">
        <v>1978</v>
      </c>
      <c r="L37" s="153">
        <v>31355</v>
      </c>
      <c r="M37" s="153"/>
      <c r="N37" s="153">
        <v>2362</v>
      </c>
      <c r="O37" s="153"/>
      <c r="P37" s="153">
        <v>208033</v>
      </c>
      <c r="Q37" s="153"/>
      <c r="R37" s="153" t="s">
        <v>582</v>
      </c>
    </row>
    <row r="38" spans="1:18" ht="12.75">
      <c r="A38" s="150">
        <v>1979</v>
      </c>
      <c r="B38" s="153">
        <v>20935</v>
      </c>
      <c r="C38" s="153"/>
      <c r="D38" s="153">
        <v>1878</v>
      </c>
      <c r="E38" s="153"/>
      <c r="F38" s="153">
        <v>168738</v>
      </c>
      <c r="G38" s="153"/>
      <c r="H38" s="153">
        <v>6592</v>
      </c>
      <c r="K38" s="150">
        <v>1979</v>
      </c>
      <c r="L38" s="153">
        <v>29810</v>
      </c>
      <c r="M38" s="153"/>
      <c r="N38" s="153">
        <v>2276</v>
      </c>
      <c r="O38" s="153"/>
      <c r="P38" s="153">
        <v>200997</v>
      </c>
      <c r="Q38" s="153"/>
      <c r="R38" s="153">
        <v>6615</v>
      </c>
    </row>
    <row r="39" spans="1:18" ht="12.75">
      <c r="A39" s="150">
        <v>1980</v>
      </c>
      <c r="B39" s="153">
        <v>21054</v>
      </c>
      <c r="C39" s="153"/>
      <c r="D39" s="153">
        <v>1622</v>
      </c>
      <c r="E39" s="153"/>
      <c r="F39" s="153">
        <v>165639</v>
      </c>
      <c r="G39" s="153"/>
      <c r="H39" s="153">
        <v>6717</v>
      </c>
      <c r="K39" s="150">
        <v>1980</v>
      </c>
      <c r="L39" s="153">
        <v>29805</v>
      </c>
      <c r="M39" s="153"/>
      <c r="N39" s="153">
        <v>1622</v>
      </c>
      <c r="O39" s="153"/>
      <c r="P39" s="153">
        <v>199021</v>
      </c>
      <c r="Q39" s="153"/>
      <c r="R39" s="153">
        <v>6728</v>
      </c>
    </row>
    <row r="40" spans="1:18" ht="12.75">
      <c r="A40" s="150">
        <v>1981</v>
      </c>
      <c r="B40" s="153">
        <v>21143</v>
      </c>
      <c r="C40" s="153"/>
      <c r="D40" s="153">
        <v>1594</v>
      </c>
      <c r="E40" s="153"/>
      <c r="F40" s="153">
        <v>168693</v>
      </c>
      <c r="G40" s="153"/>
      <c r="H40" s="153">
        <v>7058</v>
      </c>
      <c r="K40" s="150">
        <v>1981</v>
      </c>
      <c r="L40" s="153">
        <v>29426</v>
      </c>
      <c r="M40" s="153"/>
      <c r="N40" s="153">
        <v>1594</v>
      </c>
      <c r="O40" s="153"/>
      <c r="P40" s="153">
        <v>201730</v>
      </c>
      <c r="Q40" s="153"/>
      <c r="R40" s="153">
        <v>7068</v>
      </c>
    </row>
    <row r="41" spans="1:18" ht="12.75">
      <c r="A41" s="150">
        <v>1982</v>
      </c>
      <c r="B41" s="153">
        <v>20452</v>
      </c>
      <c r="C41" s="153"/>
      <c r="D41" s="153">
        <v>1478</v>
      </c>
      <c r="E41" s="153"/>
      <c r="F41" s="153">
        <v>166522</v>
      </c>
      <c r="G41" s="153"/>
      <c r="H41" s="153">
        <v>7212</v>
      </c>
      <c r="K41" s="150">
        <v>1982</v>
      </c>
      <c r="L41" s="153">
        <v>27858</v>
      </c>
      <c r="M41" s="153"/>
      <c r="N41" s="153">
        <v>1478</v>
      </c>
      <c r="O41" s="153"/>
      <c r="P41" s="153">
        <v>201512</v>
      </c>
      <c r="Q41" s="153"/>
      <c r="R41" s="153">
        <v>7221</v>
      </c>
    </row>
    <row r="42" spans="1:18" ht="12.75">
      <c r="A42" s="150">
        <v>1983</v>
      </c>
      <c r="B42" s="153">
        <v>20428</v>
      </c>
      <c r="C42" s="153"/>
      <c r="D42" s="153">
        <v>1548</v>
      </c>
      <c r="E42" s="153"/>
      <c r="F42" s="153">
        <v>165964</v>
      </c>
      <c r="G42" s="153"/>
      <c r="H42" s="153">
        <v>7893</v>
      </c>
      <c r="K42" s="150">
        <v>1983</v>
      </c>
      <c r="L42" s="153">
        <v>27735</v>
      </c>
      <c r="M42" s="153"/>
      <c r="N42" s="153">
        <v>2124</v>
      </c>
      <c r="O42" s="153"/>
      <c r="P42" s="153">
        <v>200247</v>
      </c>
      <c r="Q42" s="153"/>
      <c r="R42" s="153">
        <v>7901</v>
      </c>
    </row>
    <row r="43" spans="1:18" ht="12.75">
      <c r="A43" s="150">
        <v>1984</v>
      </c>
      <c r="B43" s="153">
        <v>20883</v>
      </c>
      <c r="C43" s="153"/>
      <c r="D43" s="153">
        <v>1956</v>
      </c>
      <c r="E43" s="153"/>
      <c r="F43" s="153">
        <v>162987</v>
      </c>
      <c r="G43" s="153"/>
      <c r="H43" s="153">
        <v>7624</v>
      </c>
      <c r="K43" s="150">
        <v>1984</v>
      </c>
      <c r="L43" s="153">
        <v>28446</v>
      </c>
      <c r="M43" s="153"/>
      <c r="N43" s="153">
        <v>2325</v>
      </c>
      <c r="O43" s="153"/>
      <c r="P43" s="153">
        <v>197463</v>
      </c>
      <c r="Q43" s="153"/>
      <c r="R43" s="153">
        <v>7643</v>
      </c>
    </row>
    <row r="44" spans="1:18" ht="12.75">
      <c r="A44" s="150">
        <v>1985</v>
      </c>
      <c r="B44" s="153">
        <v>21360</v>
      </c>
      <c r="C44" s="153"/>
      <c r="D44" s="153">
        <v>1662</v>
      </c>
      <c r="E44" s="153"/>
      <c r="F44" s="153">
        <v>159522</v>
      </c>
      <c r="G44" s="153"/>
      <c r="H44" s="153">
        <v>7561</v>
      </c>
      <c r="K44" s="150">
        <v>1985</v>
      </c>
      <c r="L44" s="153">
        <v>28416</v>
      </c>
      <c r="M44" s="153"/>
      <c r="N44" s="153">
        <v>2041</v>
      </c>
      <c r="O44" s="153"/>
      <c r="P44" s="153">
        <v>193369</v>
      </c>
      <c r="Q44" s="153"/>
      <c r="R44" s="153">
        <v>7944</v>
      </c>
    </row>
    <row r="45" spans="1:18" ht="12.75">
      <c r="A45" s="150">
        <v>1986</v>
      </c>
      <c r="B45" s="153">
        <v>20014</v>
      </c>
      <c r="C45" s="153"/>
      <c r="D45" s="153">
        <v>2597</v>
      </c>
      <c r="E45" s="153"/>
      <c r="F45" s="153">
        <v>158922</v>
      </c>
      <c r="G45" s="153"/>
      <c r="H45" s="153">
        <v>7784</v>
      </c>
      <c r="K45" s="150">
        <v>1986</v>
      </c>
      <c r="L45" s="153">
        <v>26889</v>
      </c>
      <c r="M45" s="153"/>
      <c r="N45" s="153">
        <v>3499</v>
      </c>
      <c r="O45" s="153"/>
      <c r="P45" s="153">
        <v>191586</v>
      </c>
      <c r="Q45" s="153"/>
      <c r="R45" s="153">
        <v>8165</v>
      </c>
    </row>
    <row r="46" spans="1:18" ht="12.75">
      <c r="A46" s="150">
        <v>1987</v>
      </c>
      <c r="B46" s="153">
        <v>19878</v>
      </c>
      <c r="C46" s="153"/>
      <c r="D46" s="153">
        <v>3084</v>
      </c>
      <c r="E46" s="153"/>
      <c r="F46" s="153">
        <v>153986</v>
      </c>
      <c r="G46" s="153"/>
      <c r="H46" s="153">
        <v>7729</v>
      </c>
      <c r="K46" s="150">
        <v>1987</v>
      </c>
      <c r="L46" s="153">
        <v>27256</v>
      </c>
      <c r="M46" s="153"/>
      <c r="N46" s="153">
        <v>3649</v>
      </c>
      <c r="O46" s="153"/>
      <c r="P46" s="153">
        <v>187211</v>
      </c>
      <c r="Q46" s="153"/>
      <c r="R46" s="153">
        <v>8147</v>
      </c>
    </row>
    <row r="47" spans="1:18" ht="12.75">
      <c r="A47" s="150">
        <v>1988</v>
      </c>
      <c r="B47" s="153">
        <v>19866</v>
      </c>
      <c r="C47" s="153"/>
      <c r="D47" s="153">
        <v>3169</v>
      </c>
      <c r="E47" s="153"/>
      <c r="F47" s="153">
        <v>158946</v>
      </c>
      <c r="G47" s="153"/>
      <c r="H47" s="153">
        <v>7837</v>
      </c>
      <c r="K47" s="150">
        <v>1988</v>
      </c>
      <c r="L47" s="153">
        <v>26825</v>
      </c>
      <c r="M47" s="153"/>
      <c r="N47" s="153">
        <v>3600</v>
      </c>
      <c r="O47" s="153"/>
      <c r="P47" s="153">
        <v>168024</v>
      </c>
      <c r="Q47" s="153"/>
      <c r="R47" s="153">
        <v>8238</v>
      </c>
    </row>
    <row r="48" spans="1:18" ht="12.75">
      <c r="A48" s="150">
        <v>1989</v>
      </c>
      <c r="B48" s="153">
        <v>19827</v>
      </c>
      <c r="C48" s="153"/>
      <c r="D48" s="153">
        <v>2999</v>
      </c>
      <c r="E48" s="153"/>
      <c r="F48" s="153">
        <v>158177</v>
      </c>
      <c r="G48" s="153"/>
      <c r="H48" s="153">
        <v>7389</v>
      </c>
      <c r="K48" s="150">
        <v>1989</v>
      </c>
      <c r="L48" s="153">
        <v>26501</v>
      </c>
      <c r="M48" s="153"/>
      <c r="N48" s="153">
        <v>3749</v>
      </c>
      <c r="O48" s="153"/>
      <c r="P48" s="153">
        <v>167116</v>
      </c>
      <c r="Q48" s="153"/>
      <c r="R48" s="153">
        <v>7769</v>
      </c>
    </row>
    <row r="49" spans="1:18" ht="12.75">
      <c r="A49" s="150">
        <v>1990</v>
      </c>
      <c r="B49" s="153">
        <v>19730</v>
      </c>
      <c r="C49" s="153"/>
      <c r="D49" s="153">
        <v>2514</v>
      </c>
      <c r="E49" s="153"/>
      <c r="F49" s="153">
        <v>160046</v>
      </c>
      <c r="G49" s="153"/>
      <c r="H49" s="153">
        <v>7246</v>
      </c>
      <c r="K49" s="150">
        <v>1990</v>
      </c>
      <c r="L49" s="153">
        <v>26254</v>
      </c>
      <c r="M49" s="153"/>
      <c r="N49" s="153">
        <v>3483</v>
      </c>
      <c r="O49" s="153"/>
      <c r="P49" s="153">
        <v>169346</v>
      </c>
      <c r="Q49" s="153"/>
      <c r="R49" s="153">
        <v>7586</v>
      </c>
    </row>
    <row r="50" spans="1:18" ht="12.75">
      <c r="A50" s="150">
        <v>1991</v>
      </c>
      <c r="B50" s="153">
        <v>18599</v>
      </c>
      <c r="C50" s="153"/>
      <c r="D50" s="153">
        <v>2810</v>
      </c>
      <c r="E50" s="153"/>
      <c r="F50" s="153">
        <v>157509</v>
      </c>
      <c r="G50" s="153"/>
      <c r="H50" s="153">
        <v>7104</v>
      </c>
      <c r="K50" s="150">
        <v>1991</v>
      </c>
      <c r="L50" s="153">
        <v>24682</v>
      </c>
      <c r="M50" s="153"/>
      <c r="N50" s="153">
        <v>4266</v>
      </c>
      <c r="O50" s="153"/>
      <c r="P50" s="153">
        <v>167062</v>
      </c>
      <c r="Q50" s="153"/>
      <c r="R50" s="153">
        <v>7464</v>
      </c>
    </row>
    <row r="51" spans="1:18" ht="12.75">
      <c r="A51" s="150">
        <v>1992</v>
      </c>
      <c r="B51" s="153">
        <v>17723</v>
      </c>
      <c r="C51" s="153"/>
      <c r="D51" s="153">
        <v>2451</v>
      </c>
      <c r="E51" s="153"/>
      <c r="F51" s="153">
        <v>155377</v>
      </c>
      <c r="G51" s="153"/>
      <c r="H51" s="153">
        <v>7104</v>
      </c>
      <c r="K51" s="150">
        <v>1992</v>
      </c>
      <c r="L51" s="153">
        <v>23745</v>
      </c>
      <c r="M51" s="153"/>
      <c r="N51" s="153">
        <v>3782</v>
      </c>
      <c r="O51" s="153"/>
      <c r="P51" s="153">
        <v>165015</v>
      </c>
      <c r="Q51" s="153"/>
      <c r="R51" s="153">
        <v>7451</v>
      </c>
    </row>
    <row r="52" spans="1:18" ht="12.75">
      <c r="A52" s="150">
        <v>1993</v>
      </c>
      <c r="B52" s="153">
        <v>17182</v>
      </c>
      <c r="C52" s="153"/>
      <c r="D52" s="153">
        <v>2292</v>
      </c>
      <c r="E52" s="153"/>
      <c r="F52" s="153">
        <v>152508</v>
      </c>
      <c r="G52" s="153"/>
      <c r="H52" s="153">
        <v>6901</v>
      </c>
      <c r="K52" s="150">
        <v>1993</v>
      </c>
      <c r="L52" s="153">
        <v>22957</v>
      </c>
      <c r="M52" s="153"/>
      <c r="N52" s="153">
        <v>3453</v>
      </c>
      <c r="O52" s="153"/>
      <c r="P52" s="153">
        <v>162415</v>
      </c>
      <c r="Q52" s="153"/>
      <c r="R52" s="153">
        <v>7222</v>
      </c>
    </row>
    <row r="53" spans="1:18" ht="12.75">
      <c r="A53" s="150">
        <v>1994</v>
      </c>
      <c r="B53" s="153">
        <v>16690</v>
      </c>
      <c r="C53" s="153"/>
      <c r="D53" s="153">
        <v>2129</v>
      </c>
      <c r="E53" s="153"/>
      <c r="F53" s="153">
        <v>154104</v>
      </c>
      <c r="G53" s="153"/>
      <c r="H53" s="153">
        <v>6869</v>
      </c>
      <c r="K53" s="150">
        <v>1994</v>
      </c>
      <c r="L53" s="153">
        <v>22457</v>
      </c>
      <c r="M53" s="153"/>
      <c r="N53" s="153">
        <v>3151</v>
      </c>
      <c r="O53" s="153"/>
      <c r="P53" s="153">
        <v>163837</v>
      </c>
      <c r="Q53" s="153"/>
      <c r="R53" s="153">
        <v>7170</v>
      </c>
    </row>
    <row r="54" spans="1:18" ht="12.75">
      <c r="A54" s="150">
        <v>1995</v>
      </c>
      <c r="B54" s="153">
        <v>16771</v>
      </c>
      <c r="C54" s="153"/>
      <c r="D54" s="153">
        <v>2087</v>
      </c>
      <c r="E54" s="153"/>
      <c r="F54" s="153">
        <v>155649</v>
      </c>
      <c r="G54" s="153"/>
      <c r="H54" s="153">
        <v>7093</v>
      </c>
      <c r="K54" s="150">
        <v>1995</v>
      </c>
      <c r="L54" s="153">
        <v>22351</v>
      </c>
      <c r="M54" s="153"/>
      <c r="N54" s="153">
        <v>2669</v>
      </c>
      <c r="O54" s="153"/>
      <c r="P54" s="153">
        <v>165146</v>
      </c>
      <c r="Q54" s="153"/>
      <c r="R54" s="153">
        <v>7399</v>
      </c>
    </row>
    <row r="55" spans="1:18" ht="12.75">
      <c r="A55" s="150">
        <v>1996</v>
      </c>
      <c r="B55" s="153">
        <v>16743</v>
      </c>
      <c r="C55" s="153"/>
      <c r="D55" s="153">
        <v>1924</v>
      </c>
      <c r="E55" s="153"/>
      <c r="F55" s="153">
        <v>157180</v>
      </c>
      <c r="G55" s="153"/>
      <c r="H55" s="153">
        <v>7486</v>
      </c>
      <c r="K55" s="150">
        <v>1996</v>
      </c>
      <c r="L55" s="153">
        <v>22017</v>
      </c>
      <c r="M55" s="153"/>
      <c r="N55" s="153">
        <v>2876</v>
      </c>
      <c r="O55" s="153"/>
      <c r="P55" s="153">
        <v>166474</v>
      </c>
      <c r="Q55" s="153"/>
      <c r="R55" s="153">
        <v>7823</v>
      </c>
    </row>
    <row r="56" spans="1:18" ht="12.75">
      <c r="A56" s="150">
        <v>1997</v>
      </c>
      <c r="B56" s="153">
        <v>17385</v>
      </c>
      <c r="C56" s="153"/>
      <c r="D56" s="153">
        <v>2375</v>
      </c>
      <c r="E56" s="153"/>
      <c r="F56" s="153">
        <v>156661</v>
      </c>
      <c r="G56" s="153"/>
      <c r="H56" s="153">
        <v>7342</v>
      </c>
      <c r="K56" s="150">
        <v>1997</v>
      </c>
      <c r="L56" s="153">
        <v>22546</v>
      </c>
      <c r="M56" s="153"/>
      <c r="N56" s="153">
        <v>3207</v>
      </c>
      <c r="O56" s="153"/>
      <c r="P56" s="153">
        <v>167223</v>
      </c>
      <c r="Q56" s="153"/>
      <c r="R56" s="153">
        <v>7973</v>
      </c>
    </row>
    <row r="57" spans="1:19" ht="12.75">
      <c r="A57" s="286">
        <v>1998</v>
      </c>
      <c r="B57" s="287">
        <v>15982</v>
      </c>
      <c r="C57" s="287"/>
      <c r="D57" s="287">
        <v>2328</v>
      </c>
      <c r="E57" s="287"/>
      <c r="F57" s="287">
        <v>154114</v>
      </c>
      <c r="G57" s="287"/>
      <c r="H57" s="287">
        <v>7204</v>
      </c>
      <c r="I57" s="163"/>
      <c r="J57" s="163"/>
      <c r="K57" s="286">
        <v>1998</v>
      </c>
      <c r="L57" s="287">
        <v>21034</v>
      </c>
      <c r="M57" s="287"/>
      <c r="N57" s="287">
        <v>3160</v>
      </c>
      <c r="O57" s="287"/>
      <c r="P57" s="287">
        <v>164041</v>
      </c>
      <c r="Q57" s="287"/>
      <c r="R57" s="287">
        <v>7524</v>
      </c>
      <c r="S57" s="163"/>
    </row>
    <row r="58" spans="1:19" ht="12.75">
      <c r="A58" s="167">
        <v>1999</v>
      </c>
      <c r="B58" s="168">
        <v>16865</v>
      </c>
      <c r="C58" s="168"/>
      <c r="D58" s="168">
        <v>2400</v>
      </c>
      <c r="E58" s="168"/>
      <c r="F58" s="168">
        <v>157672</v>
      </c>
      <c r="G58" s="168"/>
      <c r="H58" s="168">
        <v>7515</v>
      </c>
      <c r="I58" s="148"/>
      <c r="K58" s="167">
        <v>1999</v>
      </c>
      <c r="L58" s="168">
        <v>21765</v>
      </c>
      <c r="M58" s="168"/>
      <c r="N58" s="168">
        <v>2865</v>
      </c>
      <c r="O58" s="168"/>
      <c r="P58" s="168">
        <v>167406</v>
      </c>
      <c r="Q58" s="168"/>
      <c r="R58" s="168">
        <v>7906</v>
      </c>
      <c r="S58" s="148"/>
    </row>
  </sheetData>
  <mergeCells count="4">
    <mergeCell ref="A7:I7"/>
    <mergeCell ref="A35:I35"/>
    <mergeCell ref="K7:S7"/>
    <mergeCell ref="K35:S35"/>
  </mergeCells>
  <printOptions horizontalCentered="1"/>
  <pageMargins left="0.5" right="0.5" top="0.75" bottom="0.5" header="0.5" footer="0.5"/>
  <pageSetup fitToHeight="1" fitToWidth="1" orientation="portrait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7" sqref="A7"/>
    </sheetView>
  </sheetViews>
  <sheetFormatPr defaultColWidth="9.140625" defaultRowHeight="12.75"/>
  <cols>
    <col min="1" max="16384" width="9.140625" style="170" customWidth="1"/>
  </cols>
  <sheetData>
    <row r="1" ht="12.75">
      <c r="A1" s="169" t="s">
        <v>247</v>
      </c>
    </row>
    <row r="2" ht="12.75">
      <c r="A2" s="169"/>
    </row>
    <row r="3" spans="2:12" ht="12.75">
      <c r="B3" s="171"/>
      <c r="C3" s="171"/>
      <c r="D3" s="171"/>
      <c r="E3" s="288" t="s">
        <v>80</v>
      </c>
      <c r="F3" s="171"/>
      <c r="G3" s="171"/>
      <c r="H3" s="171" t="s">
        <v>536</v>
      </c>
      <c r="I3" s="171"/>
      <c r="J3" s="171"/>
      <c r="K3" s="171" t="s">
        <v>323</v>
      </c>
      <c r="L3" s="171" t="s">
        <v>280</v>
      </c>
    </row>
    <row r="4" spans="2:12" ht="12.75">
      <c r="B4" s="171"/>
      <c r="C4" s="171" t="s">
        <v>537</v>
      </c>
      <c r="D4" s="171" t="s">
        <v>537</v>
      </c>
      <c r="E4" s="171" t="s">
        <v>538</v>
      </c>
      <c r="F4" s="171"/>
      <c r="G4" s="171" t="s">
        <v>539</v>
      </c>
      <c r="H4" s="171" t="s">
        <v>540</v>
      </c>
      <c r="I4" s="171" t="s">
        <v>541</v>
      </c>
      <c r="J4" s="171"/>
      <c r="K4" s="171" t="s">
        <v>542</v>
      </c>
      <c r="L4" s="171" t="s">
        <v>543</v>
      </c>
    </row>
    <row r="5" spans="2:12" ht="12.75">
      <c r="B5" s="171" t="s">
        <v>544</v>
      </c>
      <c r="C5" s="171" t="s">
        <v>545</v>
      </c>
      <c r="D5" s="171" t="s">
        <v>546</v>
      </c>
      <c r="E5" s="171" t="s">
        <v>544</v>
      </c>
      <c r="F5" s="171" t="s">
        <v>547</v>
      </c>
      <c r="G5" s="171" t="s">
        <v>540</v>
      </c>
      <c r="H5" s="171" t="s">
        <v>548</v>
      </c>
      <c r="I5" s="171" t="s">
        <v>540</v>
      </c>
      <c r="J5" s="171" t="s">
        <v>296</v>
      </c>
      <c r="K5" s="172" t="s">
        <v>549</v>
      </c>
      <c r="L5" s="171" t="s">
        <v>550</v>
      </c>
    </row>
    <row r="6" spans="1:12" ht="13.5" thickBot="1">
      <c r="A6" s="173" t="s">
        <v>329</v>
      </c>
      <c r="B6" s="174" t="s">
        <v>551</v>
      </c>
      <c r="C6" s="174" t="s">
        <v>552</v>
      </c>
      <c r="D6" s="174" t="s">
        <v>553</v>
      </c>
      <c r="E6" s="174" t="s">
        <v>554</v>
      </c>
      <c r="F6" s="174" t="s">
        <v>555</v>
      </c>
      <c r="G6" s="174" t="s">
        <v>556</v>
      </c>
      <c r="H6" s="174" t="s">
        <v>557</v>
      </c>
      <c r="I6" s="174" t="s">
        <v>558</v>
      </c>
      <c r="J6" s="174" t="s">
        <v>559</v>
      </c>
      <c r="K6" s="174" t="s">
        <v>560</v>
      </c>
      <c r="L6" s="174" t="s">
        <v>561</v>
      </c>
    </row>
    <row r="7" spans="1:12" ht="12.75">
      <c r="A7" s="170">
        <v>1976</v>
      </c>
      <c r="B7" s="175" t="s">
        <v>665</v>
      </c>
      <c r="C7" s="175" t="s">
        <v>665</v>
      </c>
      <c r="D7" s="175" t="s">
        <v>665</v>
      </c>
      <c r="E7" s="175" t="s">
        <v>665</v>
      </c>
      <c r="F7" s="175" t="s">
        <v>665</v>
      </c>
      <c r="G7" s="175" t="s">
        <v>665</v>
      </c>
      <c r="H7" s="175" t="s">
        <v>665</v>
      </c>
      <c r="I7" s="175" t="s">
        <v>665</v>
      </c>
      <c r="J7" s="175" t="s">
        <v>665</v>
      </c>
      <c r="K7" s="176">
        <v>33502</v>
      </c>
      <c r="L7" s="175" t="s">
        <v>665</v>
      </c>
    </row>
    <row r="8" spans="1:12" ht="12.75">
      <c r="A8" s="170">
        <v>1977</v>
      </c>
      <c r="B8" s="176">
        <v>-40</v>
      </c>
      <c r="C8" s="176">
        <v>1503</v>
      </c>
      <c r="D8" s="176">
        <v>1117</v>
      </c>
      <c r="E8" s="176">
        <f aca="true" t="shared" si="0" ref="E8:E27">B8+C8-D8</f>
        <v>346</v>
      </c>
      <c r="F8" s="176">
        <v>496</v>
      </c>
      <c r="G8" s="176">
        <v>168</v>
      </c>
      <c r="H8" s="176">
        <v>130</v>
      </c>
      <c r="I8" s="176">
        <f aca="true" t="shared" si="1" ref="I8:I27">F8+G8+H8</f>
        <v>794</v>
      </c>
      <c r="J8" s="176">
        <v>2862</v>
      </c>
      <c r="K8" s="176">
        <v>31780</v>
      </c>
      <c r="L8" s="176">
        <f aca="true" t="shared" si="2" ref="L8:L27">K8-K7</f>
        <v>-1722</v>
      </c>
    </row>
    <row r="9" spans="1:12" ht="12.75">
      <c r="A9" s="170">
        <v>1978</v>
      </c>
      <c r="B9" s="176">
        <v>366</v>
      </c>
      <c r="C9" s="176">
        <v>2799</v>
      </c>
      <c r="D9" s="176">
        <v>1409</v>
      </c>
      <c r="E9" s="176">
        <f t="shared" si="0"/>
        <v>1756</v>
      </c>
      <c r="F9" s="176">
        <v>444</v>
      </c>
      <c r="G9" s="176">
        <v>267</v>
      </c>
      <c r="H9" s="176">
        <v>116</v>
      </c>
      <c r="I9" s="176">
        <f t="shared" si="1"/>
        <v>827</v>
      </c>
      <c r="J9" s="176">
        <v>3008</v>
      </c>
      <c r="K9" s="176">
        <v>31355</v>
      </c>
      <c r="L9" s="176">
        <f t="shared" si="2"/>
        <v>-425</v>
      </c>
    </row>
    <row r="10" spans="1:12" ht="12.75">
      <c r="A10" s="170">
        <v>1979</v>
      </c>
      <c r="B10" s="176">
        <v>337</v>
      </c>
      <c r="C10" s="176">
        <v>2438</v>
      </c>
      <c r="D10" s="176">
        <v>2001</v>
      </c>
      <c r="E10" s="176">
        <f t="shared" si="0"/>
        <v>774</v>
      </c>
      <c r="F10" s="176">
        <v>424</v>
      </c>
      <c r="G10" s="176">
        <v>108</v>
      </c>
      <c r="H10" s="176">
        <v>104</v>
      </c>
      <c r="I10" s="176">
        <f t="shared" si="1"/>
        <v>636</v>
      </c>
      <c r="J10" s="176">
        <v>2955</v>
      </c>
      <c r="K10" s="176">
        <v>29810</v>
      </c>
      <c r="L10" s="176">
        <f t="shared" si="2"/>
        <v>-1545</v>
      </c>
    </row>
    <row r="11" spans="1:12" ht="12.75">
      <c r="A11" s="170">
        <v>1980</v>
      </c>
      <c r="B11" s="176">
        <v>219</v>
      </c>
      <c r="C11" s="176">
        <v>2883</v>
      </c>
      <c r="D11" s="176">
        <v>994</v>
      </c>
      <c r="E11" s="176">
        <f t="shared" si="0"/>
        <v>2108</v>
      </c>
      <c r="F11" s="176">
        <v>572</v>
      </c>
      <c r="G11" s="176">
        <v>143</v>
      </c>
      <c r="H11" s="176">
        <v>147</v>
      </c>
      <c r="I11" s="176">
        <f t="shared" si="1"/>
        <v>862</v>
      </c>
      <c r="J11" s="176">
        <v>2975</v>
      </c>
      <c r="K11" s="176">
        <v>29805</v>
      </c>
      <c r="L11" s="176">
        <f t="shared" si="2"/>
        <v>-5</v>
      </c>
    </row>
    <row r="12" spans="1:12" ht="12.75">
      <c r="A12" s="170">
        <v>1981</v>
      </c>
      <c r="B12" s="176">
        <v>138</v>
      </c>
      <c r="C12" s="176">
        <v>2151</v>
      </c>
      <c r="D12" s="176">
        <v>880</v>
      </c>
      <c r="E12" s="176">
        <f t="shared" si="0"/>
        <v>1409</v>
      </c>
      <c r="F12" s="176">
        <v>750</v>
      </c>
      <c r="G12" s="176">
        <v>254</v>
      </c>
      <c r="H12" s="176">
        <v>157</v>
      </c>
      <c r="I12" s="176">
        <f t="shared" si="1"/>
        <v>1161</v>
      </c>
      <c r="J12" s="176">
        <v>2949</v>
      </c>
      <c r="K12" s="176">
        <v>29426</v>
      </c>
      <c r="L12" s="176">
        <f t="shared" si="2"/>
        <v>-379</v>
      </c>
    </row>
    <row r="13" spans="1:12" ht="12.75">
      <c r="A13" s="170">
        <v>1982</v>
      </c>
      <c r="B13" s="176">
        <v>-83</v>
      </c>
      <c r="C13" s="176">
        <v>2245</v>
      </c>
      <c r="D13" s="176">
        <v>1811</v>
      </c>
      <c r="E13" s="176">
        <f t="shared" si="0"/>
        <v>351</v>
      </c>
      <c r="F13" s="176">
        <v>634</v>
      </c>
      <c r="G13" s="176">
        <v>204</v>
      </c>
      <c r="H13" s="176">
        <v>193</v>
      </c>
      <c r="I13" s="176">
        <f t="shared" si="1"/>
        <v>1031</v>
      </c>
      <c r="J13" s="176">
        <v>2950</v>
      </c>
      <c r="K13" s="176">
        <v>27858</v>
      </c>
      <c r="L13" s="176">
        <f t="shared" si="2"/>
        <v>-1568</v>
      </c>
    </row>
    <row r="14" spans="1:12" ht="12.75">
      <c r="A14" s="170">
        <v>1983</v>
      </c>
      <c r="B14" s="176">
        <v>462</v>
      </c>
      <c r="C14" s="176">
        <v>2810</v>
      </c>
      <c r="D14" s="176">
        <v>1299</v>
      </c>
      <c r="E14" s="176">
        <f t="shared" si="0"/>
        <v>1973</v>
      </c>
      <c r="F14" s="176">
        <v>629</v>
      </c>
      <c r="G14" s="176">
        <v>105</v>
      </c>
      <c r="H14" s="176">
        <v>190</v>
      </c>
      <c r="I14" s="176">
        <f t="shared" si="1"/>
        <v>924</v>
      </c>
      <c r="J14" s="176">
        <v>3020</v>
      </c>
      <c r="K14" s="176">
        <v>27735</v>
      </c>
      <c r="L14" s="176">
        <f t="shared" si="2"/>
        <v>-123</v>
      </c>
    </row>
    <row r="15" spans="1:12" ht="12.75">
      <c r="A15" s="170">
        <v>1984</v>
      </c>
      <c r="B15" s="176">
        <v>159</v>
      </c>
      <c r="C15" s="176">
        <v>3672</v>
      </c>
      <c r="D15" s="176">
        <v>1227</v>
      </c>
      <c r="E15" s="176">
        <f t="shared" si="0"/>
        <v>2604</v>
      </c>
      <c r="F15" s="176">
        <v>744</v>
      </c>
      <c r="G15" s="176">
        <v>242</v>
      </c>
      <c r="H15" s="176">
        <v>158</v>
      </c>
      <c r="I15" s="176">
        <f t="shared" si="1"/>
        <v>1144</v>
      </c>
      <c r="J15" s="176">
        <v>3037</v>
      </c>
      <c r="K15" s="176">
        <v>28446</v>
      </c>
      <c r="L15" s="176">
        <f t="shared" si="2"/>
        <v>711</v>
      </c>
    </row>
    <row r="16" spans="1:12" ht="12.75">
      <c r="A16" s="170">
        <v>1985</v>
      </c>
      <c r="B16" s="176">
        <v>429</v>
      </c>
      <c r="C16" s="176">
        <v>3037</v>
      </c>
      <c r="D16" s="176">
        <v>1439</v>
      </c>
      <c r="E16" s="176">
        <f t="shared" si="0"/>
        <v>2027</v>
      </c>
      <c r="F16" s="176">
        <v>742</v>
      </c>
      <c r="G16" s="176">
        <v>84</v>
      </c>
      <c r="H16" s="176">
        <v>169</v>
      </c>
      <c r="I16" s="176">
        <f t="shared" si="1"/>
        <v>995</v>
      </c>
      <c r="J16" s="176">
        <v>3052</v>
      </c>
      <c r="K16" s="176">
        <v>28416</v>
      </c>
      <c r="L16" s="176">
        <f t="shared" si="2"/>
        <v>-30</v>
      </c>
    </row>
    <row r="17" spans="1:12" ht="12.75">
      <c r="A17" s="170">
        <v>1986</v>
      </c>
      <c r="B17" s="176">
        <v>57</v>
      </c>
      <c r="C17" s="176">
        <v>2724</v>
      </c>
      <c r="D17" s="176">
        <v>1869</v>
      </c>
      <c r="E17" s="176">
        <f t="shared" si="0"/>
        <v>912</v>
      </c>
      <c r="F17" s="176">
        <v>405</v>
      </c>
      <c r="G17" s="176">
        <v>48</v>
      </c>
      <c r="H17" s="176">
        <v>81</v>
      </c>
      <c r="I17" s="176">
        <f t="shared" si="1"/>
        <v>534</v>
      </c>
      <c r="J17" s="176">
        <v>2973</v>
      </c>
      <c r="K17" s="176">
        <v>26889</v>
      </c>
      <c r="L17" s="176">
        <f t="shared" si="2"/>
        <v>-1527</v>
      </c>
    </row>
    <row r="18" spans="1:12" ht="12.75">
      <c r="A18" s="170">
        <v>1987</v>
      </c>
      <c r="B18" s="176">
        <v>233</v>
      </c>
      <c r="C18" s="176">
        <v>3687</v>
      </c>
      <c r="D18" s="176">
        <v>1371</v>
      </c>
      <c r="E18" s="176">
        <f t="shared" si="0"/>
        <v>2549</v>
      </c>
      <c r="F18" s="176">
        <v>484</v>
      </c>
      <c r="G18" s="176">
        <v>96</v>
      </c>
      <c r="H18" s="176">
        <v>111</v>
      </c>
      <c r="I18" s="176">
        <f t="shared" si="1"/>
        <v>691</v>
      </c>
      <c r="J18" s="176">
        <v>2873</v>
      </c>
      <c r="K18" s="176">
        <v>27256</v>
      </c>
      <c r="L18" s="176">
        <f t="shared" si="2"/>
        <v>367</v>
      </c>
    </row>
    <row r="19" spans="1:12" ht="12.75">
      <c r="A19" s="170">
        <v>1988</v>
      </c>
      <c r="B19" s="176">
        <v>364</v>
      </c>
      <c r="C19" s="176">
        <v>2684</v>
      </c>
      <c r="D19" s="176">
        <v>1221</v>
      </c>
      <c r="E19" s="176">
        <f t="shared" si="0"/>
        <v>1827</v>
      </c>
      <c r="F19" s="176">
        <v>355</v>
      </c>
      <c r="G19" s="176">
        <v>71</v>
      </c>
      <c r="H19" s="176">
        <v>127</v>
      </c>
      <c r="I19" s="176">
        <f t="shared" si="1"/>
        <v>553</v>
      </c>
      <c r="J19" s="176">
        <v>2811</v>
      </c>
      <c r="K19" s="176">
        <v>26825</v>
      </c>
      <c r="L19" s="176">
        <f t="shared" si="2"/>
        <v>-431</v>
      </c>
    </row>
    <row r="20" spans="1:12" ht="12.75">
      <c r="A20" s="170">
        <v>1989</v>
      </c>
      <c r="B20" s="176">
        <v>213</v>
      </c>
      <c r="C20" s="176">
        <v>2698</v>
      </c>
      <c r="D20" s="176">
        <v>1365</v>
      </c>
      <c r="E20" s="176">
        <f t="shared" si="0"/>
        <v>1546</v>
      </c>
      <c r="F20" s="176">
        <v>514</v>
      </c>
      <c r="G20" s="176">
        <v>112</v>
      </c>
      <c r="H20" s="176">
        <v>90</v>
      </c>
      <c r="I20" s="176">
        <f t="shared" si="1"/>
        <v>716</v>
      </c>
      <c r="J20" s="176">
        <v>2586</v>
      </c>
      <c r="K20" s="176">
        <v>26501</v>
      </c>
      <c r="L20" s="176">
        <f t="shared" si="2"/>
        <v>-324</v>
      </c>
    </row>
    <row r="21" spans="1:12" ht="12.75">
      <c r="A21" s="170">
        <v>1990</v>
      </c>
      <c r="B21" s="176">
        <v>86</v>
      </c>
      <c r="C21" s="176">
        <v>2483</v>
      </c>
      <c r="D21" s="176">
        <v>1000</v>
      </c>
      <c r="E21" s="176">
        <f t="shared" si="0"/>
        <v>1569</v>
      </c>
      <c r="F21" s="176">
        <v>456</v>
      </c>
      <c r="G21" s="176">
        <v>98</v>
      </c>
      <c r="H21" s="176">
        <v>135</v>
      </c>
      <c r="I21" s="176">
        <f t="shared" si="1"/>
        <v>689</v>
      </c>
      <c r="J21" s="176">
        <v>2505</v>
      </c>
      <c r="K21" s="176">
        <v>26254</v>
      </c>
      <c r="L21" s="176">
        <f t="shared" si="2"/>
        <v>-247</v>
      </c>
    </row>
    <row r="22" spans="1:12" ht="12.75">
      <c r="A22" s="170">
        <v>1991</v>
      </c>
      <c r="B22" s="176">
        <v>163</v>
      </c>
      <c r="C22" s="176">
        <v>2097</v>
      </c>
      <c r="D22" s="176">
        <v>1874</v>
      </c>
      <c r="E22" s="176">
        <f t="shared" si="0"/>
        <v>386</v>
      </c>
      <c r="F22" s="176">
        <v>365</v>
      </c>
      <c r="G22" s="176">
        <v>97</v>
      </c>
      <c r="H22" s="176">
        <v>92</v>
      </c>
      <c r="I22" s="176">
        <f t="shared" si="1"/>
        <v>554</v>
      </c>
      <c r="J22" s="176">
        <v>2512</v>
      </c>
      <c r="K22" s="176">
        <v>24682</v>
      </c>
      <c r="L22" s="176">
        <f t="shared" si="2"/>
        <v>-1572</v>
      </c>
    </row>
    <row r="23" spans="1:12" ht="12.75">
      <c r="A23" s="170">
        <v>1992</v>
      </c>
      <c r="B23" s="176">
        <v>290</v>
      </c>
      <c r="C23" s="176">
        <v>1804</v>
      </c>
      <c r="D23" s="176">
        <v>1069</v>
      </c>
      <c r="E23" s="176">
        <f t="shared" si="0"/>
        <v>1025</v>
      </c>
      <c r="F23" s="176">
        <v>391</v>
      </c>
      <c r="G23" s="176">
        <v>8</v>
      </c>
      <c r="H23" s="176">
        <v>85</v>
      </c>
      <c r="I23" s="176">
        <f t="shared" si="1"/>
        <v>484</v>
      </c>
      <c r="J23" s="176">
        <v>2446</v>
      </c>
      <c r="K23" s="176">
        <v>23745</v>
      </c>
      <c r="L23" s="176">
        <f t="shared" si="2"/>
        <v>-937</v>
      </c>
    </row>
    <row r="24" spans="1:12" ht="12.75">
      <c r="A24" s="170">
        <v>1993</v>
      </c>
      <c r="B24" s="176">
        <v>271</v>
      </c>
      <c r="C24" s="176">
        <v>2011</v>
      </c>
      <c r="D24" s="176">
        <v>1516</v>
      </c>
      <c r="E24" s="176">
        <f t="shared" si="0"/>
        <v>766</v>
      </c>
      <c r="F24" s="176">
        <v>356</v>
      </c>
      <c r="G24" s="176">
        <v>319</v>
      </c>
      <c r="H24" s="176">
        <v>110</v>
      </c>
      <c r="I24" s="176">
        <f t="shared" si="1"/>
        <v>785</v>
      </c>
      <c r="J24" s="176">
        <v>2339</v>
      </c>
      <c r="K24" s="176">
        <v>22957</v>
      </c>
      <c r="L24" s="176">
        <f t="shared" si="2"/>
        <v>-788</v>
      </c>
    </row>
    <row r="25" spans="1:12" ht="12.75">
      <c r="A25" s="170">
        <v>1994</v>
      </c>
      <c r="B25" s="176">
        <v>189</v>
      </c>
      <c r="C25" s="176">
        <v>2364</v>
      </c>
      <c r="D25" s="176">
        <v>1357</v>
      </c>
      <c r="E25" s="176">
        <f t="shared" si="0"/>
        <v>1196</v>
      </c>
      <c r="F25" s="176">
        <v>397</v>
      </c>
      <c r="G25" s="176">
        <v>64</v>
      </c>
      <c r="H25" s="176">
        <v>111</v>
      </c>
      <c r="I25" s="176">
        <f t="shared" si="1"/>
        <v>572</v>
      </c>
      <c r="J25" s="176">
        <v>2268</v>
      </c>
      <c r="K25" s="176">
        <v>22457</v>
      </c>
      <c r="L25" s="176">
        <f t="shared" si="2"/>
        <v>-500</v>
      </c>
    </row>
    <row r="26" spans="1:12" ht="12.75">
      <c r="A26" s="170">
        <v>1995</v>
      </c>
      <c r="B26" s="176">
        <v>122</v>
      </c>
      <c r="C26" s="176">
        <v>1823</v>
      </c>
      <c r="D26" s="176">
        <v>795</v>
      </c>
      <c r="E26" s="176">
        <f t="shared" si="0"/>
        <v>1150</v>
      </c>
      <c r="F26" s="176">
        <v>500</v>
      </c>
      <c r="G26" s="176">
        <v>114</v>
      </c>
      <c r="H26" s="176">
        <v>343</v>
      </c>
      <c r="I26" s="176">
        <f t="shared" si="1"/>
        <v>957</v>
      </c>
      <c r="J26" s="176">
        <v>2213</v>
      </c>
      <c r="K26" s="176">
        <v>22351</v>
      </c>
      <c r="L26" s="176">
        <f t="shared" si="2"/>
        <v>-106</v>
      </c>
    </row>
    <row r="27" spans="1:12" ht="12.75">
      <c r="A27" s="170">
        <v>1996</v>
      </c>
      <c r="B27" s="176">
        <v>175</v>
      </c>
      <c r="C27" s="176">
        <v>1723</v>
      </c>
      <c r="D27" s="176">
        <v>986</v>
      </c>
      <c r="E27" s="176">
        <f t="shared" si="0"/>
        <v>912</v>
      </c>
      <c r="F27" s="176">
        <v>543</v>
      </c>
      <c r="G27" s="176">
        <v>243</v>
      </c>
      <c r="H27" s="176">
        <v>141</v>
      </c>
      <c r="I27" s="176">
        <f t="shared" si="1"/>
        <v>927</v>
      </c>
      <c r="J27" s="176">
        <v>2173</v>
      </c>
      <c r="K27" s="176">
        <v>22017</v>
      </c>
      <c r="L27" s="176">
        <f t="shared" si="2"/>
        <v>-334</v>
      </c>
    </row>
    <row r="28" spans="1:12" ht="12.75">
      <c r="A28" s="170">
        <v>1997</v>
      </c>
      <c r="B28" s="176">
        <v>520</v>
      </c>
      <c r="C28" s="176">
        <v>1998</v>
      </c>
      <c r="D28" s="176">
        <v>1084</v>
      </c>
      <c r="E28" s="176">
        <v>1434</v>
      </c>
      <c r="F28" s="176">
        <v>477</v>
      </c>
      <c r="G28" s="176">
        <v>637</v>
      </c>
      <c r="H28" s="176">
        <v>119</v>
      </c>
      <c r="I28" s="176">
        <v>1233</v>
      </c>
      <c r="J28" s="176">
        <v>2138</v>
      </c>
      <c r="K28" s="176">
        <v>22546</v>
      </c>
      <c r="L28" s="176">
        <v>529</v>
      </c>
    </row>
    <row r="29" spans="1:12" ht="12.75">
      <c r="A29" s="170">
        <v>1998</v>
      </c>
      <c r="B29" s="176">
        <v>-638</v>
      </c>
      <c r="C29" s="176">
        <v>2752</v>
      </c>
      <c r="D29" s="176">
        <v>2234</v>
      </c>
      <c r="E29" s="176">
        <v>-120</v>
      </c>
      <c r="F29" s="176">
        <v>327</v>
      </c>
      <c r="G29" s="176">
        <v>152</v>
      </c>
      <c r="H29" s="176">
        <v>120</v>
      </c>
      <c r="I29" s="176">
        <v>599</v>
      </c>
      <c r="J29" s="176">
        <v>1991</v>
      </c>
      <c r="K29" s="176">
        <v>21034</v>
      </c>
      <c r="L29" s="176">
        <v>-1512</v>
      </c>
    </row>
    <row r="30" spans="1:12" ht="12.75">
      <c r="A30" s="170">
        <v>1999</v>
      </c>
      <c r="B30" s="170">
        <v>139</v>
      </c>
      <c r="C30" s="176">
        <v>6284</v>
      </c>
      <c r="D30" s="176">
        <v>4465</v>
      </c>
      <c r="E30" s="176">
        <v>1958</v>
      </c>
      <c r="F30" s="170">
        <v>259</v>
      </c>
      <c r="G30" s="170">
        <v>321</v>
      </c>
      <c r="H30" s="170">
        <v>145</v>
      </c>
      <c r="I30" s="170">
        <v>725</v>
      </c>
      <c r="J30" s="176">
        <v>1952</v>
      </c>
      <c r="K30" s="176">
        <v>21765</v>
      </c>
      <c r="L30" s="170">
        <v>731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&amp;C&amp;"Arial,Bold"&amp;6Energy Information Administration
U.S. Crude Oil, Natural Gas,and Natural Gas Liquids Reserves 1998 Annual Report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30" sqref="A30"/>
    </sheetView>
  </sheetViews>
  <sheetFormatPr defaultColWidth="9.140625" defaultRowHeight="12.75"/>
  <cols>
    <col min="1" max="4" width="9.140625" style="170" customWidth="1"/>
    <col min="5" max="5" width="9.421875" style="170" customWidth="1"/>
    <col min="6" max="6" width="9.140625" style="170" customWidth="1"/>
    <col min="7" max="7" width="10.00390625" style="170" customWidth="1"/>
    <col min="8" max="8" width="10.7109375" style="170" customWidth="1"/>
    <col min="9" max="16384" width="9.140625" style="170" customWidth="1"/>
  </cols>
  <sheetData>
    <row r="1" ht="12.75">
      <c r="A1" s="169" t="s">
        <v>248</v>
      </c>
    </row>
    <row r="2" ht="12.75">
      <c r="A2" s="169"/>
    </row>
    <row r="3" spans="2:12" ht="12.75">
      <c r="B3" s="171"/>
      <c r="C3" s="171"/>
      <c r="D3" s="171"/>
      <c r="E3" s="288" t="s">
        <v>80</v>
      </c>
      <c r="F3" s="171"/>
      <c r="G3" s="171"/>
      <c r="H3" s="171" t="s">
        <v>536</v>
      </c>
      <c r="I3" s="171"/>
      <c r="J3" s="171"/>
      <c r="K3" s="171" t="s">
        <v>323</v>
      </c>
      <c r="L3" s="171" t="s">
        <v>280</v>
      </c>
    </row>
    <row r="4" spans="2:12" ht="12.75">
      <c r="B4" s="171"/>
      <c r="C4" s="171" t="s">
        <v>537</v>
      </c>
      <c r="D4" s="171" t="s">
        <v>537</v>
      </c>
      <c r="E4" s="171" t="s">
        <v>538</v>
      </c>
      <c r="F4" s="171"/>
      <c r="G4" s="171" t="s">
        <v>539</v>
      </c>
      <c r="H4" s="171" t="s">
        <v>540</v>
      </c>
      <c r="I4" s="171" t="s">
        <v>541</v>
      </c>
      <c r="J4" s="171"/>
      <c r="K4" s="171" t="s">
        <v>542</v>
      </c>
      <c r="L4" s="171" t="s">
        <v>543</v>
      </c>
    </row>
    <row r="5" spans="2:12" ht="12.75">
      <c r="B5" s="171" t="s">
        <v>544</v>
      </c>
      <c r="C5" s="171" t="s">
        <v>545</v>
      </c>
      <c r="D5" s="171" t="s">
        <v>546</v>
      </c>
      <c r="E5" s="171" t="s">
        <v>544</v>
      </c>
      <c r="F5" s="171" t="s">
        <v>547</v>
      </c>
      <c r="G5" s="171" t="s">
        <v>540</v>
      </c>
      <c r="H5" s="171" t="s">
        <v>548</v>
      </c>
      <c r="I5" s="171" t="s">
        <v>540</v>
      </c>
      <c r="J5" s="171" t="s">
        <v>296</v>
      </c>
      <c r="K5" s="172" t="s">
        <v>549</v>
      </c>
      <c r="L5" s="171" t="s">
        <v>550</v>
      </c>
    </row>
    <row r="6" spans="1:12" ht="13.5" thickBot="1">
      <c r="A6" s="173" t="s">
        <v>329</v>
      </c>
      <c r="B6" s="174" t="s">
        <v>551</v>
      </c>
      <c r="C6" s="174" t="s">
        <v>552</v>
      </c>
      <c r="D6" s="174" t="s">
        <v>553</v>
      </c>
      <c r="E6" s="174" t="s">
        <v>554</v>
      </c>
      <c r="F6" s="174" t="s">
        <v>555</v>
      </c>
      <c r="G6" s="174" t="s">
        <v>556</v>
      </c>
      <c r="H6" s="174" t="s">
        <v>557</v>
      </c>
      <c r="I6" s="174" t="s">
        <v>558</v>
      </c>
      <c r="J6" s="174" t="s">
        <v>559</v>
      </c>
      <c r="K6" s="174" t="s">
        <v>560</v>
      </c>
      <c r="L6" s="174" t="s">
        <v>561</v>
      </c>
    </row>
    <row r="7" spans="1:12" ht="12.75">
      <c r="A7" s="170">
        <v>1976</v>
      </c>
      <c r="B7" s="175" t="s">
        <v>665</v>
      </c>
      <c r="C7" s="175" t="s">
        <v>665</v>
      </c>
      <c r="D7" s="175" t="s">
        <v>665</v>
      </c>
      <c r="E7" s="175" t="s">
        <v>665</v>
      </c>
      <c r="F7" s="175" t="s">
        <v>665</v>
      </c>
      <c r="G7" s="175" t="s">
        <v>665</v>
      </c>
      <c r="H7" s="175" t="s">
        <v>665</v>
      </c>
      <c r="I7" s="175" t="s">
        <v>665</v>
      </c>
      <c r="J7" s="175" t="s">
        <v>665</v>
      </c>
      <c r="K7" s="176">
        <v>24928</v>
      </c>
      <c r="L7" s="175" t="s">
        <v>665</v>
      </c>
    </row>
    <row r="8" spans="1:12" ht="12.75">
      <c r="A8" s="170">
        <v>1977</v>
      </c>
      <c r="B8" s="176">
        <v>-40</v>
      </c>
      <c r="C8" s="176">
        <v>1499</v>
      </c>
      <c r="D8" s="176">
        <v>1116</v>
      </c>
      <c r="E8" s="176">
        <f aca="true" t="shared" si="0" ref="E8:E27">B8+C8-D8</f>
        <v>343</v>
      </c>
      <c r="F8" s="176">
        <v>496</v>
      </c>
      <c r="G8" s="176">
        <v>168</v>
      </c>
      <c r="H8" s="176">
        <v>130</v>
      </c>
      <c r="I8" s="176">
        <f aca="true" t="shared" si="1" ref="I8:I27">F8+G8+H8</f>
        <v>794</v>
      </c>
      <c r="J8" s="176">
        <v>2698</v>
      </c>
      <c r="K8" s="176">
        <v>23367</v>
      </c>
      <c r="L8" s="176">
        <f aca="true" t="shared" si="2" ref="L8:L27">K8-K7</f>
        <v>-1561</v>
      </c>
    </row>
    <row r="9" spans="1:12" ht="12.75">
      <c r="A9" s="170">
        <v>1978</v>
      </c>
      <c r="B9" s="176">
        <v>-48</v>
      </c>
      <c r="C9" s="176">
        <v>1909</v>
      </c>
      <c r="D9" s="176">
        <v>1400</v>
      </c>
      <c r="E9" s="176">
        <f t="shared" si="0"/>
        <v>461</v>
      </c>
      <c r="F9" s="176">
        <v>444</v>
      </c>
      <c r="G9" s="176">
        <v>142</v>
      </c>
      <c r="H9" s="176">
        <v>116</v>
      </c>
      <c r="I9" s="176">
        <f t="shared" si="1"/>
        <v>702</v>
      </c>
      <c r="J9" s="176">
        <v>2559</v>
      </c>
      <c r="K9" s="176">
        <v>21971</v>
      </c>
      <c r="L9" s="176">
        <f t="shared" si="2"/>
        <v>-1396</v>
      </c>
    </row>
    <row r="10" spans="1:12" ht="12.75">
      <c r="A10" s="170">
        <v>1979</v>
      </c>
      <c r="B10" s="176">
        <v>342</v>
      </c>
      <c r="C10" s="176">
        <v>2404</v>
      </c>
      <c r="D10" s="176">
        <v>1975</v>
      </c>
      <c r="E10" s="176">
        <f t="shared" si="0"/>
        <v>771</v>
      </c>
      <c r="F10" s="176">
        <v>424</v>
      </c>
      <c r="G10" s="176">
        <v>108</v>
      </c>
      <c r="H10" s="176">
        <v>104</v>
      </c>
      <c r="I10" s="176">
        <f t="shared" si="1"/>
        <v>636</v>
      </c>
      <c r="J10" s="176">
        <v>2443</v>
      </c>
      <c r="K10" s="176">
        <v>20935</v>
      </c>
      <c r="L10" s="176">
        <f t="shared" si="2"/>
        <v>-1036</v>
      </c>
    </row>
    <row r="11" spans="1:12" ht="12.75">
      <c r="A11" s="170">
        <v>1980</v>
      </c>
      <c r="B11" s="176">
        <v>210</v>
      </c>
      <c r="C11" s="176">
        <v>2505</v>
      </c>
      <c r="D11" s="176">
        <v>981</v>
      </c>
      <c r="E11" s="176">
        <f t="shared" si="0"/>
        <v>1734</v>
      </c>
      <c r="F11" s="176">
        <v>479</v>
      </c>
      <c r="G11" s="176">
        <v>143</v>
      </c>
      <c r="H11" s="176">
        <v>147</v>
      </c>
      <c r="I11" s="176">
        <f t="shared" si="1"/>
        <v>769</v>
      </c>
      <c r="J11" s="176">
        <v>2384</v>
      </c>
      <c r="K11" s="176">
        <v>21054</v>
      </c>
      <c r="L11" s="176">
        <f t="shared" si="2"/>
        <v>119</v>
      </c>
    </row>
    <row r="12" spans="1:12" ht="12.75">
      <c r="A12" s="170">
        <v>1981</v>
      </c>
      <c r="B12" s="176">
        <v>276</v>
      </c>
      <c r="C12" s="176">
        <v>1887</v>
      </c>
      <c r="D12" s="176">
        <v>878</v>
      </c>
      <c r="E12" s="176">
        <f t="shared" si="0"/>
        <v>1285</v>
      </c>
      <c r="F12" s="176">
        <v>750</v>
      </c>
      <c r="G12" s="176">
        <v>254</v>
      </c>
      <c r="H12" s="176">
        <v>157</v>
      </c>
      <c r="I12" s="176">
        <f t="shared" si="1"/>
        <v>1161</v>
      </c>
      <c r="J12" s="176">
        <v>2357</v>
      </c>
      <c r="K12" s="176">
        <v>21143</v>
      </c>
      <c r="L12" s="176">
        <f t="shared" si="2"/>
        <v>89</v>
      </c>
    </row>
    <row r="13" spans="1:12" ht="12.75">
      <c r="A13" s="170">
        <v>1982</v>
      </c>
      <c r="B13" s="176">
        <v>-82</v>
      </c>
      <c r="C13" s="176">
        <v>2146</v>
      </c>
      <c r="D13" s="176">
        <v>1462</v>
      </c>
      <c r="E13" s="176">
        <f t="shared" si="0"/>
        <v>602</v>
      </c>
      <c r="F13" s="176">
        <v>633</v>
      </c>
      <c r="G13" s="176">
        <v>204</v>
      </c>
      <c r="H13" s="176">
        <v>193</v>
      </c>
      <c r="I13" s="176">
        <f t="shared" si="1"/>
        <v>1030</v>
      </c>
      <c r="J13" s="176">
        <v>2323</v>
      </c>
      <c r="K13" s="176">
        <v>20452</v>
      </c>
      <c r="L13" s="176">
        <f t="shared" si="2"/>
        <v>-691</v>
      </c>
    </row>
    <row r="14" spans="1:12" ht="12.75">
      <c r="A14" s="170">
        <v>1983</v>
      </c>
      <c r="B14" s="176">
        <v>462</v>
      </c>
      <c r="C14" s="176">
        <v>2247</v>
      </c>
      <c r="D14" s="176">
        <v>1298</v>
      </c>
      <c r="E14" s="176">
        <f t="shared" si="0"/>
        <v>1411</v>
      </c>
      <c r="F14" s="176">
        <v>625</v>
      </c>
      <c r="G14" s="176">
        <v>105</v>
      </c>
      <c r="H14" s="176">
        <v>190</v>
      </c>
      <c r="I14" s="176">
        <f t="shared" si="1"/>
        <v>920</v>
      </c>
      <c r="J14" s="176">
        <v>2355</v>
      </c>
      <c r="K14" s="176">
        <v>20428</v>
      </c>
      <c r="L14" s="176">
        <f t="shared" si="2"/>
        <v>-24</v>
      </c>
    </row>
    <row r="15" spans="1:12" ht="12.75">
      <c r="A15" s="170">
        <v>1984</v>
      </c>
      <c r="B15" s="176">
        <v>160</v>
      </c>
      <c r="C15" s="176">
        <v>2801</v>
      </c>
      <c r="D15" s="176">
        <v>1214</v>
      </c>
      <c r="E15" s="176">
        <f t="shared" si="0"/>
        <v>1747</v>
      </c>
      <c r="F15" s="176">
        <v>742</v>
      </c>
      <c r="G15" s="176">
        <v>207</v>
      </c>
      <c r="H15" s="176">
        <v>158</v>
      </c>
      <c r="I15" s="176">
        <f t="shared" si="1"/>
        <v>1107</v>
      </c>
      <c r="J15" s="176">
        <v>2399</v>
      </c>
      <c r="K15" s="176">
        <v>20883</v>
      </c>
      <c r="L15" s="176">
        <f t="shared" si="2"/>
        <v>455</v>
      </c>
    </row>
    <row r="16" spans="1:12" ht="12.75">
      <c r="A16" s="170">
        <v>1985</v>
      </c>
      <c r="B16" s="176">
        <v>361</v>
      </c>
      <c r="C16" s="176">
        <v>2864</v>
      </c>
      <c r="D16" s="176">
        <v>1197</v>
      </c>
      <c r="E16" s="176">
        <f t="shared" si="0"/>
        <v>2028</v>
      </c>
      <c r="F16" s="176">
        <v>581</v>
      </c>
      <c r="G16" s="176">
        <v>84</v>
      </c>
      <c r="H16" s="176">
        <v>169</v>
      </c>
      <c r="I16" s="176">
        <f t="shared" si="1"/>
        <v>834</v>
      </c>
      <c r="J16" s="176">
        <v>2385</v>
      </c>
      <c r="K16" s="176">
        <v>21360</v>
      </c>
      <c r="L16" s="176">
        <f t="shared" si="2"/>
        <v>477</v>
      </c>
    </row>
    <row r="17" spans="1:12" ht="12.75">
      <c r="A17" s="170">
        <v>1986</v>
      </c>
      <c r="B17" s="176">
        <v>70</v>
      </c>
      <c r="C17" s="176">
        <v>2001</v>
      </c>
      <c r="D17" s="176">
        <v>1642</v>
      </c>
      <c r="E17" s="176">
        <f t="shared" si="0"/>
        <v>429</v>
      </c>
      <c r="F17" s="176">
        <v>399</v>
      </c>
      <c r="G17" s="176">
        <v>48</v>
      </c>
      <c r="H17" s="176">
        <v>81</v>
      </c>
      <c r="I17" s="176">
        <f t="shared" si="1"/>
        <v>528</v>
      </c>
      <c r="J17" s="176">
        <v>2303</v>
      </c>
      <c r="K17" s="176">
        <v>20014</v>
      </c>
      <c r="L17" s="176">
        <f t="shared" si="2"/>
        <v>-1346</v>
      </c>
    </row>
    <row r="18" spans="1:12" ht="12.75">
      <c r="A18" s="170">
        <v>1987</v>
      </c>
      <c r="B18" s="176">
        <v>233</v>
      </c>
      <c r="C18" s="176">
        <v>2566</v>
      </c>
      <c r="D18" s="176">
        <v>1213</v>
      </c>
      <c r="E18" s="176">
        <f t="shared" si="0"/>
        <v>1586</v>
      </c>
      <c r="F18" s="176">
        <v>294</v>
      </c>
      <c r="G18" s="176">
        <v>38</v>
      </c>
      <c r="H18" s="176">
        <v>101</v>
      </c>
      <c r="I18" s="176">
        <f t="shared" si="1"/>
        <v>433</v>
      </c>
      <c r="J18" s="176">
        <v>2155</v>
      </c>
      <c r="K18" s="176">
        <v>19878</v>
      </c>
      <c r="L18" s="176">
        <f t="shared" si="2"/>
        <v>-136</v>
      </c>
    </row>
    <row r="19" spans="1:12" ht="12.75">
      <c r="A19" s="170">
        <v>1988</v>
      </c>
      <c r="B19" s="176">
        <v>359</v>
      </c>
      <c r="C19" s="176">
        <v>2399</v>
      </c>
      <c r="D19" s="176">
        <v>1218</v>
      </c>
      <c r="E19" s="176">
        <f t="shared" si="0"/>
        <v>1540</v>
      </c>
      <c r="F19" s="176">
        <v>340</v>
      </c>
      <c r="G19" s="176">
        <v>43</v>
      </c>
      <c r="H19" s="176">
        <v>127</v>
      </c>
      <c r="I19" s="176">
        <f t="shared" si="1"/>
        <v>510</v>
      </c>
      <c r="J19" s="176">
        <v>2062</v>
      </c>
      <c r="K19" s="176">
        <v>19866</v>
      </c>
      <c r="L19" s="176">
        <f t="shared" si="2"/>
        <v>-12</v>
      </c>
    </row>
    <row r="20" spans="1:12" ht="12.75">
      <c r="A20" s="170">
        <v>1989</v>
      </c>
      <c r="B20" s="176">
        <v>214</v>
      </c>
      <c r="C20" s="176">
        <v>2438</v>
      </c>
      <c r="D20" s="176">
        <v>1325</v>
      </c>
      <c r="E20" s="176">
        <f t="shared" si="0"/>
        <v>1327</v>
      </c>
      <c r="F20" s="176">
        <v>342</v>
      </c>
      <c r="G20" s="176">
        <v>108</v>
      </c>
      <c r="H20" s="176">
        <v>87</v>
      </c>
      <c r="I20" s="176">
        <f t="shared" si="1"/>
        <v>537</v>
      </c>
      <c r="J20" s="176">
        <v>1903</v>
      </c>
      <c r="K20" s="176">
        <v>19827</v>
      </c>
      <c r="L20" s="176">
        <f t="shared" si="2"/>
        <v>-39</v>
      </c>
    </row>
    <row r="21" spans="1:12" ht="12.75">
      <c r="A21" s="170">
        <v>1990</v>
      </c>
      <c r="B21" s="176">
        <v>151</v>
      </c>
      <c r="C21" s="176">
        <v>1997</v>
      </c>
      <c r="D21" s="176">
        <v>996</v>
      </c>
      <c r="E21" s="176">
        <f t="shared" si="0"/>
        <v>1152</v>
      </c>
      <c r="F21" s="176">
        <v>371</v>
      </c>
      <c r="G21" s="176">
        <v>98</v>
      </c>
      <c r="H21" s="176">
        <v>135</v>
      </c>
      <c r="I21" s="176">
        <f t="shared" si="1"/>
        <v>604</v>
      </c>
      <c r="J21" s="176">
        <v>1853</v>
      </c>
      <c r="K21" s="176">
        <v>19730</v>
      </c>
      <c r="L21" s="176">
        <f t="shared" si="2"/>
        <v>-97</v>
      </c>
    </row>
    <row r="22" spans="1:12" ht="12.75">
      <c r="A22" s="170">
        <v>1991</v>
      </c>
      <c r="B22" s="176">
        <v>164</v>
      </c>
      <c r="C22" s="176">
        <v>1898</v>
      </c>
      <c r="D22" s="176">
        <v>1848</v>
      </c>
      <c r="E22" s="176">
        <f t="shared" si="0"/>
        <v>214</v>
      </c>
      <c r="F22" s="176">
        <v>327</v>
      </c>
      <c r="G22" s="176">
        <v>97</v>
      </c>
      <c r="H22" s="176">
        <v>87</v>
      </c>
      <c r="I22" s="176">
        <f t="shared" si="1"/>
        <v>511</v>
      </c>
      <c r="J22" s="176">
        <v>1856</v>
      </c>
      <c r="K22" s="176">
        <v>18599</v>
      </c>
      <c r="L22" s="176">
        <f t="shared" si="2"/>
        <v>-1131</v>
      </c>
    </row>
    <row r="23" spans="1:12" ht="12.75">
      <c r="A23" s="170">
        <v>1992</v>
      </c>
      <c r="B23" s="176">
        <v>297</v>
      </c>
      <c r="C23" s="176">
        <v>1343</v>
      </c>
      <c r="D23" s="176">
        <v>1066</v>
      </c>
      <c r="E23" s="176">
        <f t="shared" si="0"/>
        <v>574</v>
      </c>
      <c r="F23" s="176">
        <v>279</v>
      </c>
      <c r="G23" s="176">
        <v>8</v>
      </c>
      <c r="H23" s="176">
        <v>84</v>
      </c>
      <c r="I23" s="176">
        <f t="shared" si="1"/>
        <v>371</v>
      </c>
      <c r="J23" s="176">
        <v>1821</v>
      </c>
      <c r="K23" s="176">
        <v>17723</v>
      </c>
      <c r="L23" s="176">
        <f t="shared" si="2"/>
        <v>-876</v>
      </c>
    </row>
    <row r="24" spans="1:12" ht="12.75">
      <c r="A24" s="170">
        <v>1993</v>
      </c>
      <c r="B24" s="176">
        <v>250</v>
      </c>
      <c r="C24" s="176">
        <v>1712</v>
      </c>
      <c r="D24" s="176">
        <v>1514</v>
      </c>
      <c r="E24" s="176">
        <f t="shared" si="0"/>
        <v>448</v>
      </c>
      <c r="F24" s="176">
        <v>343</v>
      </c>
      <c r="G24" s="176">
        <v>319</v>
      </c>
      <c r="H24" s="176">
        <v>109</v>
      </c>
      <c r="I24" s="176">
        <f t="shared" si="1"/>
        <v>771</v>
      </c>
      <c r="J24" s="176">
        <v>1760</v>
      </c>
      <c r="K24" s="176">
        <v>17182</v>
      </c>
      <c r="L24" s="176">
        <f t="shared" si="2"/>
        <v>-541</v>
      </c>
    </row>
    <row r="25" spans="1:12" ht="12.75">
      <c r="A25" s="170">
        <v>1994</v>
      </c>
      <c r="B25" s="176">
        <v>187</v>
      </c>
      <c r="C25" s="176">
        <v>1873</v>
      </c>
      <c r="D25" s="176">
        <v>1346</v>
      </c>
      <c r="E25" s="176">
        <f t="shared" si="0"/>
        <v>714</v>
      </c>
      <c r="F25" s="176">
        <v>316</v>
      </c>
      <c r="G25" s="176">
        <v>64</v>
      </c>
      <c r="H25" s="176">
        <v>111</v>
      </c>
      <c r="I25" s="176">
        <f t="shared" si="1"/>
        <v>491</v>
      </c>
      <c r="J25" s="176">
        <v>1697</v>
      </c>
      <c r="K25" s="176">
        <v>16690</v>
      </c>
      <c r="L25" s="176">
        <f t="shared" si="2"/>
        <v>-492</v>
      </c>
    </row>
    <row r="26" spans="1:12" ht="12.75">
      <c r="A26" s="170">
        <v>1995</v>
      </c>
      <c r="B26" s="176">
        <v>117</v>
      </c>
      <c r="C26" s="176">
        <v>1521</v>
      </c>
      <c r="D26" s="176">
        <v>765</v>
      </c>
      <c r="E26" s="176">
        <f t="shared" si="0"/>
        <v>873</v>
      </c>
      <c r="F26" s="176">
        <v>434</v>
      </c>
      <c r="G26" s="176">
        <v>114</v>
      </c>
      <c r="H26" s="176">
        <v>333</v>
      </c>
      <c r="I26" s="176">
        <f t="shared" si="1"/>
        <v>881</v>
      </c>
      <c r="J26" s="176">
        <v>1673</v>
      </c>
      <c r="K26" s="176">
        <v>16771</v>
      </c>
      <c r="L26" s="176">
        <f t="shared" si="2"/>
        <v>81</v>
      </c>
    </row>
    <row r="27" spans="1:12" ht="12.75">
      <c r="A27" s="170">
        <v>1996</v>
      </c>
      <c r="B27" s="176">
        <v>172</v>
      </c>
      <c r="C27" s="176">
        <v>1654</v>
      </c>
      <c r="D27" s="176">
        <v>926</v>
      </c>
      <c r="E27" s="176">
        <f t="shared" si="0"/>
        <v>900</v>
      </c>
      <c r="F27" s="176">
        <v>479</v>
      </c>
      <c r="G27" s="176">
        <v>115</v>
      </c>
      <c r="H27" s="176">
        <v>141</v>
      </c>
      <c r="I27" s="176">
        <f t="shared" si="1"/>
        <v>735</v>
      </c>
      <c r="J27" s="176">
        <v>1663</v>
      </c>
      <c r="K27" s="176">
        <v>16743</v>
      </c>
      <c r="L27" s="176">
        <f t="shared" si="2"/>
        <v>-28</v>
      </c>
    </row>
    <row r="28" spans="1:12" ht="12.75">
      <c r="A28" s="170">
        <v>1997</v>
      </c>
      <c r="B28" s="176">
        <v>514</v>
      </c>
      <c r="C28" s="176">
        <v>1724</v>
      </c>
      <c r="D28" s="176">
        <v>1029</v>
      </c>
      <c r="E28" s="176">
        <v>1209</v>
      </c>
      <c r="F28" s="176">
        <v>459</v>
      </c>
      <c r="G28" s="176">
        <v>520</v>
      </c>
      <c r="H28" s="176">
        <v>119</v>
      </c>
      <c r="I28" s="176">
        <v>1098</v>
      </c>
      <c r="J28" s="176">
        <v>1665</v>
      </c>
      <c r="K28" s="176">
        <v>17385</v>
      </c>
      <c r="L28" s="176">
        <v>642</v>
      </c>
    </row>
    <row r="29" spans="1:12" ht="12.75">
      <c r="A29" s="170">
        <v>1998</v>
      </c>
      <c r="B29" s="176">
        <v>-639</v>
      </c>
      <c r="C29" s="176">
        <v>2485</v>
      </c>
      <c r="D29" s="176">
        <v>2170</v>
      </c>
      <c r="E29" s="176">
        <v>-324</v>
      </c>
      <c r="F29" s="176">
        <v>299</v>
      </c>
      <c r="G29" s="176">
        <v>56</v>
      </c>
      <c r="H29" s="176">
        <v>120</v>
      </c>
      <c r="I29" s="176">
        <v>475</v>
      </c>
      <c r="J29" s="176">
        <v>1554</v>
      </c>
      <c r="K29" s="176">
        <v>15982</v>
      </c>
      <c r="L29" s="176">
        <v>-1403</v>
      </c>
    </row>
    <row r="30" spans="1:12" ht="12.75">
      <c r="A30" s="170">
        <v>1999</v>
      </c>
      <c r="B30" s="170">
        <v>138</v>
      </c>
      <c r="C30" s="176">
        <v>3933</v>
      </c>
      <c r="D30" s="176">
        <v>2264</v>
      </c>
      <c r="E30" s="176">
        <v>1807</v>
      </c>
      <c r="F30" s="170">
        <v>253</v>
      </c>
      <c r="G30" s="170">
        <v>242</v>
      </c>
      <c r="H30" s="170">
        <v>145</v>
      </c>
      <c r="I30" s="170">
        <v>640</v>
      </c>
      <c r="J30" s="176">
        <v>1564</v>
      </c>
      <c r="K30" s="176">
        <v>16865</v>
      </c>
      <c r="L30" s="170">
        <v>883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&amp;C&amp;"Arial,Bold"&amp;6Energy Information Administration
U.S. Crude Oil, Natural Gas,and Natural Gas Liquids Reserves 1998 Annual Report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E3" sqref="E3"/>
    </sheetView>
  </sheetViews>
  <sheetFormatPr defaultColWidth="9.140625" defaultRowHeight="12.75"/>
  <cols>
    <col min="1" max="16384" width="9.140625" style="170" customWidth="1"/>
  </cols>
  <sheetData>
    <row r="1" ht="12.75">
      <c r="A1" s="169" t="s">
        <v>249</v>
      </c>
    </row>
    <row r="2" ht="12.75">
      <c r="A2" s="169"/>
    </row>
    <row r="3" spans="2:12" ht="12.75">
      <c r="B3" s="171"/>
      <c r="C3" s="171"/>
      <c r="D3" s="171"/>
      <c r="E3" s="288" t="s">
        <v>80</v>
      </c>
      <c r="F3" s="171"/>
      <c r="G3" s="171"/>
      <c r="H3" s="171" t="s">
        <v>536</v>
      </c>
      <c r="I3" s="171"/>
      <c r="J3" s="171"/>
      <c r="K3" s="171" t="s">
        <v>323</v>
      </c>
      <c r="L3" s="171" t="s">
        <v>280</v>
      </c>
    </row>
    <row r="4" spans="2:12" ht="12.75">
      <c r="B4" s="171"/>
      <c r="C4" s="171" t="s">
        <v>537</v>
      </c>
      <c r="D4" s="171" t="s">
        <v>537</v>
      </c>
      <c r="E4" s="171" t="s">
        <v>538</v>
      </c>
      <c r="F4" s="171"/>
      <c r="G4" s="171" t="s">
        <v>539</v>
      </c>
      <c r="H4" s="171" t="s">
        <v>540</v>
      </c>
      <c r="I4" s="171" t="s">
        <v>541</v>
      </c>
      <c r="J4" s="171"/>
      <c r="K4" s="171" t="s">
        <v>542</v>
      </c>
      <c r="L4" s="171" t="s">
        <v>543</v>
      </c>
    </row>
    <row r="5" spans="2:12" ht="12.75">
      <c r="B5" s="171" t="s">
        <v>544</v>
      </c>
      <c r="C5" s="171" t="s">
        <v>545</v>
      </c>
      <c r="D5" s="171" t="s">
        <v>546</v>
      </c>
      <c r="E5" s="171" t="s">
        <v>544</v>
      </c>
      <c r="F5" s="171" t="s">
        <v>547</v>
      </c>
      <c r="G5" s="171" t="s">
        <v>540</v>
      </c>
      <c r="H5" s="171" t="s">
        <v>548</v>
      </c>
      <c r="I5" s="171" t="s">
        <v>540</v>
      </c>
      <c r="J5" s="171" t="s">
        <v>296</v>
      </c>
      <c r="K5" s="172" t="s">
        <v>549</v>
      </c>
      <c r="L5" s="171" t="s">
        <v>550</v>
      </c>
    </row>
    <row r="6" spans="1:12" ht="13.5" thickBot="1">
      <c r="A6" s="173" t="s">
        <v>329</v>
      </c>
      <c r="B6" s="174" t="s">
        <v>551</v>
      </c>
      <c r="C6" s="174" t="s">
        <v>552</v>
      </c>
      <c r="D6" s="174" t="s">
        <v>553</v>
      </c>
      <c r="E6" s="174" t="s">
        <v>554</v>
      </c>
      <c r="F6" s="174" t="s">
        <v>555</v>
      </c>
      <c r="G6" s="174" t="s">
        <v>556</v>
      </c>
      <c r="H6" s="174" t="s">
        <v>557</v>
      </c>
      <c r="I6" s="174" t="s">
        <v>558</v>
      </c>
      <c r="J6" s="174" t="s">
        <v>559</v>
      </c>
      <c r="K6" s="174" t="s">
        <v>560</v>
      </c>
      <c r="L6" s="174" t="s">
        <v>561</v>
      </c>
    </row>
    <row r="7" spans="1:12" ht="12.75">
      <c r="A7" s="170">
        <v>1976</v>
      </c>
      <c r="B7" s="175" t="s">
        <v>665</v>
      </c>
      <c r="C7" s="175" t="s">
        <v>665</v>
      </c>
      <c r="D7" s="175" t="s">
        <v>665</v>
      </c>
      <c r="E7" s="175" t="s">
        <v>665</v>
      </c>
      <c r="F7" s="175" t="s">
        <v>665</v>
      </c>
      <c r="G7" s="175" t="s">
        <v>665</v>
      </c>
      <c r="H7" s="175" t="s">
        <v>665</v>
      </c>
      <c r="I7" s="175" t="s">
        <v>665</v>
      </c>
      <c r="J7" s="175" t="s">
        <v>665</v>
      </c>
      <c r="K7" s="176">
        <v>213278</v>
      </c>
      <c r="L7" s="175" t="s">
        <v>665</v>
      </c>
    </row>
    <row r="8" spans="1:12" ht="12.75">
      <c r="A8" s="170">
        <v>1977</v>
      </c>
      <c r="B8" s="176">
        <v>-20</v>
      </c>
      <c r="C8" s="176">
        <v>13691</v>
      </c>
      <c r="D8" s="176">
        <v>15296</v>
      </c>
      <c r="E8" s="176">
        <f aca="true" t="shared" si="0" ref="E8:E27">B8+C8-D8</f>
        <v>-1625</v>
      </c>
      <c r="F8" s="176">
        <v>8129</v>
      </c>
      <c r="G8" s="176">
        <v>3173</v>
      </c>
      <c r="H8" s="176">
        <v>3301</v>
      </c>
      <c r="I8" s="176">
        <f aca="true" t="shared" si="1" ref="I8:I27">F8+G8+H8</f>
        <v>14603</v>
      </c>
      <c r="J8" s="176">
        <v>18843</v>
      </c>
      <c r="K8" s="176">
        <v>207413</v>
      </c>
      <c r="L8" s="176">
        <f aca="true" t="shared" si="2" ref="L8:L27">K8-K7</f>
        <v>-5865</v>
      </c>
    </row>
    <row r="9" spans="1:12" ht="12.75">
      <c r="A9" s="170">
        <v>1978</v>
      </c>
      <c r="B9" s="176">
        <v>2429</v>
      </c>
      <c r="C9" s="176">
        <v>14969</v>
      </c>
      <c r="D9" s="176">
        <v>15994</v>
      </c>
      <c r="E9" s="176">
        <f t="shared" si="0"/>
        <v>1404</v>
      </c>
      <c r="F9" s="176">
        <v>9582</v>
      </c>
      <c r="G9" s="176">
        <v>3860</v>
      </c>
      <c r="H9" s="176">
        <v>4579</v>
      </c>
      <c r="I9" s="176">
        <f t="shared" si="1"/>
        <v>18021</v>
      </c>
      <c r="J9" s="176">
        <v>18805</v>
      </c>
      <c r="K9" s="176">
        <v>208033</v>
      </c>
      <c r="L9" s="176">
        <f t="shared" si="2"/>
        <v>620</v>
      </c>
    </row>
    <row r="10" spans="1:12" ht="12.75">
      <c r="A10" s="170">
        <v>1979</v>
      </c>
      <c r="B10" s="176">
        <v>-2264</v>
      </c>
      <c r="C10" s="176">
        <v>16410</v>
      </c>
      <c r="D10" s="176">
        <v>16629</v>
      </c>
      <c r="E10" s="176">
        <f t="shared" si="0"/>
        <v>-2483</v>
      </c>
      <c r="F10" s="176">
        <v>8950</v>
      </c>
      <c r="G10" s="176">
        <v>3188</v>
      </c>
      <c r="H10" s="176">
        <v>2566</v>
      </c>
      <c r="I10" s="176">
        <f t="shared" si="1"/>
        <v>14704</v>
      </c>
      <c r="J10" s="176">
        <v>19257</v>
      </c>
      <c r="K10" s="176">
        <v>200997</v>
      </c>
      <c r="L10" s="176">
        <f t="shared" si="2"/>
        <v>-7036</v>
      </c>
    </row>
    <row r="11" spans="1:12" ht="12.75">
      <c r="A11" s="170">
        <v>1980</v>
      </c>
      <c r="B11" s="176">
        <v>1201</v>
      </c>
      <c r="C11" s="176">
        <v>16972</v>
      </c>
      <c r="D11" s="176">
        <v>15923</v>
      </c>
      <c r="E11" s="176">
        <f t="shared" si="0"/>
        <v>2250</v>
      </c>
      <c r="F11" s="176">
        <v>9357</v>
      </c>
      <c r="G11" s="176">
        <v>2539</v>
      </c>
      <c r="H11" s="176">
        <v>2577</v>
      </c>
      <c r="I11" s="176">
        <f t="shared" si="1"/>
        <v>14473</v>
      </c>
      <c r="J11" s="176">
        <v>18699</v>
      </c>
      <c r="K11" s="176">
        <v>199021</v>
      </c>
      <c r="L11" s="176">
        <f t="shared" si="2"/>
        <v>-1976</v>
      </c>
    </row>
    <row r="12" spans="1:12" ht="12.75">
      <c r="A12" s="170">
        <v>1981</v>
      </c>
      <c r="B12" s="176">
        <v>1627</v>
      </c>
      <c r="C12" s="176">
        <v>16412</v>
      </c>
      <c r="D12" s="176">
        <v>13813</v>
      </c>
      <c r="E12" s="176">
        <f t="shared" si="0"/>
        <v>4226</v>
      </c>
      <c r="F12" s="176">
        <v>10491</v>
      </c>
      <c r="G12" s="176">
        <v>3731</v>
      </c>
      <c r="H12" s="176">
        <v>2998</v>
      </c>
      <c r="I12" s="176">
        <f t="shared" si="1"/>
        <v>17220</v>
      </c>
      <c r="J12" s="176">
        <v>18737</v>
      </c>
      <c r="K12" s="176">
        <v>201730</v>
      </c>
      <c r="L12" s="176">
        <f t="shared" si="2"/>
        <v>2709</v>
      </c>
    </row>
    <row r="13" spans="1:12" ht="12.75">
      <c r="A13" s="170">
        <v>1982</v>
      </c>
      <c r="B13" s="176">
        <v>2378</v>
      </c>
      <c r="C13" s="176">
        <v>19795</v>
      </c>
      <c r="D13" s="176">
        <v>19340</v>
      </c>
      <c r="E13" s="176">
        <f t="shared" si="0"/>
        <v>2833</v>
      </c>
      <c r="F13" s="176">
        <v>8349</v>
      </c>
      <c r="G13" s="176">
        <v>2687</v>
      </c>
      <c r="H13" s="176">
        <v>3419</v>
      </c>
      <c r="I13" s="176">
        <f t="shared" si="1"/>
        <v>14455</v>
      </c>
      <c r="J13" s="176">
        <v>17506</v>
      </c>
      <c r="K13" s="176">
        <v>201512</v>
      </c>
      <c r="L13" s="176">
        <f t="shared" si="2"/>
        <v>-218</v>
      </c>
    </row>
    <row r="14" spans="1:12" ht="12.75">
      <c r="A14" s="170">
        <v>1983</v>
      </c>
      <c r="B14" s="176">
        <v>3090</v>
      </c>
      <c r="C14" s="176">
        <v>17602</v>
      </c>
      <c r="D14" s="176">
        <v>17617</v>
      </c>
      <c r="E14" s="176">
        <f t="shared" si="0"/>
        <v>3075</v>
      </c>
      <c r="F14" s="176">
        <v>6909</v>
      </c>
      <c r="G14" s="176">
        <v>1574</v>
      </c>
      <c r="H14" s="176">
        <v>2965</v>
      </c>
      <c r="I14" s="176">
        <f t="shared" si="1"/>
        <v>11448</v>
      </c>
      <c r="J14" s="176">
        <v>15788</v>
      </c>
      <c r="K14" s="176">
        <v>200247</v>
      </c>
      <c r="L14" s="176">
        <f t="shared" si="2"/>
        <v>-1265</v>
      </c>
    </row>
    <row r="15" spans="1:12" ht="12.75">
      <c r="A15" s="170">
        <v>1984</v>
      </c>
      <c r="B15" s="176">
        <v>-2241</v>
      </c>
      <c r="C15" s="176">
        <v>17841</v>
      </c>
      <c r="D15" s="176">
        <v>14712</v>
      </c>
      <c r="E15" s="176">
        <f t="shared" si="0"/>
        <v>888</v>
      </c>
      <c r="F15" s="176">
        <v>8299</v>
      </c>
      <c r="G15" s="176">
        <v>2536</v>
      </c>
      <c r="H15" s="176">
        <v>2686</v>
      </c>
      <c r="I15" s="176">
        <f t="shared" si="1"/>
        <v>13521</v>
      </c>
      <c r="J15" s="176">
        <v>17193</v>
      </c>
      <c r="K15" s="176">
        <v>197463</v>
      </c>
      <c r="L15" s="176">
        <f t="shared" si="2"/>
        <v>-2784</v>
      </c>
    </row>
    <row r="16" spans="1:12" ht="12.75">
      <c r="A16" s="170">
        <v>1985</v>
      </c>
      <c r="B16" s="176">
        <v>-1708</v>
      </c>
      <c r="C16" s="176">
        <v>18775</v>
      </c>
      <c r="D16" s="176">
        <v>16304</v>
      </c>
      <c r="E16" s="176">
        <f t="shared" si="0"/>
        <v>763</v>
      </c>
      <c r="F16" s="176">
        <v>7169</v>
      </c>
      <c r="G16" s="176">
        <v>999</v>
      </c>
      <c r="H16" s="176">
        <v>2960</v>
      </c>
      <c r="I16" s="176">
        <f t="shared" si="1"/>
        <v>11128</v>
      </c>
      <c r="J16" s="176">
        <v>15985</v>
      </c>
      <c r="K16" s="176">
        <v>193369</v>
      </c>
      <c r="L16" s="176">
        <f t="shared" si="2"/>
        <v>-4094</v>
      </c>
    </row>
    <row r="17" spans="1:12" ht="12.75">
      <c r="A17" s="170">
        <v>1986</v>
      </c>
      <c r="B17" s="176">
        <v>1320</v>
      </c>
      <c r="C17" s="176">
        <v>21269</v>
      </c>
      <c r="D17" s="176">
        <v>17697</v>
      </c>
      <c r="E17" s="176">
        <f t="shared" si="0"/>
        <v>4892</v>
      </c>
      <c r="F17" s="176">
        <v>6065</v>
      </c>
      <c r="G17" s="176">
        <v>1099</v>
      </c>
      <c r="H17" s="176">
        <v>1771</v>
      </c>
      <c r="I17" s="176">
        <f t="shared" si="1"/>
        <v>8935</v>
      </c>
      <c r="J17" s="176">
        <v>15610</v>
      </c>
      <c r="K17" s="176">
        <v>191586</v>
      </c>
      <c r="L17" s="176">
        <f t="shared" si="2"/>
        <v>-1783</v>
      </c>
    </row>
    <row r="18" spans="1:12" ht="12.75">
      <c r="A18" s="170">
        <v>1987</v>
      </c>
      <c r="B18" s="176">
        <v>1268</v>
      </c>
      <c r="C18" s="176">
        <v>17527</v>
      </c>
      <c r="D18" s="176">
        <v>14231</v>
      </c>
      <c r="E18" s="176">
        <f t="shared" si="0"/>
        <v>4564</v>
      </c>
      <c r="F18" s="176">
        <v>4587</v>
      </c>
      <c r="G18" s="176">
        <v>1089</v>
      </c>
      <c r="H18" s="176">
        <v>1499</v>
      </c>
      <c r="I18" s="176">
        <f t="shared" si="1"/>
        <v>7175</v>
      </c>
      <c r="J18" s="176">
        <v>16114</v>
      </c>
      <c r="K18" s="176">
        <v>187211</v>
      </c>
      <c r="L18" s="176">
        <f t="shared" si="2"/>
        <v>-4375</v>
      </c>
    </row>
    <row r="19" spans="1:12" ht="12.75">
      <c r="A19" s="170">
        <v>1988</v>
      </c>
      <c r="B19" s="176">
        <v>2193</v>
      </c>
      <c r="C19" s="176">
        <v>23367</v>
      </c>
      <c r="D19" s="176">
        <v>38427</v>
      </c>
      <c r="E19" s="176">
        <f t="shared" si="0"/>
        <v>-12867</v>
      </c>
      <c r="F19" s="176">
        <v>6803</v>
      </c>
      <c r="G19" s="176">
        <v>1638</v>
      </c>
      <c r="H19" s="176">
        <v>1909</v>
      </c>
      <c r="I19" s="176">
        <f t="shared" si="1"/>
        <v>10350</v>
      </c>
      <c r="J19" s="176">
        <v>16670</v>
      </c>
      <c r="K19" s="176">
        <v>168024</v>
      </c>
      <c r="L19" s="176">
        <f t="shared" si="2"/>
        <v>-19187</v>
      </c>
    </row>
    <row r="20" spans="1:12" ht="12.75">
      <c r="A20" s="170">
        <v>1989</v>
      </c>
      <c r="B20" s="176">
        <v>3013</v>
      </c>
      <c r="C20" s="176">
        <v>26673</v>
      </c>
      <c r="D20" s="176">
        <v>23643</v>
      </c>
      <c r="E20" s="176">
        <f t="shared" si="0"/>
        <v>6043</v>
      </c>
      <c r="F20" s="176">
        <v>6339</v>
      </c>
      <c r="G20" s="176">
        <v>1450</v>
      </c>
      <c r="H20" s="176">
        <v>2243</v>
      </c>
      <c r="I20" s="176">
        <f t="shared" si="1"/>
        <v>10032</v>
      </c>
      <c r="J20" s="176">
        <v>16983</v>
      </c>
      <c r="K20" s="176">
        <v>167116</v>
      </c>
      <c r="L20" s="176">
        <f t="shared" si="2"/>
        <v>-908</v>
      </c>
    </row>
    <row r="21" spans="1:12" ht="12.75">
      <c r="A21" s="170">
        <v>1990</v>
      </c>
      <c r="B21" s="176">
        <v>1557</v>
      </c>
      <c r="C21" s="176">
        <v>18981</v>
      </c>
      <c r="D21" s="176">
        <v>13443</v>
      </c>
      <c r="E21" s="176">
        <f t="shared" si="0"/>
        <v>7095</v>
      </c>
      <c r="F21" s="176">
        <v>7952</v>
      </c>
      <c r="G21" s="176">
        <v>2004</v>
      </c>
      <c r="H21" s="176">
        <v>2412</v>
      </c>
      <c r="I21" s="176">
        <f t="shared" si="1"/>
        <v>12368</v>
      </c>
      <c r="J21" s="176">
        <v>17233</v>
      </c>
      <c r="K21" s="176">
        <v>169346</v>
      </c>
      <c r="L21" s="176">
        <f t="shared" si="2"/>
        <v>2230</v>
      </c>
    </row>
    <row r="22" spans="1:12" ht="12.75">
      <c r="A22" s="170">
        <v>1991</v>
      </c>
      <c r="B22" s="176">
        <v>2960</v>
      </c>
      <c r="C22" s="176">
        <v>19890</v>
      </c>
      <c r="D22" s="176">
        <v>15474</v>
      </c>
      <c r="E22" s="176">
        <f t="shared" si="0"/>
        <v>7376</v>
      </c>
      <c r="F22" s="176">
        <v>5090</v>
      </c>
      <c r="G22" s="176">
        <v>848</v>
      </c>
      <c r="H22" s="176">
        <v>1604</v>
      </c>
      <c r="I22" s="176">
        <f t="shared" si="1"/>
        <v>7542</v>
      </c>
      <c r="J22" s="176">
        <v>17202</v>
      </c>
      <c r="K22" s="176">
        <v>167062</v>
      </c>
      <c r="L22" s="176">
        <f t="shared" si="2"/>
        <v>-2284</v>
      </c>
    </row>
    <row r="23" spans="1:12" ht="12.75">
      <c r="A23" s="170">
        <v>1992</v>
      </c>
      <c r="B23" s="176">
        <v>2235</v>
      </c>
      <c r="C23" s="176">
        <v>18055</v>
      </c>
      <c r="D23" s="176">
        <v>11962</v>
      </c>
      <c r="E23" s="176">
        <f t="shared" si="0"/>
        <v>8328</v>
      </c>
      <c r="F23" s="176">
        <v>4675</v>
      </c>
      <c r="G23" s="176">
        <v>649</v>
      </c>
      <c r="H23" s="176">
        <v>1724</v>
      </c>
      <c r="I23" s="176">
        <f t="shared" si="1"/>
        <v>7048</v>
      </c>
      <c r="J23" s="176">
        <v>17423</v>
      </c>
      <c r="K23" s="176">
        <v>165015</v>
      </c>
      <c r="L23" s="176">
        <f t="shared" si="2"/>
        <v>-2047</v>
      </c>
    </row>
    <row r="24" spans="1:12" ht="12.75">
      <c r="A24" s="170">
        <v>1993</v>
      </c>
      <c r="B24" s="176">
        <v>972</v>
      </c>
      <c r="C24" s="176">
        <v>17597</v>
      </c>
      <c r="D24" s="176">
        <v>12248</v>
      </c>
      <c r="E24" s="176">
        <f t="shared" si="0"/>
        <v>6321</v>
      </c>
      <c r="F24" s="176">
        <v>6103</v>
      </c>
      <c r="G24" s="176">
        <v>899</v>
      </c>
      <c r="H24" s="176">
        <v>1866</v>
      </c>
      <c r="I24" s="176">
        <f t="shared" si="1"/>
        <v>8868</v>
      </c>
      <c r="J24" s="176">
        <v>17789</v>
      </c>
      <c r="K24" s="176">
        <v>162415</v>
      </c>
      <c r="L24" s="176">
        <f t="shared" si="2"/>
        <v>-2600</v>
      </c>
    </row>
    <row r="25" spans="1:12" ht="12.75">
      <c r="A25" s="170">
        <v>1994</v>
      </c>
      <c r="B25" s="176">
        <v>1945</v>
      </c>
      <c r="C25" s="176">
        <v>21365</v>
      </c>
      <c r="D25" s="176">
        <v>15881</v>
      </c>
      <c r="E25" s="176">
        <f t="shared" si="0"/>
        <v>7429</v>
      </c>
      <c r="F25" s="176">
        <v>6941</v>
      </c>
      <c r="G25" s="176">
        <v>1894</v>
      </c>
      <c r="H25" s="176">
        <v>3480</v>
      </c>
      <c r="I25" s="176">
        <f t="shared" si="1"/>
        <v>12315</v>
      </c>
      <c r="J25" s="176">
        <v>18322</v>
      </c>
      <c r="K25" s="176">
        <v>163837</v>
      </c>
      <c r="L25" s="176">
        <f t="shared" si="2"/>
        <v>1422</v>
      </c>
    </row>
    <row r="26" spans="1:12" ht="12.75">
      <c r="A26" s="170">
        <v>1995</v>
      </c>
      <c r="B26" s="176">
        <v>580</v>
      </c>
      <c r="C26" s="176">
        <v>20465</v>
      </c>
      <c r="D26" s="176">
        <v>12731</v>
      </c>
      <c r="E26" s="176">
        <f t="shared" si="0"/>
        <v>8314</v>
      </c>
      <c r="F26" s="176">
        <v>6843</v>
      </c>
      <c r="G26" s="176">
        <v>1666</v>
      </c>
      <c r="H26" s="176">
        <v>2452</v>
      </c>
      <c r="I26" s="176">
        <f t="shared" si="1"/>
        <v>10961</v>
      </c>
      <c r="J26" s="176">
        <v>17966</v>
      </c>
      <c r="K26" s="176">
        <v>165146</v>
      </c>
      <c r="L26" s="176">
        <f t="shared" si="2"/>
        <v>1309</v>
      </c>
    </row>
    <row r="27" spans="1:12" ht="12.75">
      <c r="A27" s="170">
        <v>1996</v>
      </c>
      <c r="B27" s="176">
        <v>3785</v>
      </c>
      <c r="C27" s="176">
        <v>17132</v>
      </c>
      <c r="D27" s="176">
        <v>13046</v>
      </c>
      <c r="E27" s="176">
        <f t="shared" si="0"/>
        <v>7871</v>
      </c>
      <c r="F27" s="176">
        <v>7757</v>
      </c>
      <c r="G27" s="176">
        <v>1451</v>
      </c>
      <c r="H27" s="176">
        <v>3110</v>
      </c>
      <c r="I27" s="176">
        <f t="shared" si="1"/>
        <v>12318</v>
      </c>
      <c r="J27" s="176">
        <v>18861</v>
      </c>
      <c r="K27" s="176">
        <v>166474</v>
      </c>
      <c r="L27" s="176">
        <f t="shared" si="2"/>
        <v>1328</v>
      </c>
    </row>
    <row r="28" spans="1:12" ht="12.75">
      <c r="A28" s="170">
        <v>1997</v>
      </c>
      <c r="B28" s="176">
        <v>-590</v>
      </c>
      <c r="C28" s="176">
        <v>21658</v>
      </c>
      <c r="D28" s="176">
        <v>16756</v>
      </c>
      <c r="E28" s="176">
        <v>4312</v>
      </c>
      <c r="F28" s="176">
        <v>10585</v>
      </c>
      <c r="G28" s="176">
        <v>2681</v>
      </c>
      <c r="H28" s="176">
        <v>2382</v>
      </c>
      <c r="I28" s="176">
        <v>15648</v>
      </c>
      <c r="J28" s="176">
        <v>19211</v>
      </c>
      <c r="K28" s="176">
        <v>167223</v>
      </c>
      <c r="L28" s="176">
        <v>749</v>
      </c>
    </row>
    <row r="29" spans="1:12" ht="12.75">
      <c r="A29" s="170">
        <v>1998</v>
      </c>
      <c r="B29" s="176">
        <v>-1635</v>
      </c>
      <c r="C29" s="176">
        <v>28003</v>
      </c>
      <c r="D29" s="176">
        <v>22263</v>
      </c>
      <c r="E29" s="176">
        <v>4105</v>
      </c>
      <c r="F29" s="176">
        <v>8197</v>
      </c>
      <c r="G29" s="176">
        <v>1074</v>
      </c>
      <c r="H29" s="176">
        <v>2162</v>
      </c>
      <c r="I29" s="176">
        <v>11433</v>
      </c>
      <c r="J29" s="176">
        <v>18720</v>
      </c>
      <c r="K29" s="176">
        <v>164041</v>
      </c>
      <c r="L29" s="176">
        <v>-3182</v>
      </c>
    </row>
    <row r="30" spans="1:12" ht="12.75">
      <c r="A30" s="170">
        <v>1999</v>
      </c>
      <c r="B30" s="170">
        <v>982</v>
      </c>
      <c r="C30" s="176">
        <v>42167</v>
      </c>
      <c r="D30" s="176">
        <v>31663</v>
      </c>
      <c r="E30" s="176">
        <v>11486</v>
      </c>
      <c r="F30" s="176">
        <v>7043</v>
      </c>
      <c r="G30" s="176">
        <v>1568</v>
      </c>
      <c r="H30" s="176">
        <v>2196</v>
      </c>
      <c r="I30" s="176">
        <v>10807</v>
      </c>
      <c r="J30" s="176">
        <v>18928</v>
      </c>
      <c r="K30" s="176">
        <v>167406</v>
      </c>
      <c r="L30" s="176">
        <v>3365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&amp;C&amp;"Arial,Bold"&amp;6Energy Information Administration
U.S. Crude Oil, Natural Gas,and Natural Gas Liquids Reserves 1998 Annual Report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SheetLayoutView="100" workbookViewId="0" topLeftCell="A1">
      <selection activeCell="L30" sqref="L30"/>
    </sheetView>
  </sheetViews>
  <sheetFormatPr defaultColWidth="9.140625" defaultRowHeight="12.75"/>
  <cols>
    <col min="1" max="16384" width="9.140625" style="170" customWidth="1"/>
  </cols>
  <sheetData>
    <row r="1" ht="12.75">
      <c r="A1" s="169" t="s">
        <v>250</v>
      </c>
    </row>
    <row r="2" ht="12.75">
      <c r="A2" s="169"/>
    </row>
    <row r="3" spans="2:12" ht="12.75">
      <c r="B3" s="171"/>
      <c r="C3" s="171"/>
      <c r="D3" s="171"/>
      <c r="E3" s="288" t="s">
        <v>80</v>
      </c>
      <c r="F3" s="171"/>
      <c r="G3" s="171"/>
      <c r="H3" s="171" t="s">
        <v>536</v>
      </c>
      <c r="I3" s="171"/>
      <c r="J3" s="171"/>
      <c r="K3" s="171" t="s">
        <v>323</v>
      </c>
      <c r="L3" s="171" t="s">
        <v>280</v>
      </c>
    </row>
    <row r="4" spans="2:12" ht="12.75">
      <c r="B4" s="171"/>
      <c r="C4" s="171" t="s">
        <v>537</v>
      </c>
      <c r="D4" s="171" t="s">
        <v>537</v>
      </c>
      <c r="E4" s="171" t="s">
        <v>538</v>
      </c>
      <c r="F4" s="171"/>
      <c r="G4" s="171" t="s">
        <v>539</v>
      </c>
      <c r="H4" s="171" t="s">
        <v>540</v>
      </c>
      <c r="I4" s="171" t="s">
        <v>541</v>
      </c>
      <c r="J4" s="171"/>
      <c r="K4" s="171" t="s">
        <v>542</v>
      </c>
      <c r="L4" s="171" t="s">
        <v>543</v>
      </c>
    </row>
    <row r="5" spans="2:12" ht="12.75">
      <c r="B5" s="171" t="s">
        <v>544</v>
      </c>
      <c r="C5" s="171" t="s">
        <v>545</v>
      </c>
      <c r="D5" s="171" t="s">
        <v>546</v>
      </c>
      <c r="E5" s="171" t="s">
        <v>544</v>
      </c>
      <c r="F5" s="171" t="s">
        <v>547</v>
      </c>
      <c r="G5" s="171" t="s">
        <v>540</v>
      </c>
      <c r="H5" s="171" t="s">
        <v>548</v>
      </c>
      <c r="I5" s="171" t="s">
        <v>540</v>
      </c>
      <c r="J5" s="171" t="s">
        <v>296</v>
      </c>
      <c r="K5" s="172" t="s">
        <v>549</v>
      </c>
      <c r="L5" s="171" t="s">
        <v>550</v>
      </c>
    </row>
    <row r="6" spans="1:12" ht="13.5" thickBot="1">
      <c r="A6" s="173" t="s">
        <v>329</v>
      </c>
      <c r="B6" s="174" t="s">
        <v>551</v>
      </c>
      <c r="C6" s="174" t="s">
        <v>552</v>
      </c>
      <c r="D6" s="174" t="s">
        <v>553</v>
      </c>
      <c r="E6" s="174" t="s">
        <v>554</v>
      </c>
      <c r="F6" s="174" t="s">
        <v>555</v>
      </c>
      <c r="G6" s="174" t="s">
        <v>556</v>
      </c>
      <c r="H6" s="174" t="s">
        <v>557</v>
      </c>
      <c r="I6" s="174" t="s">
        <v>558</v>
      </c>
      <c r="J6" s="174" t="s">
        <v>559</v>
      </c>
      <c r="K6" s="174" t="s">
        <v>560</v>
      </c>
      <c r="L6" s="174" t="s">
        <v>561</v>
      </c>
    </row>
    <row r="7" spans="1:12" ht="12.75">
      <c r="A7" s="170">
        <v>1976</v>
      </c>
      <c r="B7" s="175" t="s">
        <v>665</v>
      </c>
      <c r="C7" s="175" t="s">
        <v>665</v>
      </c>
      <c r="D7" s="175" t="s">
        <v>665</v>
      </c>
      <c r="E7" s="175" t="s">
        <v>665</v>
      </c>
      <c r="F7" s="175" t="s">
        <v>665</v>
      </c>
      <c r="G7" s="175" t="s">
        <v>665</v>
      </c>
      <c r="H7" s="175" t="s">
        <v>665</v>
      </c>
      <c r="I7" s="175" t="s">
        <v>665</v>
      </c>
      <c r="J7" s="175" t="s">
        <v>665</v>
      </c>
      <c r="K7" s="176">
        <v>180838</v>
      </c>
      <c r="L7" s="175" t="s">
        <v>665</v>
      </c>
    </row>
    <row r="8" spans="1:12" ht="12.75">
      <c r="A8" s="170">
        <v>1977</v>
      </c>
      <c r="B8" s="176">
        <v>-21</v>
      </c>
      <c r="C8" s="176">
        <v>13689</v>
      </c>
      <c r="D8" s="176">
        <v>15229</v>
      </c>
      <c r="E8" s="176">
        <f aca="true" t="shared" si="0" ref="E8:E27">B8+C8-D8</f>
        <v>-1561</v>
      </c>
      <c r="F8" s="176">
        <v>8056</v>
      </c>
      <c r="G8" s="176">
        <v>3173</v>
      </c>
      <c r="H8" s="176">
        <v>3301</v>
      </c>
      <c r="I8" s="176">
        <f aca="true" t="shared" si="1" ref="I8:I27">F8+G8+H8</f>
        <v>14530</v>
      </c>
      <c r="J8" s="176">
        <v>18637</v>
      </c>
      <c r="K8" s="176">
        <v>175170</v>
      </c>
      <c r="L8" s="176">
        <f aca="true" t="shared" si="2" ref="L8:L27">K8-K7</f>
        <v>-5668</v>
      </c>
    </row>
    <row r="9" spans="1:12" ht="12.75">
      <c r="A9" s="170">
        <v>1978</v>
      </c>
      <c r="B9" s="176">
        <v>2446</v>
      </c>
      <c r="C9" s="176">
        <v>13912</v>
      </c>
      <c r="D9" s="176">
        <v>14670</v>
      </c>
      <c r="E9" s="176">
        <f t="shared" si="0"/>
        <v>1688</v>
      </c>
      <c r="F9" s="176">
        <v>9582</v>
      </c>
      <c r="G9" s="176">
        <v>3860</v>
      </c>
      <c r="H9" s="176">
        <v>4277</v>
      </c>
      <c r="I9" s="176">
        <f t="shared" si="1"/>
        <v>17719</v>
      </c>
      <c r="J9" s="176">
        <v>18589</v>
      </c>
      <c r="K9" s="176">
        <v>175988</v>
      </c>
      <c r="L9" s="176">
        <f t="shared" si="2"/>
        <v>818</v>
      </c>
    </row>
    <row r="10" spans="1:12" ht="12.75">
      <c r="A10" s="170">
        <v>1979</v>
      </c>
      <c r="B10" s="176">
        <v>-2202</v>
      </c>
      <c r="C10" s="176">
        <v>15691</v>
      </c>
      <c r="D10" s="176">
        <v>16398</v>
      </c>
      <c r="E10" s="176">
        <f t="shared" si="0"/>
        <v>-2909</v>
      </c>
      <c r="F10" s="176">
        <v>8949</v>
      </c>
      <c r="G10" s="176">
        <v>3173</v>
      </c>
      <c r="H10" s="176">
        <v>2566</v>
      </c>
      <c r="I10" s="176">
        <f t="shared" si="1"/>
        <v>14688</v>
      </c>
      <c r="J10" s="176">
        <v>19029</v>
      </c>
      <c r="K10" s="176">
        <v>168738</v>
      </c>
      <c r="L10" s="176">
        <f t="shared" si="2"/>
        <v>-7250</v>
      </c>
    </row>
    <row r="11" spans="1:12" ht="12.75">
      <c r="A11" s="170">
        <v>1980</v>
      </c>
      <c r="B11" s="176">
        <v>1163</v>
      </c>
      <c r="C11" s="176">
        <v>15881</v>
      </c>
      <c r="D11" s="176">
        <v>15819</v>
      </c>
      <c r="E11" s="176">
        <f t="shared" si="0"/>
        <v>1225</v>
      </c>
      <c r="F11" s="176">
        <v>9046</v>
      </c>
      <c r="G11" s="176">
        <v>2539</v>
      </c>
      <c r="H11" s="176">
        <v>2577</v>
      </c>
      <c r="I11" s="176">
        <f t="shared" si="1"/>
        <v>14162</v>
      </c>
      <c r="J11" s="176">
        <v>18486</v>
      </c>
      <c r="K11" s="176">
        <v>165639</v>
      </c>
      <c r="L11" s="176">
        <f t="shared" si="2"/>
        <v>-3099</v>
      </c>
    </row>
    <row r="12" spans="1:12" ht="12.75">
      <c r="A12" s="170">
        <v>1981</v>
      </c>
      <c r="B12" s="176">
        <v>1840</v>
      </c>
      <c r="C12" s="176">
        <v>16258</v>
      </c>
      <c r="D12" s="176">
        <v>13752</v>
      </c>
      <c r="E12" s="176">
        <f t="shared" si="0"/>
        <v>4346</v>
      </c>
      <c r="F12" s="176">
        <v>10485</v>
      </c>
      <c r="G12" s="176">
        <v>3731</v>
      </c>
      <c r="H12" s="176">
        <v>2994</v>
      </c>
      <c r="I12" s="176">
        <f t="shared" si="1"/>
        <v>17210</v>
      </c>
      <c r="J12" s="176">
        <v>18502</v>
      </c>
      <c r="K12" s="176">
        <v>168693</v>
      </c>
      <c r="L12" s="176">
        <f t="shared" si="2"/>
        <v>3054</v>
      </c>
    </row>
    <row r="13" spans="1:12" ht="12.75">
      <c r="A13" s="170">
        <v>1982</v>
      </c>
      <c r="B13" s="176">
        <v>2367</v>
      </c>
      <c r="C13" s="176">
        <v>17570</v>
      </c>
      <c r="D13" s="176">
        <v>19318</v>
      </c>
      <c r="E13" s="176">
        <f t="shared" si="0"/>
        <v>619</v>
      </c>
      <c r="F13" s="176">
        <v>8349</v>
      </c>
      <c r="G13" s="176">
        <v>2687</v>
      </c>
      <c r="H13" s="176">
        <v>3419</v>
      </c>
      <c r="I13" s="176">
        <f t="shared" si="1"/>
        <v>14455</v>
      </c>
      <c r="J13" s="176">
        <v>17245</v>
      </c>
      <c r="K13" s="176">
        <v>166522</v>
      </c>
      <c r="L13" s="176">
        <f t="shared" si="2"/>
        <v>-2171</v>
      </c>
    </row>
    <row r="14" spans="1:12" ht="12.75">
      <c r="A14" s="170">
        <v>1983</v>
      </c>
      <c r="B14" s="176">
        <v>3089</v>
      </c>
      <c r="C14" s="176">
        <v>17296</v>
      </c>
      <c r="D14" s="176">
        <v>16875</v>
      </c>
      <c r="E14" s="176">
        <f t="shared" si="0"/>
        <v>3510</v>
      </c>
      <c r="F14" s="176">
        <v>6908</v>
      </c>
      <c r="G14" s="176">
        <v>1574</v>
      </c>
      <c r="H14" s="176">
        <v>2965</v>
      </c>
      <c r="I14" s="176">
        <f t="shared" si="1"/>
        <v>11447</v>
      </c>
      <c r="J14" s="176">
        <v>15515</v>
      </c>
      <c r="K14" s="176">
        <v>165964</v>
      </c>
      <c r="L14" s="176">
        <f t="shared" si="2"/>
        <v>-558</v>
      </c>
    </row>
    <row r="15" spans="1:12" ht="12.75">
      <c r="A15" s="170">
        <v>1984</v>
      </c>
      <c r="B15" s="176">
        <v>-2245</v>
      </c>
      <c r="C15" s="176">
        <v>16934</v>
      </c>
      <c r="D15" s="176">
        <v>14317</v>
      </c>
      <c r="E15" s="176">
        <f t="shared" si="0"/>
        <v>372</v>
      </c>
      <c r="F15" s="176">
        <v>8298</v>
      </c>
      <c r="G15" s="176">
        <v>2536</v>
      </c>
      <c r="H15" s="176">
        <v>2686</v>
      </c>
      <c r="I15" s="176">
        <f t="shared" si="1"/>
        <v>13520</v>
      </c>
      <c r="J15" s="176">
        <v>16869</v>
      </c>
      <c r="K15" s="176">
        <v>162987</v>
      </c>
      <c r="L15" s="176">
        <f t="shared" si="2"/>
        <v>-2977</v>
      </c>
    </row>
    <row r="16" spans="1:12" ht="12.75">
      <c r="A16" s="170">
        <v>1985</v>
      </c>
      <c r="B16" s="176">
        <v>-1349</v>
      </c>
      <c r="C16" s="176">
        <v>18252</v>
      </c>
      <c r="D16" s="176">
        <v>15752</v>
      </c>
      <c r="E16" s="176">
        <f t="shared" si="0"/>
        <v>1151</v>
      </c>
      <c r="F16" s="176">
        <v>7098</v>
      </c>
      <c r="G16" s="176">
        <v>999</v>
      </c>
      <c r="H16" s="176">
        <v>2960</v>
      </c>
      <c r="I16" s="176">
        <f t="shared" si="1"/>
        <v>11057</v>
      </c>
      <c r="J16" s="176">
        <v>15673</v>
      </c>
      <c r="K16" s="176">
        <v>159522</v>
      </c>
      <c r="L16" s="176">
        <f t="shared" si="2"/>
        <v>-3465</v>
      </c>
    </row>
    <row r="17" spans="1:12" ht="12.75">
      <c r="A17" s="170">
        <v>1986</v>
      </c>
      <c r="B17" s="176">
        <v>1618</v>
      </c>
      <c r="C17" s="176">
        <v>21084</v>
      </c>
      <c r="D17" s="176">
        <v>16940</v>
      </c>
      <c r="E17" s="176">
        <f t="shared" si="0"/>
        <v>5762</v>
      </c>
      <c r="F17" s="176">
        <v>6064</v>
      </c>
      <c r="G17" s="176">
        <v>1099</v>
      </c>
      <c r="H17" s="176">
        <v>1761</v>
      </c>
      <c r="I17" s="176">
        <f t="shared" si="1"/>
        <v>8924</v>
      </c>
      <c r="J17" s="176">
        <v>15286</v>
      </c>
      <c r="K17" s="176">
        <v>158922</v>
      </c>
      <c r="L17" s="176">
        <f t="shared" si="2"/>
        <v>-600</v>
      </c>
    </row>
    <row r="18" spans="1:12" ht="12.75">
      <c r="A18" s="170">
        <v>1987</v>
      </c>
      <c r="B18" s="176">
        <v>1066</v>
      </c>
      <c r="C18" s="176">
        <v>16809</v>
      </c>
      <c r="D18" s="176">
        <v>14164</v>
      </c>
      <c r="E18" s="176">
        <f t="shared" si="0"/>
        <v>3711</v>
      </c>
      <c r="F18" s="176">
        <v>4542</v>
      </c>
      <c r="G18" s="176">
        <v>1077</v>
      </c>
      <c r="H18" s="176">
        <v>1499</v>
      </c>
      <c r="I18" s="176">
        <f t="shared" si="1"/>
        <v>7118</v>
      </c>
      <c r="J18" s="176">
        <v>15765</v>
      </c>
      <c r="K18" s="176">
        <v>153986</v>
      </c>
      <c r="L18" s="176">
        <f t="shared" si="2"/>
        <v>-4936</v>
      </c>
    </row>
    <row r="19" spans="1:12" ht="12.75">
      <c r="A19" s="170">
        <v>1988</v>
      </c>
      <c r="B19" s="176">
        <v>2017</v>
      </c>
      <c r="C19" s="176">
        <v>22571</v>
      </c>
      <c r="D19" s="176">
        <v>13676</v>
      </c>
      <c r="E19" s="176">
        <f t="shared" si="0"/>
        <v>10912</v>
      </c>
      <c r="F19" s="176">
        <v>6771</v>
      </c>
      <c r="G19" s="176">
        <v>1638</v>
      </c>
      <c r="H19" s="176">
        <v>1909</v>
      </c>
      <c r="I19" s="176">
        <f t="shared" si="1"/>
        <v>10318</v>
      </c>
      <c r="J19" s="176">
        <v>16270</v>
      </c>
      <c r="K19" s="176">
        <v>158946</v>
      </c>
      <c r="L19" s="176">
        <f t="shared" si="2"/>
        <v>4960</v>
      </c>
    </row>
    <row r="20" spans="1:12" ht="12.75">
      <c r="A20" s="170">
        <v>1989</v>
      </c>
      <c r="B20" s="176">
        <v>2997</v>
      </c>
      <c r="C20" s="176">
        <v>26446</v>
      </c>
      <c r="D20" s="176">
        <v>23507</v>
      </c>
      <c r="E20" s="176">
        <f t="shared" si="0"/>
        <v>5936</v>
      </c>
      <c r="F20" s="176">
        <v>6184</v>
      </c>
      <c r="G20" s="176">
        <v>1450</v>
      </c>
      <c r="H20" s="176">
        <v>2243</v>
      </c>
      <c r="I20" s="176">
        <f t="shared" si="1"/>
        <v>9877</v>
      </c>
      <c r="J20" s="176">
        <v>16582</v>
      </c>
      <c r="K20" s="176">
        <v>158177</v>
      </c>
      <c r="L20" s="176">
        <f t="shared" si="2"/>
        <v>-769</v>
      </c>
    </row>
    <row r="21" spans="1:12" ht="12.75">
      <c r="A21" s="170">
        <v>1990</v>
      </c>
      <c r="B21" s="176">
        <v>1877</v>
      </c>
      <c r="C21" s="176">
        <v>17916</v>
      </c>
      <c r="D21" s="176">
        <v>13344</v>
      </c>
      <c r="E21" s="176">
        <f t="shared" si="0"/>
        <v>6449</v>
      </c>
      <c r="F21" s="176">
        <v>7898</v>
      </c>
      <c r="G21" s="176">
        <v>2004</v>
      </c>
      <c r="H21" s="176">
        <v>2412</v>
      </c>
      <c r="I21" s="176">
        <f t="shared" si="1"/>
        <v>12314</v>
      </c>
      <c r="J21" s="176">
        <v>16894</v>
      </c>
      <c r="K21" s="176">
        <v>160046</v>
      </c>
      <c r="L21" s="176">
        <f t="shared" si="2"/>
        <v>1869</v>
      </c>
    </row>
    <row r="22" spans="1:12" ht="12.75">
      <c r="A22" s="170">
        <v>1991</v>
      </c>
      <c r="B22" s="176">
        <v>2967</v>
      </c>
      <c r="C22" s="176">
        <v>19095</v>
      </c>
      <c r="D22" s="176">
        <v>15235</v>
      </c>
      <c r="E22" s="176">
        <f t="shared" si="0"/>
        <v>6827</v>
      </c>
      <c r="F22" s="176">
        <v>5074</v>
      </c>
      <c r="G22" s="176">
        <v>848</v>
      </c>
      <c r="H22" s="176">
        <v>1563</v>
      </c>
      <c r="I22" s="176">
        <f t="shared" si="1"/>
        <v>7485</v>
      </c>
      <c r="J22" s="176">
        <v>16849</v>
      </c>
      <c r="K22" s="176">
        <v>157509</v>
      </c>
      <c r="L22" s="176">
        <f t="shared" si="2"/>
        <v>-2537</v>
      </c>
    </row>
    <row r="23" spans="1:12" ht="12.75">
      <c r="A23" s="170">
        <v>1992</v>
      </c>
      <c r="B23" s="176">
        <v>1946</v>
      </c>
      <c r="C23" s="176">
        <v>17878</v>
      </c>
      <c r="D23" s="176">
        <v>11941</v>
      </c>
      <c r="E23" s="176">
        <f t="shared" si="0"/>
        <v>7883</v>
      </c>
      <c r="F23" s="176">
        <v>4621</v>
      </c>
      <c r="G23" s="176">
        <v>649</v>
      </c>
      <c r="H23" s="176">
        <v>1724</v>
      </c>
      <c r="I23" s="176">
        <f t="shared" si="1"/>
        <v>6994</v>
      </c>
      <c r="J23" s="176">
        <v>17009</v>
      </c>
      <c r="K23" s="176">
        <v>155377</v>
      </c>
      <c r="L23" s="176">
        <f t="shared" si="2"/>
        <v>-2132</v>
      </c>
    </row>
    <row r="24" spans="1:12" ht="12.75">
      <c r="A24" s="170">
        <v>1993</v>
      </c>
      <c r="B24" s="176">
        <v>915</v>
      </c>
      <c r="C24" s="176">
        <v>16918</v>
      </c>
      <c r="D24" s="176">
        <v>12139</v>
      </c>
      <c r="E24" s="176">
        <f t="shared" si="0"/>
        <v>5694</v>
      </c>
      <c r="F24" s="176">
        <v>6076</v>
      </c>
      <c r="G24" s="176">
        <v>899</v>
      </c>
      <c r="H24" s="176">
        <v>1858</v>
      </c>
      <c r="I24" s="176">
        <f t="shared" si="1"/>
        <v>8833</v>
      </c>
      <c r="J24" s="176">
        <v>17396</v>
      </c>
      <c r="K24" s="176">
        <v>152508</v>
      </c>
      <c r="L24" s="176">
        <f t="shared" si="2"/>
        <v>-2869</v>
      </c>
    </row>
    <row r="25" spans="1:12" ht="12.75">
      <c r="A25" s="170">
        <v>1994</v>
      </c>
      <c r="B25" s="176">
        <v>1896</v>
      </c>
      <c r="C25" s="176">
        <v>21121</v>
      </c>
      <c r="D25" s="176">
        <v>15832</v>
      </c>
      <c r="E25" s="176">
        <f t="shared" si="0"/>
        <v>7185</v>
      </c>
      <c r="F25" s="176">
        <v>6936</v>
      </c>
      <c r="G25" s="176">
        <v>1894</v>
      </c>
      <c r="H25" s="176">
        <v>3480</v>
      </c>
      <c r="I25" s="176">
        <f t="shared" si="1"/>
        <v>12310</v>
      </c>
      <c r="J25" s="176">
        <v>17899</v>
      </c>
      <c r="K25" s="176">
        <v>154104</v>
      </c>
      <c r="L25" s="176">
        <f t="shared" si="2"/>
        <v>1596</v>
      </c>
    </row>
    <row r="26" spans="1:12" ht="12.75">
      <c r="A26" s="170">
        <v>1995</v>
      </c>
      <c r="B26" s="176">
        <v>973</v>
      </c>
      <c r="C26" s="176">
        <v>19903</v>
      </c>
      <c r="D26" s="176">
        <v>12680</v>
      </c>
      <c r="E26" s="176">
        <f t="shared" si="0"/>
        <v>8196</v>
      </c>
      <c r="F26" s="176">
        <v>6801</v>
      </c>
      <c r="G26" s="176">
        <v>1666</v>
      </c>
      <c r="H26" s="176">
        <v>2452</v>
      </c>
      <c r="I26" s="176">
        <f t="shared" si="1"/>
        <v>10919</v>
      </c>
      <c r="J26" s="176">
        <v>17570</v>
      </c>
      <c r="K26" s="176">
        <v>155649</v>
      </c>
      <c r="L26" s="176">
        <f t="shared" si="2"/>
        <v>1545</v>
      </c>
    </row>
    <row r="27" spans="1:12" ht="12.75">
      <c r="A27" s="170">
        <v>1996</v>
      </c>
      <c r="B27" s="176">
        <v>3640</v>
      </c>
      <c r="C27" s="176">
        <v>16930</v>
      </c>
      <c r="D27" s="176">
        <v>12875</v>
      </c>
      <c r="E27" s="176">
        <f t="shared" si="0"/>
        <v>7695</v>
      </c>
      <c r="F27" s="176">
        <v>7751</v>
      </c>
      <c r="G27" s="176">
        <v>1390</v>
      </c>
      <c r="H27" s="176">
        <v>3110</v>
      </c>
      <c r="I27" s="176">
        <f t="shared" si="1"/>
        <v>12251</v>
      </c>
      <c r="J27" s="176">
        <v>18415</v>
      </c>
      <c r="K27" s="176">
        <v>157180</v>
      </c>
      <c r="L27" s="176">
        <f t="shared" si="2"/>
        <v>1531</v>
      </c>
    </row>
    <row r="28" spans="1:12" ht="12.75">
      <c r="A28" s="170">
        <v>1997</v>
      </c>
      <c r="B28" s="176">
        <v>-609</v>
      </c>
      <c r="C28" s="176">
        <v>19849</v>
      </c>
      <c r="D28" s="176">
        <v>16657</v>
      </c>
      <c r="E28" s="176">
        <v>2583</v>
      </c>
      <c r="F28" s="176">
        <v>10571</v>
      </c>
      <c r="G28" s="176">
        <v>2681</v>
      </c>
      <c r="H28" s="176">
        <v>2382</v>
      </c>
      <c r="I28" s="176">
        <v>15634</v>
      </c>
      <c r="J28" s="176">
        <v>18736</v>
      </c>
      <c r="K28" s="176">
        <v>156661</v>
      </c>
      <c r="L28" s="176">
        <v>-519</v>
      </c>
    </row>
    <row r="29" spans="1:12" ht="12.75">
      <c r="A29" s="170">
        <v>1998</v>
      </c>
      <c r="B29" s="176">
        <v>-1463</v>
      </c>
      <c r="C29" s="176">
        <v>27834</v>
      </c>
      <c r="D29" s="176">
        <v>22138</v>
      </c>
      <c r="E29" s="176">
        <v>4233</v>
      </c>
      <c r="F29" s="176">
        <v>8195</v>
      </c>
      <c r="G29" s="176">
        <v>1070</v>
      </c>
      <c r="H29" s="176">
        <v>2162</v>
      </c>
      <c r="I29" s="176">
        <v>11427</v>
      </c>
      <c r="J29" s="176">
        <v>18207</v>
      </c>
      <c r="K29" s="176">
        <v>154114</v>
      </c>
      <c r="L29" s="176">
        <v>-2547</v>
      </c>
    </row>
    <row r="30" spans="1:12" ht="12.75">
      <c r="A30" s="170">
        <v>1999</v>
      </c>
      <c r="B30" s="170">
        <v>849</v>
      </c>
      <c r="C30" s="176">
        <v>38590</v>
      </c>
      <c r="D30" s="176">
        <v>28138</v>
      </c>
      <c r="E30" s="176">
        <v>11301</v>
      </c>
      <c r="F30" s="176">
        <v>7041</v>
      </c>
      <c r="G30" s="176">
        <v>1512</v>
      </c>
      <c r="H30" s="176">
        <v>2173</v>
      </c>
      <c r="I30" s="176">
        <v>10726</v>
      </c>
      <c r="J30" s="176">
        <v>18469</v>
      </c>
      <c r="K30" s="176">
        <v>157672</v>
      </c>
      <c r="L30" s="176">
        <v>3558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&amp;C&amp;"Arial,Bold"&amp;6Energy Information Administration
U.S. Crude Oil, Natural Gas,and Natural Gas Liquids Reserves 1998 Annual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18" customWidth="1"/>
    <col min="2" max="7" width="8.7109375" style="18" customWidth="1"/>
    <col min="8" max="9" width="10.7109375" style="18" customWidth="1"/>
    <col min="10" max="10" width="17.57421875" style="18" customWidth="1"/>
    <col min="11" max="16384" width="9.140625" style="18" customWidth="1"/>
  </cols>
  <sheetData>
    <row r="1" spans="1:10" ht="12.75">
      <c r="A1" s="14" t="s">
        <v>224</v>
      </c>
      <c r="B1" s="15"/>
      <c r="C1" s="15"/>
      <c r="D1" s="15"/>
      <c r="E1" s="16"/>
      <c r="F1" s="16"/>
      <c r="G1" s="16"/>
      <c r="H1" s="16"/>
      <c r="I1" s="17"/>
      <c r="J1" s="16"/>
    </row>
    <row r="2" spans="1:10" ht="12.75">
      <c r="A2" s="16"/>
      <c r="B2" s="15"/>
      <c r="C2" s="15"/>
      <c r="D2" s="15"/>
      <c r="E2" s="16"/>
      <c r="F2" s="16"/>
      <c r="G2" s="16"/>
      <c r="H2" s="14" t="s">
        <v>273</v>
      </c>
      <c r="I2" s="14" t="s">
        <v>274</v>
      </c>
      <c r="J2" s="19">
        <v>1999</v>
      </c>
    </row>
    <row r="3" spans="1:10" ht="12.75">
      <c r="A3" s="16"/>
      <c r="B3" s="20"/>
      <c r="C3" s="15"/>
      <c r="D3" s="15"/>
      <c r="E3" s="15"/>
      <c r="F3" s="15"/>
      <c r="G3" s="15"/>
      <c r="H3" s="14" t="s">
        <v>275</v>
      </c>
      <c r="I3" s="14" t="s">
        <v>275</v>
      </c>
      <c r="J3" s="19" t="s">
        <v>276</v>
      </c>
    </row>
    <row r="4" spans="1:10" ht="12.75">
      <c r="A4" s="16"/>
      <c r="B4" s="21"/>
      <c r="C4" s="15"/>
      <c r="D4" s="15"/>
      <c r="E4" s="15"/>
      <c r="F4" s="15"/>
      <c r="G4" s="15"/>
      <c r="H4" s="22" t="s">
        <v>277</v>
      </c>
      <c r="I4" s="22" t="s">
        <v>277</v>
      </c>
      <c r="J4" s="22" t="s">
        <v>296</v>
      </c>
    </row>
    <row r="5" spans="1:10" ht="13.5" thickBot="1">
      <c r="A5" s="23" t="s">
        <v>279</v>
      </c>
      <c r="B5" s="24">
        <v>1994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 t="s">
        <v>280</v>
      </c>
      <c r="I5" s="25" t="s">
        <v>280</v>
      </c>
      <c r="J5" s="25" t="s">
        <v>281</v>
      </c>
    </row>
    <row r="6" spans="1:10" ht="12.75">
      <c r="A6" s="26" t="s">
        <v>282</v>
      </c>
      <c r="B6" s="27">
        <v>7216</v>
      </c>
      <c r="C6" s="27">
        <v>7174</v>
      </c>
      <c r="D6" s="27">
        <v>7448</v>
      </c>
      <c r="E6" s="27">
        <v>7178</v>
      </c>
      <c r="F6" s="27">
        <v>6954</v>
      </c>
      <c r="G6" s="28">
        <v>6881</v>
      </c>
      <c r="H6" s="27">
        <v>-73</v>
      </c>
      <c r="I6" s="27">
        <v>-335</v>
      </c>
      <c r="J6" s="29">
        <v>688.074</v>
      </c>
    </row>
    <row r="7" spans="1:10" ht="12.75">
      <c r="A7" s="30" t="s">
        <v>283</v>
      </c>
      <c r="B7" s="31">
        <v>0.376</v>
      </c>
      <c r="C7" s="31">
        <v>0.38</v>
      </c>
      <c r="D7" s="31">
        <v>0.375</v>
      </c>
      <c r="E7" s="31">
        <v>0.357</v>
      </c>
      <c r="F7" s="31">
        <v>0.354</v>
      </c>
      <c r="G7" s="32">
        <v>0.347</v>
      </c>
      <c r="H7" s="31">
        <v>-0.01</v>
      </c>
      <c r="I7" s="17">
        <v>-0.046</v>
      </c>
      <c r="J7" s="29"/>
    </row>
    <row r="8" spans="1:10" ht="12.75">
      <c r="A8" s="26" t="s">
        <v>284</v>
      </c>
      <c r="B8" s="27">
        <v>3083</v>
      </c>
      <c r="C8" s="27">
        <v>3101</v>
      </c>
      <c r="D8" s="27">
        <v>3002</v>
      </c>
      <c r="E8" s="27">
        <v>3286</v>
      </c>
      <c r="F8" s="27">
        <v>3317</v>
      </c>
      <c r="G8" s="33">
        <v>3560</v>
      </c>
      <c r="H8" s="27">
        <v>243</v>
      </c>
      <c r="I8" s="27">
        <v>477</v>
      </c>
      <c r="J8" s="29">
        <v>356</v>
      </c>
    </row>
    <row r="9" spans="1:10" ht="12.75">
      <c r="A9" s="30" t="s">
        <v>283</v>
      </c>
      <c r="B9" s="31">
        <v>0.16</v>
      </c>
      <c r="C9" s="31">
        <v>0.164</v>
      </c>
      <c r="D9" s="31">
        <v>0.151</v>
      </c>
      <c r="E9" s="31">
        <v>0.163</v>
      </c>
      <c r="F9" s="31">
        <v>0.169</v>
      </c>
      <c r="G9" s="32">
        <v>0.179</v>
      </c>
      <c r="H9" s="31">
        <v>0.073</v>
      </c>
      <c r="I9" s="17">
        <v>0.155</v>
      </c>
      <c r="J9" s="29"/>
    </row>
    <row r="10" spans="1:10" ht="12.75">
      <c r="A10" s="26" t="s">
        <v>285</v>
      </c>
      <c r="B10" s="27">
        <v>4878</v>
      </c>
      <c r="C10" s="27">
        <v>4871</v>
      </c>
      <c r="D10" s="27">
        <v>5316</v>
      </c>
      <c r="E10" s="27">
        <v>5729</v>
      </c>
      <c r="F10" s="27">
        <v>5595</v>
      </c>
      <c r="G10" s="33">
        <v>5523</v>
      </c>
      <c r="H10" s="27">
        <v>-72</v>
      </c>
      <c r="I10" s="27">
        <v>645</v>
      </c>
      <c r="J10" s="29">
        <v>69.044</v>
      </c>
    </row>
    <row r="11" spans="1:10" ht="12.75">
      <c r="A11" s="30" t="s">
        <v>283</v>
      </c>
      <c r="B11" s="31">
        <v>0.254</v>
      </c>
      <c r="C11" s="31">
        <v>0.258</v>
      </c>
      <c r="D11" s="31">
        <v>0.267</v>
      </c>
      <c r="E11" s="31">
        <v>0.284</v>
      </c>
      <c r="F11" s="31">
        <v>0.285</v>
      </c>
      <c r="G11" s="32">
        <v>0.278</v>
      </c>
      <c r="H11" s="31">
        <v>-0.013</v>
      </c>
      <c r="I11" s="17">
        <v>0.132</v>
      </c>
      <c r="J11" s="29"/>
    </row>
    <row r="12" spans="1:10" ht="12.75">
      <c r="A12" s="26" t="s">
        <v>286</v>
      </c>
      <c r="B12" s="27">
        <v>2552</v>
      </c>
      <c r="C12" s="27">
        <v>2477</v>
      </c>
      <c r="D12" s="27">
        <v>2623</v>
      </c>
      <c r="E12" s="27">
        <v>2665</v>
      </c>
      <c r="F12" s="27">
        <v>2721</v>
      </c>
      <c r="G12" s="33">
        <v>2793</v>
      </c>
      <c r="H12" s="27">
        <v>72</v>
      </c>
      <c r="I12" s="27">
        <v>241</v>
      </c>
      <c r="J12" s="29">
        <v>6.983</v>
      </c>
    </row>
    <row r="13" spans="1:10" ht="12.75">
      <c r="A13" s="30" t="s">
        <v>283</v>
      </c>
      <c r="B13" s="31">
        <v>0.133</v>
      </c>
      <c r="C13" s="31">
        <v>0.131</v>
      </c>
      <c r="D13" s="31">
        <v>0.132</v>
      </c>
      <c r="E13" s="31">
        <v>0.132</v>
      </c>
      <c r="F13" s="31">
        <v>0.139</v>
      </c>
      <c r="G13" s="32">
        <v>0.141</v>
      </c>
      <c r="H13" s="31">
        <v>0.026</v>
      </c>
      <c r="I13" s="17">
        <v>0.094</v>
      </c>
      <c r="J13" s="29"/>
    </row>
    <row r="14" spans="1:10" ht="12.75">
      <c r="A14" s="30" t="s">
        <v>287</v>
      </c>
      <c r="B14" s="34">
        <v>1481</v>
      </c>
      <c r="C14" s="34">
        <v>1251</v>
      </c>
      <c r="D14" s="34">
        <v>1484</v>
      </c>
      <c r="E14" s="34">
        <v>1276</v>
      </c>
      <c r="F14" s="34">
        <v>1035</v>
      </c>
      <c r="G14" s="35">
        <v>1099</v>
      </c>
      <c r="H14" s="27">
        <v>64</v>
      </c>
      <c r="I14" s="27">
        <v>-382</v>
      </c>
      <c r="J14" s="29">
        <v>0.051</v>
      </c>
    </row>
    <row r="15" spans="1:9" ht="13.5" thickBot="1">
      <c r="A15" s="30" t="s">
        <v>283</v>
      </c>
      <c r="B15" s="31">
        <v>0.077</v>
      </c>
      <c r="C15" s="31">
        <v>0.066</v>
      </c>
      <c r="D15" s="31">
        <v>0.075</v>
      </c>
      <c r="E15" s="31">
        <v>0.063</v>
      </c>
      <c r="F15" s="31">
        <v>0.053</v>
      </c>
      <c r="G15" s="32">
        <v>0.055</v>
      </c>
      <c r="H15" s="31">
        <v>0.062</v>
      </c>
      <c r="I15" s="36">
        <v>-0.258</v>
      </c>
    </row>
    <row r="16" spans="1:10" ht="13.5" thickTop="1">
      <c r="A16" s="37" t="s">
        <v>288</v>
      </c>
      <c r="B16" s="38">
        <v>15656</v>
      </c>
      <c r="C16" s="38">
        <v>15800</v>
      </c>
      <c r="D16" s="38">
        <v>16381</v>
      </c>
      <c r="E16" s="38">
        <v>16897</v>
      </c>
      <c r="F16" s="38">
        <v>16619</v>
      </c>
      <c r="G16" s="39">
        <v>16248</v>
      </c>
      <c r="H16" s="38">
        <v>-371</v>
      </c>
      <c r="I16" s="38">
        <v>592</v>
      </c>
      <c r="J16" s="40">
        <v>91.799</v>
      </c>
    </row>
    <row r="17" spans="1:10" ht="12.75">
      <c r="A17" s="30" t="s">
        <v>283</v>
      </c>
      <c r="B17" s="17">
        <v>0.815</v>
      </c>
      <c r="C17" s="17">
        <v>0.837</v>
      </c>
      <c r="D17" s="17">
        <v>0.824</v>
      </c>
      <c r="E17" s="17">
        <v>0.839</v>
      </c>
      <c r="F17" s="17">
        <v>0.847</v>
      </c>
      <c r="G17" s="41">
        <v>0.818</v>
      </c>
      <c r="H17" s="17">
        <v>-0.022</v>
      </c>
      <c r="I17" s="17">
        <v>0.038</v>
      </c>
      <c r="J17" s="29"/>
    </row>
    <row r="18" spans="1:10" ht="12.75">
      <c r="A18" s="30" t="s">
        <v>289</v>
      </c>
      <c r="B18" s="27">
        <v>2221</v>
      </c>
      <c r="C18" s="27">
        <v>1923</v>
      </c>
      <c r="D18" s="27">
        <v>2128</v>
      </c>
      <c r="E18" s="27">
        <v>1979</v>
      </c>
      <c r="F18" s="27">
        <v>2019</v>
      </c>
      <c r="G18" s="33">
        <v>2556</v>
      </c>
      <c r="H18" s="27">
        <v>537</v>
      </c>
      <c r="I18" s="27">
        <v>335</v>
      </c>
      <c r="J18" s="29">
        <v>6.406</v>
      </c>
    </row>
    <row r="19" spans="1:10" ht="12.75">
      <c r="A19" s="30" t="s">
        <v>283</v>
      </c>
      <c r="B19" s="17">
        <v>0.116</v>
      </c>
      <c r="C19" s="17">
        <v>0.102</v>
      </c>
      <c r="D19" s="17">
        <v>0.107</v>
      </c>
      <c r="E19" s="17">
        <v>0.098</v>
      </c>
      <c r="F19" s="17">
        <v>0.103</v>
      </c>
      <c r="G19" s="41">
        <v>0.129</v>
      </c>
      <c r="H19" s="17">
        <v>0.266</v>
      </c>
      <c r="I19" s="17">
        <v>0.151</v>
      </c>
      <c r="J19" s="29"/>
    </row>
    <row r="20" spans="1:10" ht="12.75">
      <c r="A20" s="30" t="s">
        <v>290</v>
      </c>
      <c r="B20" s="27">
        <v>1333</v>
      </c>
      <c r="C20" s="27">
        <v>1151</v>
      </c>
      <c r="D20" s="27">
        <v>1364</v>
      </c>
      <c r="E20" s="27">
        <v>1258</v>
      </c>
      <c r="F20" s="27">
        <v>984</v>
      </c>
      <c r="G20" s="33">
        <v>1052</v>
      </c>
      <c r="H20" s="27">
        <v>68</v>
      </c>
      <c r="I20" s="27">
        <v>-281</v>
      </c>
      <c r="J20" s="29">
        <v>0.049</v>
      </c>
    </row>
    <row r="21" spans="1:10" ht="13.5" thickBot="1">
      <c r="A21" s="30" t="s">
        <v>283</v>
      </c>
      <c r="B21" s="17">
        <v>0.069</v>
      </c>
      <c r="C21" s="17">
        <v>0.061</v>
      </c>
      <c r="D21" s="17">
        <v>0.069</v>
      </c>
      <c r="E21" s="17">
        <v>0.062</v>
      </c>
      <c r="F21" s="17">
        <v>0.05</v>
      </c>
      <c r="G21" s="41">
        <v>0.053</v>
      </c>
      <c r="H21" s="17">
        <v>0.069</v>
      </c>
      <c r="I21" s="17">
        <v>-0.211</v>
      </c>
      <c r="J21" s="29"/>
    </row>
    <row r="22" spans="1:10" ht="12.75">
      <c r="A22" s="42" t="s">
        <v>291</v>
      </c>
      <c r="B22" s="43">
        <v>19210</v>
      </c>
      <c r="C22" s="43">
        <v>18874</v>
      </c>
      <c r="D22" s="43">
        <v>19873</v>
      </c>
      <c r="E22" s="43">
        <v>20134</v>
      </c>
      <c r="F22" s="43">
        <v>19622</v>
      </c>
      <c r="G22" s="44">
        <v>19856</v>
      </c>
      <c r="H22" s="45">
        <v>234</v>
      </c>
      <c r="I22" s="45">
        <v>646</v>
      </c>
      <c r="J22" s="46">
        <v>0.899</v>
      </c>
    </row>
    <row r="23" spans="1:10" ht="12.75">
      <c r="A23" s="47" t="s">
        <v>283</v>
      </c>
      <c r="B23" s="48">
        <v>1</v>
      </c>
      <c r="C23" s="48">
        <v>1</v>
      </c>
      <c r="D23" s="49">
        <v>1</v>
      </c>
      <c r="E23" s="49">
        <v>1</v>
      </c>
      <c r="F23" s="49">
        <v>1</v>
      </c>
      <c r="G23" s="50">
        <v>1</v>
      </c>
      <c r="H23" s="49">
        <v>0.012</v>
      </c>
      <c r="I23" s="51">
        <v>0.034</v>
      </c>
      <c r="J23" s="52"/>
    </row>
    <row r="25" ht="12.75">
      <c r="A25" s="53" t="s">
        <v>292</v>
      </c>
    </row>
    <row r="26" ht="12.75">
      <c r="A26" s="53" t="s">
        <v>297</v>
      </c>
    </row>
    <row r="27" ht="12.75">
      <c r="A27" s="18" t="s">
        <v>298</v>
      </c>
    </row>
    <row r="28" ht="12.75">
      <c r="A28" s="18" t="s">
        <v>295</v>
      </c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&amp;R&amp;D &amp;T</oddHeader>
    <oddFooter xml:space="preserve">&amp;C&amp;"Arial,Bold"&amp;6Energy Information Administration
U.S. Crude Oil, Natural Gas, and Natural Gas Liquids Reserves 1998 Annual Report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3" sqref="E3"/>
    </sheetView>
  </sheetViews>
  <sheetFormatPr defaultColWidth="9.140625" defaultRowHeight="12.75"/>
  <cols>
    <col min="1" max="16384" width="9.140625" style="170" customWidth="1"/>
  </cols>
  <sheetData>
    <row r="1" ht="12.75">
      <c r="A1" s="169" t="s">
        <v>81</v>
      </c>
    </row>
    <row r="2" ht="12.75">
      <c r="A2" s="169"/>
    </row>
    <row r="3" spans="2:12" ht="12.75">
      <c r="B3" s="171"/>
      <c r="C3" s="171"/>
      <c r="D3" s="171"/>
      <c r="E3" s="288" t="s">
        <v>80</v>
      </c>
      <c r="F3" s="171"/>
      <c r="G3" s="171"/>
      <c r="H3" s="171" t="s">
        <v>536</v>
      </c>
      <c r="I3" s="171"/>
      <c r="J3" s="171"/>
      <c r="K3" s="171" t="s">
        <v>323</v>
      </c>
      <c r="L3" s="171" t="s">
        <v>280</v>
      </c>
    </row>
    <row r="4" spans="2:12" ht="12.75">
      <c r="B4" s="171"/>
      <c r="C4" s="171" t="s">
        <v>537</v>
      </c>
      <c r="D4" s="171" t="s">
        <v>537</v>
      </c>
      <c r="E4" s="171" t="s">
        <v>538</v>
      </c>
      <c r="F4" s="171"/>
      <c r="G4" s="171" t="s">
        <v>539</v>
      </c>
      <c r="H4" s="171" t="s">
        <v>540</v>
      </c>
      <c r="I4" s="171" t="s">
        <v>541</v>
      </c>
      <c r="J4" s="171"/>
      <c r="K4" s="171" t="s">
        <v>542</v>
      </c>
      <c r="L4" s="171" t="s">
        <v>543</v>
      </c>
    </row>
    <row r="5" spans="2:12" ht="12.75">
      <c r="B5" s="171" t="s">
        <v>544</v>
      </c>
      <c r="C5" s="171" t="s">
        <v>545</v>
      </c>
      <c r="D5" s="171" t="s">
        <v>546</v>
      </c>
      <c r="E5" s="171" t="s">
        <v>544</v>
      </c>
      <c r="F5" s="171" t="s">
        <v>547</v>
      </c>
      <c r="G5" s="171" t="s">
        <v>540</v>
      </c>
      <c r="H5" s="171" t="s">
        <v>548</v>
      </c>
      <c r="I5" s="171" t="s">
        <v>540</v>
      </c>
      <c r="J5" s="171" t="s">
        <v>296</v>
      </c>
      <c r="K5" s="172" t="s">
        <v>549</v>
      </c>
      <c r="L5" s="171" t="s">
        <v>550</v>
      </c>
    </row>
    <row r="6" spans="1:12" ht="13.5" thickBot="1">
      <c r="A6" s="173" t="s">
        <v>329</v>
      </c>
      <c r="B6" s="174" t="s">
        <v>551</v>
      </c>
      <c r="C6" s="174" t="s">
        <v>552</v>
      </c>
      <c r="D6" s="174" t="s">
        <v>553</v>
      </c>
      <c r="E6" s="174" t="s">
        <v>554</v>
      </c>
      <c r="F6" s="174" t="s">
        <v>555</v>
      </c>
      <c r="G6" s="174" t="s">
        <v>556</v>
      </c>
      <c r="H6" s="174" t="s">
        <v>557</v>
      </c>
      <c r="I6" s="174" t="s">
        <v>558</v>
      </c>
      <c r="J6" s="174" t="s">
        <v>559</v>
      </c>
      <c r="K6" s="174" t="s">
        <v>560</v>
      </c>
      <c r="L6" s="174" t="s">
        <v>561</v>
      </c>
    </row>
    <row r="7" spans="1:12" ht="12.75">
      <c r="A7" s="170">
        <v>1978</v>
      </c>
      <c r="B7" s="175" t="s">
        <v>665</v>
      </c>
      <c r="C7" s="175" t="s">
        <v>665</v>
      </c>
      <c r="D7" s="175" t="s">
        <v>665</v>
      </c>
      <c r="E7" s="175" t="s">
        <v>665</v>
      </c>
      <c r="F7" s="175" t="s">
        <v>665</v>
      </c>
      <c r="G7" s="175" t="s">
        <v>665</v>
      </c>
      <c r="H7" s="175" t="s">
        <v>665</v>
      </c>
      <c r="I7" s="175" t="s">
        <v>665</v>
      </c>
      <c r="J7" s="175" t="s">
        <v>665</v>
      </c>
      <c r="K7" s="176">
        <v>208033</v>
      </c>
      <c r="L7" s="175" t="s">
        <v>665</v>
      </c>
    </row>
    <row r="8" spans="1:12" ht="12.75">
      <c r="A8" s="170">
        <v>1979</v>
      </c>
      <c r="B8" s="176">
        <v>5356</v>
      </c>
      <c r="C8" s="176">
        <v>17077</v>
      </c>
      <c r="D8" s="176">
        <v>17300</v>
      </c>
      <c r="E8" s="176">
        <f aca="true" t="shared" si="0" ref="E8:E26">B8+C8-D8</f>
        <v>5133</v>
      </c>
      <c r="F8" s="176">
        <v>9332</v>
      </c>
      <c r="G8" s="176">
        <v>3279</v>
      </c>
      <c r="H8" s="176">
        <v>2637</v>
      </c>
      <c r="I8" s="176">
        <f aca="true" t="shared" si="1" ref="I8:I26">F8+G8+H8</f>
        <v>15248</v>
      </c>
      <c r="J8" s="176">
        <v>20079</v>
      </c>
      <c r="K8" s="176">
        <v>208335</v>
      </c>
      <c r="L8" s="176">
        <f aca="true" t="shared" si="2" ref="L8:L26">K8-K7</f>
        <v>302</v>
      </c>
    </row>
    <row r="9" spans="1:12" ht="12.75">
      <c r="A9" s="170">
        <v>1980</v>
      </c>
      <c r="B9" s="176">
        <v>1253</v>
      </c>
      <c r="C9" s="176">
        <v>17668</v>
      </c>
      <c r="D9" s="176">
        <v>16531</v>
      </c>
      <c r="E9" s="176">
        <f t="shared" si="0"/>
        <v>2390</v>
      </c>
      <c r="F9" s="176">
        <v>9757</v>
      </c>
      <c r="G9" s="176">
        <v>2629</v>
      </c>
      <c r="H9" s="176">
        <v>2648</v>
      </c>
      <c r="I9" s="176">
        <f t="shared" si="1"/>
        <v>15034</v>
      </c>
      <c r="J9" s="176">
        <v>19500</v>
      </c>
      <c r="K9" s="176">
        <v>206259</v>
      </c>
      <c r="L9" s="176">
        <f t="shared" si="2"/>
        <v>-2076</v>
      </c>
    </row>
    <row r="10" spans="1:12" ht="12.75">
      <c r="A10" s="170">
        <v>1981</v>
      </c>
      <c r="B10" s="176">
        <v>2057</v>
      </c>
      <c r="C10" s="176">
        <v>17156</v>
      </c>
      <c r="D10" s="176">
        <v>14413</v>
      </c>
      <c r="E10" s="176">
        <f t="shared" si="0"/>
        <v>4800</v>
      </c>
      <c r="F10" s="176">
        <v>10979</v>
      </c>
      <c r="G10" s="176">
        <v>3870</v>
      </c>
      <c r="H10" s="176">
        <v>3080</v>
      </c>
      <c r="I10" s="176">
        <f t="shared" si="1"/>
        <v>17929</v>
      </c>
      <c r="J10" s="176">
        <v>19554</v>
      </c>
      <c r="K10" s="176">
        <v>209434</v>
      </c>
      <c r="L10" s="176">
        <f t="shared" si="2"/>
        <v>3175</v>
      </c>
    </row>
    <row r="11" spans="1:12" ht="12.75">
      <c r="A11" s="170">
        <v>1982</v>
      </c>
      <c r="B11" s="176">
        <v>2598</v>
      </c>
      <c r="C11" s="176">
        <v>20596</v>
      </c>
      <c r="D11" s="176">
        <v>20141</v>
      </c>
      <c r="E11" s="176">
        <f t="shared" si="0"/>
        <v>3053</v>
      </c>
      <c r="F11" s="176">
        <v>8754</v>
      </c>
      <c r="G11" s="176">
        <v>2785</v>
      </c>
      <c r="H11" s="176">
        <v>3520</v>
      </c>
      <c r="I11" s="176">
        <f t="shared" si="1"/>
        <v>15059</v>
      </c>
      <c r="J11" s="176">
        <v>18292</v>
      </c>
      <c r="K11" s="176">
        <v>209254</v>
      </c>
      <c r="L11" s="176">
        <f t="shared" si="2"/>
        <v>-180</v>
      </c>
    </row>
    <row r="12" spans="1:12" ht="12.75">
      <c r="A12" s="170">
        <v>1983</v>
      </c>
      <c r="B12" s="176">
        <v>4363</v>
      </c>
      <c r="C12" s="176">
        <v>18442</v>
      </c>
      <c r="D12" s="176">
        <v>18385</v>
      </c>
      <c r="E12" s="176">
        <f t="shared" si="0"/>
        <v>4420</v>
      </c>
      <c r="F12" s="176">
        <v>7263</v>
      </c>
      <c r="G12" s="176">
        <v>1628</v>
      </c>
      <c r="H12" s="176">
        <v>3071</v>
      </c>
      <c r="I12" s="176">
        <f t="shared" si="1"/>
        <v>11962</v>
      </c>
      <c r="J12" s="176">
        <v>16590</v>
      </c>
      <c r="K12" s="176">
        <v>209046</v>
      </c>
      <c r="L12" s="176">
        <f t="shared" si="2"/>
        <v>-208</v>
      </c>
    </row>
    <row r="13" spans="1:12" ht="12.75">
      <c r="A13" s="170">
        <v>1984</v>
      </c>
      <c r="B13" s="176">
        <v>-2413</v>
      </c>
      <c r="C13" s="176">
        <v>18751</v>
      </c>
      <c r="D13" s="176">
        <v>15418</v>
      </c>
      <c r="E13" s="176">
        <f t="shared" si="0"/>
        <v>920</v>
      </c>
      <c r="F13" s="176">
        <v>8688</v>
      </c>
      <c r="G13" s="176">
        <v>2584</v>
      </c>
      <c r="H13" s="176">
        <v>2778</v>
      </c>
      <c r="I13" s="176">
        <f t="shared" si="1"/>
        <v>14050</v>
      </c>
      <c r="J13" s="176">
        <v>18032</v>
      </c>
      <c r="K13" s="176">
        <v>205984</v>
      </c>
      <c r="L13" s="176">
        <f t="shared" si="2"/>
        <v>-3062</v>
      </c>
    </row>
    <row r="14" spans="1:12" ht="12.75">
      <c r="A14" s="170">
        <v>1985</v>
      </c>
      <c r="B14" s="176">
        <v>-1299</v>
      </c>
      <c r="C14" s="176">
        <v>19732</v>
      </c>
      <c r="D14" s="176">
        <v>17045</v>
      </c>
      <c r="E14" s="176">
        <f t="shared" si="0"/>
        <v>1388</v>
      </c>
      <c r="F14" s="176">
        <v>7535</v>
      </c>
      <c r="G14" s="176">
        <v>1040</v>
      </c>
      <c r="H14" s="176">
        <v>3053</v>
      </c>
      <c r="I14" s="176">
        <f t="shared" si="1"/>
        <v>11628</v>
      </c>
      <c r="J14" s="176">
        <v>16798</v>
      </c>
      <c r="K14" s="176">
        <v>202202</v>
      </c>
      <c r="L14" s="176">
        <f t="shared" si="2"/>
        <v>-3782</v>
      </c>
    </row>
    <row r="15" spans="1:12" ht="12.75">
      <c r="A15" s="170">
        <v>1986</v>
      </c>
      <c r="B15" s="176">
        <v>2137</v>
      </c>
      <c r="C15" s="176">
        <v>22392</v>
      </c>
      <c r="D15" s="176">
        <v>18557</v>
      </c>
      <c r="E15" s="176">
        <f t="shared" si="0"/>
        <v>5972</v>
      </c>
      <c r="F15" s="176">
        <v>6359</v>
      </c>
      <c r="G15" s="176">
        <v>1122</v>
      </c>
      <c r="H15" s="176">
        <v>1855</v>
      </c>
      <c r="I15" s="176">
        <f t="shared" si="1"/>
        <v>9336</v>
      </c>
      <c r="J15" s="176">
        <v>16401</v>
      </c>
      <c r="K15" s="176">
        <v>201109</v>
      </c>
      <c r="L15" s="176">
        <f t="shared" si="2"/>
        <v>-1093</v>
      </c>
    </row>
    <row r="16" spans="1:12" ht="12.75">
      <c r="A16" s="170">
        <v>1987</v>
      </c>
      <c r="B16" s="176">
        <v>1199</v>
      </c>
      <c r="C16" s="176">
        <v>18455</v>
      </c>
      <c r="D16" s="176">
        <v>14933</v>
      </c>
      <c r="E16" s="176">
        <f t="shared" si="0"/>
        <v>4721</v>
      </c>
      <c r="F16" s="176">
        <v>4818</v>
      </c>
      <c r="G16" s="176">
        <v>1128</v>
      </c>
      <c r="H16" s="176">
        <v>1556</v>
      </c>
      <c r="I16" s="176">
        <f t="shared" si="1"/>
        <v>7502</v>
      </c>
      <c r="J16" s="176">
        <v>16904</v>
      </c>
      <c r="K16" s="176">
        <v>196428</v>
      </c>
      <c r="L16" s="176">
        <f t="shared" si="2"/>
        <v>-4681</v>
      </c>
    </row>
    <row r="17" spans="1:12" ht="12.75">
      <c r="A17" s="170">
        <v>1988</v>
      </c>
      <c r="B17" s="176">
        <v>2180</v>
      </c>
      <c r="C17" s="176">
        <v>24638</v>
      </c>
      <c r="D17" s="176">
        <v>39569</v>
      </c>
      <c r="E17" s="176">
        <f t="shared" si="0"/>
        <v>-12751</v>
      </c>
      <c r="F17" s="176">
        <v>7132</v>
      </c>
      <c r="G17" s="176">
        <v>1677</v>
      </c>
      <c r="H17" s="176">
        <v>1979</v>
      </c>
      <c r="I17" s="176">
        <f t="shared" si="1"/>
        <v>10788</v>
      </c>
      <c r="J17" s="176">
        <v>17466</v>
      </c>
      <c r="K17" s="176">
        <v>176999</v>
      </c>
      <c r="L17" s="176">
        <f t="shared" si="2"/>
        <v>-19429</v>
      </c>
    </row>
    <row r="18" spans="1:12" ht="12.75">
      <c r="A18" s="170">
        <v>1989</v>
      </c>
      <c r="B18" s="176">
        <v>2537</v>
      </c>
      <c r="C18" s="176">
        <v>27844</v>
      </c>
      <c r="D18" s="176">
        <v>24624</v>
      </c>
      <c r="E18" s="176">
        <f t="shared" si="0"/>
        <v>5757</v>
      </c>
      <c r="F18" s="176">
        <v>6623</v>
      </c>
      <c r="G18" s="176">
        <v>1488</v>
      </c>
      <c r="H18" s="176">
        <v>2313</v>
      </c>
      <c r="I18" s="176">
        <f t="shared" si="1"/>
        <v>10424</v>
      </c>
      <c r="J18" s="176">
        <v>17752</v>
      </c>
      <c r="K18" s="176">
        <v>175428</v>
      </c>
      <c r="L18" s="176">
        <f t="shared" si="2"/>
        <v>-1571</v>
      </c>
    </row>
    <row r="19" spans="1:12" ht="12.75">
      <c r="A19" s="170">
        <v>1990</v>
      </c>
      <c r="B19" s="176">
        <v>1494</v>
      </c>
      <c r="C19" s="176">
        <v>19861</v>
      </c>
      <c r="D19" s="176">
        <v>14024</v>
      </c>
      <c r="E19" s="176">
        <f t="shared" si="0"/>
        <v>7331</v>
      </c>
      <c r="F19" s="176">
        <v>8287</v>
      </c>
      <c r="G19" s="176">
        <v>2041</v>
      </c>
      <c r="H19" s="176">
        <v>2492</v>
      </c>
      <c r="I19" s="176">
        <f t="shared" si="1"/>
        <v>12820</v>
      </c>
      <c r="J19" s="176">
        <v>18003</v>
      </c>
      <c r="K19" s="176">
        <v>177576</v>
      </c>
      <c r="L19" s="176">
        <f t="shared" si="2"/>
        <v>2148</v>
      </c>
    </row>
    <row r="20" spans="1:12" ht="12.75">
      <c r="A20" s="170">
        <v>1991</v>
      </c>
      <c r="B20" s="176">
        <v>3368</v>
      </c>
      <c r="C20" s="176">
        <v>20758</v>
      </c>
      <c r="D20" s="176">
        <v>16189</v>
      </c>
      <c r="E20" s="176">
        <f t="shared" si="0"/>
        <v>7937</v>
      </c>
      <c r="F20" s="176">
        <v>5298</v>
      </c>
      <c r="G20" s="176">
        <v>871</v>
      </c>
      <c r="H20" s="176">
        <v>1655</v>
      </c>
      <c r="I20" s="176">
        <f t="shared" si="1"/>
        <v>7824</v>
      </c>
      <c r="J20" s="176">
        <v>18012</v>
      </c>
      <c r="K20" s="176">
        <v>175325</v>
      </c>
      <c r="L20" s="176">
        <f t="shared" si="2"/>
        <v>-2251</v>
      </c>
    </row>
    <row r="21" spans="1:12" ht="12.75">
      <c r="A21" s="170">
        <v>1992</v>
      </c>
      <c r="B21" s="176">
        <v>2543</v>
      </c>
      <c r="C21" s="176">
        <v>18906</v>
      </c>
      <c r="D21" s="176">
        <v>12532</v>
      </c>
      <c r="E21" s="176">
        <f t="shared" si="0"/>
        <v>8917</v>
      </c>
      <c r="F21" s="176">
        <v>4895</v>
      </c>
      <c r="G21" s="176">
        <v>668</v>
      </c>
      <c r="H21" s="176">
        <v>1773</v>
      </c>
      <c r="I21" s="176">
        <f t="shared" si="1"/>
        <v>7336</v>
      </c>
      <c r="J21" s="176">
        <v>18269</v>
      </c>
      <c r="K21" s="176">
        <v>173309</v>
      </c>
      <c r="L21" s="176">
        <f t="shared" si="2"/>
        <v>-2016</v>
      </c>
    </row>
    <row r="22" spans="1:12" ht="12.75">
      <c r="A22" s="170">
        <v>1993</v>
      </c>
      <c r="B22" s="176">
        <v>1048</v>
      </c>
      <c r="C22" s="176">
        <v>18394</v>
      </c>
      <c r="D22" s="176">
        <v>12853</v>
      </c>
      <c r="E22" s="176">
        <f t="shared" si="0"/>
        <v>6589</v>
      </c>
      <c r="F22" s="176">
        <v>6376</v>
      </c>
      <c r="G22" s="176">
        <v>927</v>
      </c>
      <c r="H22" s="176">
        <v>1930</v>
      </c>
      <c r="I22" s="176">
        <f t="shared" si="1"/>
        <v>9233</v>
      </c>
      <c r="J22" s="176">
        <v>18641</v>
      </c>
      <c r="K22" s="176">
        <v>170490</v>
      </c>
      <c r="L22" s="176">
        <f t="shared" si="2"/>
        <v>-2819</v>
      </c>
    </row>
    <row r="23" spans="1:12" ht="12.75">
      <c r="A23" s="170">
        <v>1994</v>
      </c>
      <c r="B23" s="176">
        <v>1977</v>
      </c>
      <c r="C23" s="176">
        <v>22345</v>
      </c>
      <c r="D23" s="176">
        <v>16509</v>
      </c>
      <c r="E23" s="176">
        <f t="shared" si="0"/>
        <v>7813</v>
      </c>
      <c r="F23" s="176">
        <v>7299</v>
      </c>
      <c r="G23" s="176">
        <v>1941</v>
      </c>
      <c r="H23" s="176">
        <v>3606</v>
      </c>
      <c r="I23" s="176">
        <f t="shared" si="1"/>
        <v>12846</v>
      </c>
      <c r="J23" s="176">
        <v>19210</v>
      </c>
      <c r="K23" s="176">
        <v>171939</v>
      </c>
      <c r="L23" s="176">
        <f t="shared" si="2"/>
        <v>1449</v>
      </c>
    </row>
    <row r="24" spans="1:12" ht="12.75">
      <c r="A24" s="170">
        <v>1995</v>
      </c>
      <c r="B24" s="176">
        <v>889</v>
      </c>
      <c r="C24" s="176">
        <v>21548</v>
      </c>
      <c r="D24" s="176">
        <v>13457</v>
      </c>
      <c r="E24" s="176">
        <f t="shared" si="0"/>
        <v>8980</v>
      </c>
      <c r="F24" s="176">
        <v>7204</v>
      </c>
      <c r="G24" s="176">
        <v>1709</v>
      </c>
      <c r="H24" s="176">
        <v>2518</v>
      </c>
      <c r="I24" s="176">
        <f t="shared" si="1"/>
        <v>11431</v>
      </c>
      <c r="J24" s="176">
        <v>18874</v>
      </c>
      <c r="K24" s="176">
        <v>173476</v>
      </c>
      <c r="L24" s="176">
        <f t="shared" si="2"/>
        <v>1537</v>
      </c>
    </row>
    <row r="25" spans="1:12" ht="12.75">
      <c r="A25" s="170">
        <v>1996</v>
      </c>
      <c r="B25" s="176">
        <v>4288</v>
      </c>
      <c r="C25" s="176">
        <v>18034</v>
      </c>
      <c r="D25" s="176">
        <v>13757</v>
      </c>
      <c r="E25" s="176">
        <f t="shared" si="0"/>
        <v>8565</v>
      </c>
      <c r="F25" s="176">
        <v>8189</v>
      </c>
      <c r="G25" s="176">
        <v>1491</v>
      </c>
      <c r="H25" s="176">
        <v>3209</v>
      </c>
      <c r="I25" s="176">
        <f t="shared" si="1"/>
        <v>12889</v>
      </c>
      <c r="J25" s="176">
        <v>19783</v>
      </c>
      <c r="K25" s="176">
        <v>175147</v>
      </c>
      <c r="L25" s="176">
        <f t="shared" si="2"/>
        <v>1671</v>
      </c>
    </row>
    <row r="26" spans="1:12" ht="12.75">
      <c r="A26" s="170">
        <v>1997</v>
      </c>
      <c r="B26" s="176">
        <v>-730</v>
      </c>
      <c r="C26" s="176">
        <v>22712</v>
      </c>
      <c r="D26" s="176">
        <v>17655</v>
      </c>
      <c r="E26" s="176">
        <f t="shared" si="0"/>
        <v>4327</v>
      </c>
      <c r="F26" s="176">
        <v>11179</v>
      </c>
      <c r="G26" s="176">
        <v>2747</v>
      </c>
      <c r="H26" s="176">
        <v>2455</v>
      </c>
      <c r="I26" s="176">
        <f t="shared" si="1"/>
        <v>16381</v>
      </c>
      <c r="J26" s="176">
        <v>20134</v>
      </c>
      <c r="K26" s="176">
        <v>175721</v>
      </c>
      <c r="L26" s="176">
        <f t="shared" si="2"/>
        <v>574</v>
      </c>
    </row>
    <row r="27" spans="1:12" ht="12.75">
      <c r="A27" s="170">
        <v>1998</v>
      </c>
      <c r="B27" s="176">
        <v>-1624</v>
      </c>
      <c r="C27" s="176">
        <v>29401</v>
      </c>
      <c r="D27" s="176">
        <v>23419</v>
      </c>
      <c r="E27" s="176">
        <v>4385</v>
      </c>
      <c r="F27" s="176">
        <v>8630</v>
      </c>
      <c r="G27" s="176">
        <v>1116</v>
      </c>
      <c r="H27" s="176">
        <v>2240</v>
      </c>
      <c r="I27" s="176">
        <v>11986</v>
      </c>
      <c r="J27" s="176">
        <v>19622</v>
      </c>
      <c r="K27" s="176">
        <v>172433</v>
      </c>
      <c r="L27" s="176">
        <v>-3288</v>
      </c>
    </row>
    <row r="28" spans="1:12" ht="12.75">
      <c r="A28" s="170">
        <v>1999</v>
      </c>
      <c r="B28" s="176">
        <v>1102</v>
      </c>
      <c r="C28" s="176">
        <v>44233</v>
      </c>
      <c r="D28" s="176">
        <v>33051</v>
      </c>
      <c r="E28" s="176">
        <v>12284</v>
      </c>
      <c r="F28" s="176">
        <v>7401</v>
      </c>
      <c r="G28" s="176">
        <v>1622</v>
      </c>
      <c r="H28" s="176">
        <v>2265</v>
      </c>
      <c r="I28" s="176">
        <v>11288</v>
      </c>
      <c r="J28" s="176">
        <v>19856</v>
      </c>
      <c r="K28" s="176">
        <v>176159</v>
      </c>
      <c r="L28" s="176">
        <v>3726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&amp;C&amp;"Arial,Bold"&amp;6Energy Information Administration
U.S. Crude Oil, Natural Gas,and Natural Gas Liquids Reserves 1998 Annual Report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7" sqref="L27"/>
    </sheetView>
  </sheetViews>
  <sheetFormatPr defaultColWidth="9.140625" defaultRowHeight="12.75"/>
  <cols>
    <col min="1" max="16384" width="9.140625" style="170" customWidth="1"/>
  </cols>
  <sheetData>
    <row r="1" ht="12.75">
      <c r="A1" s="169" t="s">
        <v>252</v>
      </c>
    </row>
    <row r="2" ht="12.75">
      <c r="A2" s="169"/>
    </row>
    <row r="3" spans="2:12" ht="12.75">
      <c r="B3" s="171"/>
      <c r="C3" s="171"/>
      <c r="D3" s="171"/>
      <c r="E3" s="288" t="s">
        <v>80</v>
      </c>
      <c r="F3" s="171"/>
      <c r="G3" s="171"/>
      <c r="H3" s="171" t="s">
        <v>536</v>
      </c>
      <c r="I3" s="171"/>
      <c r="J3" s="171"/>
      <c r="K3" s="171" t="s">
        <v>323</v>
      </c>
      <c r="L3" s="171" t="s">
        <v>280</v>
      </c>
    </row>
    <row r="4" spans="2:12" ht="12.75">
      <c r="B4" s="171"/>
      <c r="C4" s="171" t="s">
        <v>537</v>
      </c>
      <c r="D4" s="171" t="s">
        <v>537</v>
      </c>
      <c r="E4" s="171" t="s">
        <v>538</v>
      </c>
      <c r="F4" s="171"/>
      <c r="G4" s="171" t="s">
        <v>539</v>
      </c>
      <c r="H4" s="171" t="s">
        <v>540</v>
      </c>
      <c r="I4" s="171" t="s">
        <v>541</v>
      </c>
      <c r="J4" s="171"/>
      <c r="K4" s="171" t="s">
        <v>542</v>
      </c>
      <c r="L4" s="171" t="s">
        <v>543</v>
      </c>
    </row>
    <row r="5" spans="2:12" ht="12.75">
      <c r="B5" s="171" t="s">
        <v>544</v>
      </c>
      <c r="C5" s="171" t="s">
        <v>545</v>
      </c>
      <c r="D5" s="171" t="s">
        <v>546</v>
      </c>
      <c r="E5" s="171" t="s">
        <v>544</v>
      </c>
      <c r="F5" s="171" t="s">
        <v>547</v>
      </c>
      <c r="G5" s="171" t="s">
        <v>540</v>
      </c>
      <c r="H5" s="171" t="s">
        <v>548</v>
      </c>
      <c r="I5" s="171" t="s">
        <v>540</v>
      </c>
      <c r="J5" s="171" t="s">
        <v>296</v>
      </c>
      <c r="K5" s="172" t="s">
        <v>549</v>
      </c>
      <c r="L5" s="171" t="s">
        <v>550</v>
      </c>
    </row>
    <row r="6" spans="1:12" ht="13.5" thickBot="1">
      <c r="A6" s="173" t="s">
        <v>329</v>
      </c>
      <c r="B6" s="174" t="s">
        <v>551</v>
      </c>
      <c r="C6" s="174" t="s">
        <v>552</v>
      </c>
      <c r="D6" s="174" t="s">
        <v>553</v>
      </c>
      <c r="E6" s="174" t="s">
        <v>554</v>
      </c>
      <c r="F6" s="174" t="s">
        <v>555</v>
      </c>
      <c r="G6" s="174" t="s">
        <v>556</v>
      </c>
      <c r="H6" s="174" t="s">
        <v>557</v>
      </c>
      <c r="I6" s="174" t="s">
        <v>558</v>
      </c>
      <c r="J6" s="174" t="s">
        <v>559</v>
      </c>
      <c r="K6" s="174" t="s">
        <v>560</v>
      </c>
      <c r="L6" s="174" t="s">
        <v>561</v>
      </c>
    </row>
    <row r="7" spans="1:12" ht="12.75">
      <c r="A7" s="170">
        <v>1978</v>
      </c>
      <c r="B7" s="175" t="s">
        <v>665</v>
      </c>
      <c r="C7" s="175" t="s">
        <v>665</v>
      </c>
      <c r="D7" s="175" t="s">
        <v>665</v>
      </c>
      <c r="E7" s="175" t="s">
        <v>665</v>
      </c>
      <c r="F7" s="175" t="s">
        <v>665</v>
      </c>
      <c r="G7" s="175" t="s">
        <v>665</v>
      </c>
      <c r="H7" s="175" t="s">
        <v>665</v>
      </c>
      <c r="I7" s="175" t="s">
        <v>665</v>
      </c>
      <c r="J7" s="175" t="s">
        <v>665</v>
      </c>
      <c r="K7" s="176">
        <v>175988</v>
      </c>
      <c r="L7" s="175" t="s">
        <v>665</v>
      </c>
    </row>
    <row r="8" spans="1:12" ht="12.75">
      <c r="A8" s="170">
        <v>1979</v>
      </c>
      <c r="B8" s="176">
        <v>5402</v>
      </c>
      <c r="C8" s="176">
        <v>16358</v>
      </c>
      <c r="D8" s="176">
        <v>17069</v>
      </c>
      <c r="E8" s="176">
        <f aca="true" t="shared" si="0" ref="E8:E26">B8+C8-D8</f>
        <v>4691</v>
      </c>
      <c r="F8" s="176">
        <v>9331</v>
      </c>
      <c r="G8" s="176">
        <v>3264</v>
      </c>
      <c r="H8" s="176">
        <v>2637</v>
      </c>
      <c r="I8" s="176">
        <f aca="true" t="shared" si="1" ref="I8:I26">F8+G8+H8</f>
        <v>15232</v>
      </c>
      <c r="J8" s="176">
        <v>19851</v>
      </c>
      <c r="K8" s="176">
        <v>176060</v>
      </c>
      <c r="L8" s="176">
        <f aca="true" t="shared" si="2" ref="L8:L26">K8-K7</f>
        <v>72</v>
      </c>
    </row>
    <row r="9" spans="1:12" ht="12.75">
      <c r="A9" s="170">
        <v>1980</v>
      </c>
      <c r="B9" s="176">
        <v>1218</v>
      </c>
      <c r="C9" s="176">
        <v>16577</v>
      </c>
      <c r="D9" s="176">
        <v>16427</v>
      </c>
      <c r="E9" s="176">
        <f t="shared" si="0"/>
        <v>1368</v>
      </c>
      <c r="F9" s="176">
        <v>9446</v>
      </c>
      <c r="G9" s="176">
        <v>2629</v>
      </c>
      <c r="H9" s="176">
        <v>2648</v>
      </c>
      <c r="I9" s="176">
        <f t="shared" si="1"/>
        <v>14723</v>
      </c>
      <c r="J9" s="176">
        <v>19287</v>
      </c>
      <c r="K9" s="176">
        <v>172864</v>
      </c>
      <c r="L9" s="176">
        <f t="shared" si="2"/>
        <v>-3196</v>
      </c>
    </row>
    <row r="10" spans="1:12" ht="12.75">
      <c r="A10" s="170">
        <v>1981</v>
      </c>
      <c r="B10" s="176">
        <v>2270</v>
      </c>
      <c r="C10" s="176">
        <v>17002</v>
      </c>
      <c r="D10" s="176">
        <v>14352</v>
      </c>
      <c r="E10" s="176">
        <f t="shared" si="0"/>
        <v>4920</v>
      </c>
      <c r="F10" s="176">
        <v>10973</v>
      </c>
      <c r="G10" s="176">
        <v>3870</v>
      </c>
      <c r="H10" s="176">
        <v>3076</v>
      </c>
      <c r="I10" s="176">
        <f t="shared" si="1"/>
        <v>17919</v>
      </c>
      <c r="J10" s="176">
        <v>19318</v>
      </c>
      <c r="K10" s="176">
        <v>176385</v>
      </c>
      <c r="L10" s="176">
        <f t="shared" si="2"/>
        <v>3521</v>
      </c>
    </row>
    <row r="11" spans="1:12" ht="12.75">
      <c r="A11" s="170">
        <v>1982</v>
      </c>
      <c r="B11" s="176">
        <v>2586</v>
      </c>
      <c r="C11" s="176">
        <v>18371</v>
      </c>
      <c r="D11" s="176">
        <v>20119</v>
      </c>
      <c r="E11" s="176">
        <f t="shared" si="0"/>
        <v>838</v>
      </c>
      <c r="F11" s="176">
        <v>8754</v>
      </c>
      <c r="G11" s="176">
        <v>2785</v>
      </c>
      <c r="H11" s="176">
        <v>3520</v>
      </c>
      <c r="I11" s="176">
        <f t="shared" si="1"/>
        <v>15059</v>
      </c>
      <c r="J11" s="176">
        <v>18030</v>
      </c>
      <c r="K11" s="176">
        <v>174252</v>
      </c>
      <c r="L11" s="176">
        <f t="shared" si="2"/>
        <v>-2133</v>
      </c>
    </row>
    <row r="12" spans="1:12" ht="12.75">
      <c r="A12" s="170">
        <v>1983</v>
      </c>
      <c r="B12" s="176">
        <v>4366</v>
      </c>
      <c r="C12" s="176">
        <v>18136</v>
      </c>
      <c r="D12" s="176">
        <v>17643</v>
      </c>
      <c r="E12" s="176">
        <f t="shared" si="0"/>
        <v>4859</v>
      </c>
      <c r="F12" s="176">
        <v>7262</v>
      </c>
      <c r="G12" s="176">
        <v>1628</v>
      </c>
      <c r="H12" s="176">
        <v>3071</v>
      </c>
      <c r="I12" s="176">
        <f t="shared" si="1"/>
        <v>11961</v>
      </c>
      <c r="J12" s="176">
        <v>16317</v>
      </c>
      <c r="K12" s="176">
        <v>174755</v>
      </c>
      <c r="L12" s="176">
        <f t="shared" si="2"/>
        <v>503</v>
      </c>
    </row>
    <row r="13" spans="1:12" ht="12.75">
      <c r="A13" s="170">
        <v>1984</v>
      </c>
      <c r="B13" s="176">
        <v>-2409</v>
      </c>
      <c r="C13" s="176">
        <v>17844</v>
      </c>
      <c r="D13" s="176">
        <v>15023</v>
      </c>
      <c r="E13" s="176">
        <f t="shared" si="0"/>
        <v>412</v>
      </c>
      <c r="F13" s="176">
        <v>8687</v>
      </c>
      <c r="G13" s="176">
        <v>2584</v>
      </c>
      <c r="H13" s="176">
        <v>2778</v>
      </c>
      <c r="I13" s="176">
        <f t="shared" si="1"/>
        <v>14049</v>
      </c>
      <c r="J13" s="176">
        <v>17708</v>
      </c>
      <c r="K13" s="176">
        <v>171508</v>
      </c>
      <c r="L13" s="176">
        <f t="shared" si="2"/>
        <v>-3247</v>
      </c>
    </row>
    <row r="14" spans="1:12" ht="12.75">
      <c r="A14" s="170">
        <v>1985</v>
      </c>
      <c r="B14" s="176">
        <v>-1313</v>
      </c>
      <c r="C14" s="176">
        <v>19203</v>
      </c>
      <c r="D14" s="176">
        <v>16490</v>
      </c>
      <c r="E14" s="176">
        <f t="shared" si="0"/>
        <v>1400</v>
      </c>
      <c r="F14" s="176">
        <v>7463</v>
      </c>
      <c r="G14" s="176">
        <v>1040</v>
      </c>
      <c r="H14" s="176">
        <v>3053</v>
      </c>
      <c r="I14" s="176">
        <f t="shared" si="1"/>
        <v>11556</v>
      </c>
      <c r="J14" s="176">
        <v>16485</v>
      </c>
      <c r="K14" s="176">
        <v>167979</v>
      </c>
      <c r="L14" s="176">
        <f t="shared" si="2"/>
        <v>-3529</v>
      </c>
    </row>
    <row r="15" spans="1:12" ht="12.75">
      <c r="A15" s="170">
        <v>1986</v>
      </c>
      <c r="B15" s="176">
        <v>2114</v>
      </c>
      <c r="C15" s="176">
        <v>22207</v>
      </c>
      <c r="D15" s="176">
        <v>17797</v>
      </c>
      <c r="E15" s="176">
        <f t="shared" si="0"/>
        <v>6524</v>
      </c>
      <c r="F15" s="176">
        <v>6357</v>
      </c>
      <c r="G15" s="176">
        <v>1122</v>
      </c>
      <c r="H15" s="176">
        <v>1845</v>
      </c>
      <c r="I15" s="176">
        <f t="shared" si="1"/>
        <v>9324</v>
      </c>
      <c r="J15" s="176">
        <v>16073</v>
      </c>
      <c r="K15" s="176">
        <v>167754</v>
      </c>
      <c r="L15" s="176">
        <f t="shared" si="2"/>
        <v>-225</v>
      </c>
    </row>
    <row r="16" spans="1:12" ht="12.75">
      <c r="A16" s="170">
        <v>1987</v>
      </c>
      <c r="B16" s="176">
        <v>1200</v>
      </c>
      <c r="C16" s="176">
        <v>17733</v>
      </c>
      <c r="D16" s="176">
        <v>14865</v>
      </c>
      <c r="E16" s="176">
        <f t="shared" si="0"/>
        <v>4068</v>
      </c>
      <c r="F16" s="176">
        <v>4772</v>
      </c>
      <c r="G16" s="176">
        <v>1116</v>
      </c>
      <c r="H16" s="176">
        <v>1556</v>
      </c>
      <c r="I16" s="176">
        <f t="shared" si="1"/>
        <v>7444</v>
      </c>
      <c r="J16" s="176">
        <v>16553</v>
      </c>
      <c r="K16" s="176">
        <v>162713</v>
      </c>
      <c r="L16" s="176">
        <f t="shared" si="2"/>
        <v>-5041</v>
      </c>
    </row>
    <row r="17" spans="1:12" ht="12.75">
      <c r="A17" s="170">
        <v>1988</v>
      </c>
      <c r="B17" s="176">
        <v>2025</v>
      </c>
      <c r="C17" s="176">
        <v>23829</v>
      </c>
      <c r="D17" s="176">
        <v>14439</v>
      </c>
      <c r="E17" s="176">
        <f t="shared" si="0"/>
        <v>11415</v>
      </c>
      <c r="F17" s="176">
        <v>7099</v>
      </c>
      <c r="G17" s="176">
        <v>1677</v>
      </c>
      <c r="H17" s="176">
        <v>1979</v>
      </c>
      <c r="I17" s="176">
        <f t="shared" si="1"/>
        <v>10755</v>
      </c>
      <c r="J17" s="176">
        <v>17063</v>
      </c>
      <c r="K17" s="176">
        <v>167820</v>
      </c>
      <c r="L17" s="176">
        <f t="shared" si="2"/>
        <v>5107</v>
      </c>
    </row>
    <row r="18" spans="1:12" ht="12.75">
      <c r="A18" s="170">
        <v>1989</v>
      </c>
      <c r="B18" s="176">
        <v>2545</v>
      </c>
      <c r="C18" s="176">
        <v>27616</v>
      </c>
      <c r="D18" s="176">
        <v>24488</v>
      </c>
      <c r="E18" s="176">
        <f t="shared" si="0"/>
        <v>5673</v>
      </c>
      <c r="F18" s="176">
        <v>6467</v>
      </c>
      <c r="G18" s="176">
        <v>1485</v>
      </c>
      <c r="H18" s="176">
        <v>2313</v>
      </c>
      <c r="I18" s="176">
        <f t="shared" si="1"/>
        <v>10265</v>
      </c>
      <c r="J18" s="176">
        <v>17349</v>
      </c>
      <c r="K18" s="176">
        <v>166409</v>
      </c>
      <c r="L18" s="176">
        <f t="shared" si="2"/>
        <v>-1411</v>
      </c>
    </row>
    <row r="19" spans="1:12" ht="12.75">
      <c r="A19" s="170">
        <v>1990</v>
      </c>
      <c r="B19" s="176">
        <v>1811</v>
      </c>
      <c r="C19" s="176">
        <v>18784</v>
      </c>
      <c r="D19" s="176">
        <v>13925</v>
      </c>
      <c r="E19" s="176">
        <f t="shared" si="0"/>
        <v>6670</v>
      </c>
      <c r="F19" s="176">
        <v>8232</v>
      </c>
      <c r="G19" s="176">
        <v>2041</v>
      </c>
      <c r="H19" s="176">
        <v>2492</v>
      </c>
      <c r="I19" s="176">
        <f t="shared" si="1"/>
        <v>12765</v>
      </c>
      <c r="J19" s="176">
        <v>17661</v>
      </c>
      <c r="K19" s="176">
        <v>168183</v>
      </c>
      <c r="L19" s="176">
        <f t="shared" si="2"/>
        <v>1774</v>
      </c>
    </row>
    <row r="20" spans="1:12" ht="12.75">
      <c r="A20" s="170">
        <v>1991</v>
      </c>
      <c r="B20" s="176">
        <v>3367</v>
      </c>
      <c r="C20" s="176">
        <v>19961</v>
      </c>
      <c r="D20" s="176">
        <v>15948</v>
      </c>
      <c r="E20" s="176">
        <f t="shared" si="0"/>
        <v>7380</v>
      </c>
      <c r="F20" s="176">
        <v>5281</v>
      </c>
      <c r="G20" s="176">
        <v>871</v>
      </c>
      <c r="H20" s="176">
        <v>1614</v>
      </c>
      <c r="I20" s="176">
        <f t="shared" si="1"/>
        <v>7766</v>
      </c>
      <c r="J20" s="176">
        <v>17657</v>
      </c>
      <c r="K20" s="176">
        <v>165672</v>
      </c>
      <c r="L20" s="176">
        <f t="shared" si="2"/>
        <v>-2511</v>
      </c>
    </row>
    <row r="21" spans="1:12" ht="12.75">
      <c r="A21" s="170">
        <v>1992</v>
      </c>
      <c r="B21" s="176">
        <v>2265</v>
      </c>
      <c r="C21" s="176">
        <v>18728</v>
      </c>
      <c r="D21" s="176">
        <v>12511</v>
      </c>
      <c r="E21" s="176">
        <f t="shared" si="0"/>
        <v>8482</v>
      </c>
      <c r="F21" s="176">
        <v>4840</v>
      </c>
      <c r="G21" s="176">
        <v>668</v>
      </c>
      <c r="H21" s="176">
        <v>1773</v>
      </c>
      <c r="I21" s="176">
        <f t="shared" si="1"/>
        <v>7281</v>
      </c>
      <c r="J21" s="176">
        <v>17851</v>
      </c>
      <c r="K21" s="176">
        <v>163584</v>
      </c>
      <c r="L21" s="176">
        <f t="shared" si="2"/>
        <v>-2088</v>
      </c>
    </row>
    <row r="22" spans="1:12" ht="12.75">
      <c r="A22" s="170">
        <v>1993</v>
      </c>
      <c r="B22" s="176">
        <v>996</v>
      </c>
      <c r="C22" s="176">
        <v>17714</v>
      </c>
      <c r="D22" s="176">
        <v>12743</v>
      </c>
      <c r="E22" s="176">
        <f t="shared" si="0"/>
        <v>5967</v>
      </c>
      <c r="F22" s="176">
        <v>6349</v>
      </c>
      <c r="G22" s="176">
        <v>927</v>
      </c>
      <c r="H22" s="176">
        <v>1922</v>
      </c>
      <c r="I22" s="176">
        <f t="shared" si="1"/>
        <v>9198</v>
      </c>
      <c r="J22" s="176">
        <v>18245</v>
      </c>
      <c r="K22" s="176">
        <v>160504</v>
      </c>
      <c r="L22" s="176">
        <f t="shared" si="2"/>
        <v>-3080</v>
      </c>
    </row>
    <row r="23" spans="1:12" ht="12.75">
      <c r="A23" s="170">
        <v>1994</v>
      </c>
      <c r="B23" s="176">
        <v>1924</v>
      </c>
      <c r="C23" s="176">
        <v>22071</v>
      </c>
      <c r="D23" s="176">
        <v>16458</v>
      </c>
      <c r="E23" s="176">
        <f t="shared" si="0"/>
        <v>7537</v>
      </c>
      <c r="F23" s="176">
        <v>7294</v>
      </c>
      <c r="G23" s="176">
        <v>1941</v>
      </c>
      <c r="H23" s="176">
        <v>3606</v>
      </c>
      <c r="I23" s="176">
        <f t="shared" si="1"/>
        <v>12841</v>
      </c>
      <c r="J23" s="176">
        <v>18756</v>
      </c>
      <c r="K23" s="176">
        <v>162126</v>
      </c>
      <c r="L23" s="176">
        <f t="shared" si="2"/>
        <v>1622</v>
      </c>
    </row>
    <row r="24" spans="1:12" ht="12.75">
      <c r="A24" s="170">
        <v>1995</v>
      </c>
      <c r="B24" s="176">
        <v>1304</v>
      </c>
      <c r="C24" s="176">
        <v>20928</v>
      </c>
      <c r="D24" s="176">
        <v>13403</v>
      </c>
      <c r="E24" s="176">
        <f t="shared" si="0"/>
        <v>8829</v>
      </c>
      <c r="F24" s="176">
        <v>7162</v>
      </c>
      <c r="G24" s="176">
        <v>1709</v>
      </c>
      <c r="H24" s="176">
        <v>2518</v>
      </c>
      <c r="I24" s="176">
        <f t="shared" si="1"/>
        <v>11389</v>
      </c>
      <c r="J24" s="176">
        <v>18443</v>
      </c>
      <c r="K24" s="176">
        <v>163901</v>
      </c>
      <c r="L24" s="176">
        <f t="shared" si="2"/>
        <v>1775</v>
      </c>
    </row>
    <row r="25" spans="1:12" ht="12.75">
      <c r="A25" s="170">
        <v>1996</v>
      </c>
      <c r="B25" s="176">
        <v>4219</v>
      </c>
      <c r="C25" s="176">
        <v>17832</v>
      </c>
      <c r="D25" s="176">
        <v>13586</v>
      </c>
      <c r="E25" s="176">
        <f t="shared" si="0"/>
        <v>8465</v>
      </c>
      <c r="F25" s="176">
        <v>8183</v>
      </c>
      <c r="G25" s="176">
        <v>1430</v>
      </c>
      <c r="H25" s="176">
        <v>3209</v>
      </c>
      <c r="I25" s="176">
        <f t="shared" si="1"/>
        <v>12822</v>
      </c>
      <c r="J25" s="176">
        <v>19337</v>
      </c>
      <c r="K25" s="176">
        <v>165851</v>
      </c>
      <c r="L25" s="176">
        <f t="shared" si="2"/>
        <v>1950</v>
      </c>
    </row>
    <row r="26" spans="1:12" ht="12.75">
      <c r="A26" s="170">
        <v>1997</v>
      </c>
      <c r="B26" s="176">
        <v>-835</v>
      </c>
      <c r="C26" s="176">
        <v>20878</v>
      </c>
      <c r="D26" s="176">
        <v>17556</v>
      </c>
      <c r="E26" s="176">
        <f t="shared" si="0"/>
        <v>2487</v>
      </c>
      <c r="F26" s="176">
        <v>11165</v>
      </c>
      <c r="G26" s="176">
        <v>2747</v>
      </c>
      <c r="H26" s="176">
        <v>2455</v>
      </c>
      <c r="I26" s="176">
        <f t="shared" si="1"/>
        <v>16367</v>
      </c>
      <c r="J26" s="176">
        <v>19657</v>
      </c>
      <c r="K26" s="176">
        <v>165048</v>
      </c>
      <c r="L26" s="176">
        <f t="shared" si="2"/>
        <v>-803</v>
      </c>
    </row>
    <row r="27" spans="1:12" ht="12.75">
      <c r="A27" s="170">
        <v>1998</v>
      </c>
      <c r="B27" s="176">
        <v>-1461</v>
      </c>
      <c r="C27" s="176">
        <v>29231</v>
      </c>
      <c r="D27" s="176">
        <v>23294</v>
      </c>
      <c r="E27" s="176">
        <v>4476</v>
      </c>
      <c r="F27" s="176">
        <v>8628</v>
      </c>
      <c r="G27" s="176">
        <v>1112</v>
      </c>
      <c r="H27" s="176">
        <v>2240</v>
      </c>
      <c r="I27" s="176">
        <v>11980</v>
      </c>
      <c r="J27" s="176">
        <v>19104</v>
      </c>
      <c r="K27" s="176">
        <v>162400</v>
      </c>
      <c r="L27" s="176">
        <v>-2648</v>
      </c>
    </row>
    <row r="28" spans="1:12" ht="12.75">
      <c r="A28" s="170">
        <v>1999</v>
      </c>
      <c r="B28" s="170">
        <v>958</v>
      </c>
      <c r="C28" s="176">
        <v>40606</v>
      </c>
      <c r="D28" s="176">
        <v>29476</v>
      </c>
      <c r="E28" s="176">
        <v>12088</v>
      </c>
      <c r="F28" s="176">
        <v>7399</v>
      </c>
      <c r="G28" s="176">
        <v>1566</v>
      </c>
      <c r="H28" s="176">
        <v>2242</v>
      </c>
      <c r="I28" s="176">
        <v>11207</v>
      </c>
      <c r="J28" s="176">
        <v>19391</v>
      </c>
      <c r="K28" s="176">
        <v>166304</v>
      </c>
      <c r="L28" s="176">
        <v>3904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&amp;C&amp;"Arial,Bold"&amp;6Energy Information Administration
U.S. Crude Oil, Natural Gas,and Natural Gas Liquids Reserves 1998 Annual Report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28" sqref="B28"/>
    </sheetView>
  </sheetViews>
  <sheetFormatPr defaultColWidth="9.140625" defaultRowHeight="12.75"/>
  <cols>
    <col min="1" max="16384" width="9.140625" style="170" customWidth="1"/>
  </cols>
  <sheetData>
    <row r="1" ht="12.75">
      <c r="A1" s="169" t="s">
        <v>253</v>
      </c>
    </row>
    <row r="2" ht="12.75">
      <c r="A2" s="169"/>
    </row>
    <row r="3" spans="2:12" ht="12.75">
      <c r="B3" s="171"/>
      <c r="C3" s="171"/>
      <c r="D3" s="171"/>
      <c r="E3" s="288" t="s">
        <v>80</v>
      </c>
      <c r="F3" s="171"/>
      <c r="G3" s="171"/>
      <c r="H3" s="171" t="s">
        <v>536</v>
      </c>
      <c r="I3" s="171"/>
      <c r="J3" s="171"/>
      <c r="K3" s="171" t="s">
        <v>323</v>
      </c>
      <c r="L3" s="171" t="s">
        <v>280</v>
      </c>
    </row>
    <row r="4" spans="2:12" ht="12.75">
      <c r="B4" s="171"/>
      <c r="C4" s="171" t="s">
        <v>537</v>
      </c>
      <c r="D4" s="171" t="s">
        <v>537</v>
      </c>
      <c r="E4" s="171" t="s">
        <v>538</v>
      </c>
      <c r="F4" s="171"/>
      <c r="G4" s="171" t="s">
        <v>539</v>
      </c>
      <c r="H4" s="171" t="s">
        <v>540</v>
      </c>
      <c r="I4" s="171" t="s">
        <v>541</v>
      </c>
      <c r="J4" s="171"/>
      <c r="K4" s="171" t="s">
        <v>542</v>
      </c>
      <c r="L4" s="171" t="s">
        <v>543</v>
      </c>
    </row>
    <row r="5" spans="2:12" ht="12.75">
      <c r="B5" s="171" t="s">
        <v>544</v>
      </c>
      <c r="C5" s="171" t="s">
        <v>545</v>
      </c>
      <c r="D5" s="171" t="s">
        <v>546</v>
      </c>
      <c r="E5" s="171" t="s">
        <v>544</v>
      </c>
      <c r="F5" s="171" t="s">
        <v>547</v>
      </c>
      <c r="G5" s="171" t="s">
        <v>540</v>
      </c>
      <c r="H5" s="171" t="s">
        <v>548</v>
      </c>
      <c r="I5" s="171" t="s">
        <v>540</v>
      </c>
      <c r="J5" s="171" t="s">
        <v>296</v>
      </c>
      <c r="K5" s="172" t="s">
        <v>549</v>
      </c>
      <c r="L5" s="171" t="s">
        <v>550</v>
      </c>
    </row>
    <row r="6" spans="1:12" ht="13.5" thickBot="1">
      <c r="A6" s="173" t="s">
        <v>329</v>
      </c>
      <c r="B6" s="174" t="s">
        <v>551</v>
      </c>
      <c r="C6" s="174" t="s">
        <v>552</v>
      </c>
      <c r="D6" s="174" t="s">
        <v>553</v>
      </c>
      <c r="E6" s="174" t="s">
        <v>554</v>
      </c>
      <c r="F6" s="174" t="s">
        <v>555</v>
      </c>
      <c r="G6" s="174" t="s">
        <v>556</v>
      </c>
      <c r="H6" s="174" t="s">
        <v>557</v>
      </c>
      <c r="I6" s="174" t="s">
        <v>558</v>
      </c>
      <c r="J6" s="174" t="s">
        <v>559</v>
      </c>
      <c r="K6" s="174" t="s">
        <v>560</v>
      </c>
      <c r="L6" s="174" t="s">
        <v>561</v>
      </c>
    </row>
    <row r="7" spans="1:12" ht="12.75">
      <c r="A7" s="170">
        <v>1978</v>
      </c>
      <c r="B7" s="175" t="s">
        <v>665</v>
      </c>
      <c r="C7" s="175" t="s">
        <v>665</v>
      </c>
      <c r="D7" s="175" t="s">
        <v>665</v>
      </c>
      <c r="E7" s="175" t="s">
        <v>665</v>
      </c>
      <c r="F7" s="175" t="s">
        <v>665</v>
      </c>
      <c r="G7" s="175" t="s">
        <v>665</v>
      </c>
      <c r="H7" s="175" t="s">
        <v>665</v>
      </c>
      <c r="I7" s="175" t="s">
        <v>665</v>
      </c>
      <c r="J7" s="175" t="s">
        <v>665</v>
      </c>
      <c r="K7" s="176">
        <v>6772</v>
      </c>
      <c r="L7" s="175" t="s">
        <v>665</v>
      </c>
    </row>
    <row r="8" spans="1:12" ht="12.75">
      <c r="A8" s="170">
        <v>1979</v>
      </c>
      <c r="B8" s="176">
        <v>64</v>
      </c>
      <c r="C8" s="176">
        <v>677</v>
      </c>
      <c r="D8" s="176">
        <v>726</v>
      </c>
      <c r="E8" s="176">
        <f aca="true" t="shared" si="0" ref="E8:E25">B8+C8-D8</f>
        <v>15</v>
      </c>
      <c r="F8" s="176">
        <v>364</v>
      </c>
      <c r="G8" s="176">
        <v>94</v>
      </c>
      <c r="H8" s="176">
        <v>97</v>
      </c>
      <c r="I8" s="176">
        <f aca="true" t="shared" si="1" ref="I8:I25">F8+G8+H8</f>
        <v>555</v>
      </c>
      <c r="J8" s="176">
        <v>727</v>
      </c>
      <c r="K8" s="176">
        <v>6615</v>
      </c>
      <c r="L8" s="176">
        <f aca="true" t="shared" si="2" ref="L8:L25">K8-K7</f>
        <v>-157</v>
      </c>
    </row>
    <row r="9" spans="1:12" ht="12.75">
      <c r="A9" s="170">
        <v>1980</v>
      </c>
      <c r="B9" s="176">
        <v>153</v>
      </c>
      <c r="C9" s="176">
        <v>743</v>
      </c>
      <c r="D9" s="176">
        <v>639</v>
      </c>
      <c r="E9" s="176">
        <f t="shared" si="0"/>
        <v>257</v>
      </c>
      <c r="F9" s="176">
        <v>418</v>
      </c>
      <c r="G9" s="176">
        <v>90</v>
      </c>
      <c r="H9" s="176">
        <v>79</v>
      </c>
      <c r="I9" s="176">
        <f t="shared" si="1"/>
        <v>587</v>
      </c>
      <c r="J9" s="176">
        <v>731</v>
      </c>
      <c r="K9" s="176">
        <v>6728</v>
      </c>
      <c r="L9" s="176">
        <f t="shared" si="2"/>
        <v>113</v>
      </c>
    </row>
    <row r="10" spans="1:12" ht="12.75">
      <c r="A10" s="170">
        <v>1981</v>
      </c>
      <c r="B10" s="176">
        <v>231</v>
      </c>
      <c r="C10" s="176">
        <v>729</v>
      </c>
      <c r="D10" s="176">
        <v>643</v>
      </c>
      <c r="E10" s="176">
        <f t="shared" si="0"/>
        <v>317</v>
      </c>
      <c r="F10" s="176">
        <v>542</v>
      </c>
      <c r="G10" s="176">
        <v>131</v>
      </c>
      <c r="H10" s="176">
        <v>91</v>
      </c>
      <c r="I10" s="176">
        <f t="shared" si="1"/>
        <v>764</v>
      </c>
      <c r="J10" s="176">
        <v>741</v>
      </c>
      <c r="K10" s="176">
        <v>7068</v>
      </c>
      <c r="L10" s="176">
        <f t="shared" si="2"/>
        <v>340</v>
      </c>
    </row>
    <row r="11" spans="1:12" ht="12.75">
      <c r="A11" s="170">
        <v>1982</v>
      </c>
      <c r="B11" s="176">
        <v>299</v>
      </c>
      <c r="C11" s="176">
        <v>811</v>
      </c>
      <c r="D11" s="176">
        <v>832</v>
      </c>
      <c r="E11" s="176">
        <f t="shared" si="0"/>
        <v>278</v>
      </c>
      <c r="F11" s="176">
        <v>375</v>
      </c>
      <c r="G11" s="176">
        <v>112</v>
      </c>
      <c r="H11" s="176">
        <v>109</v>
      </c>
      <c r="I11" s="176">
        <f t="shared" si="1"/>
        <v>596</v>
      </c>
      <c r="J11" s="176">
        <v>721</v>
      </c>
      <c r="K11" s="176">
        <v>7221</v>
      </c>
      <c r="L11" s="176">
        <f t="shared" si="2"/>
        <v>153</v>
      </c>
    </row>
    <row r="12" spans="1:12" ht="12.75">
      <c r="A12" s="170">
        <v>1983</v>
      </c>
      <c r="B12" s="176">
        <v>849</v>
      </c>
      <c r="C12" s="176">
        <v>847</v>
      </c>
      <c r="D12" s="176">
        <v>781</v>
      </c>
      <c r="E12" s="176">
        <f t="shared" si="0"/>
        <v>915</v>
      </c>
      <c r="F12" s="176">
        <v>321</v>
      </c>
      <c r="G12" s="176">
        <v>70</v>
      </c>
      <c r="H12" s="176">
        <v>99</v>
      </c>
      <c r="I12" s="176">
        <f t="shared" si="1"/>
        <v>490</v>
      </c>
      <c r="J12" s="176">
        <v>725</v>
      </c>
      <c r="K12" s="176">
        <v>7901</v>
      </c>
      <c r="L12" s="176">
        <f t="shared" si="2"/>
        <v>680</v>
      </c>
    </row>
    <row r="13" spans="1:12" ht="12.75">
      <c r="A13" s="170">
        <v>1984</v>
      </c>
      <c r="B13" s="176">
        <v>-123</v>
      </c>
      <c r="C13" s="176">
        <v>866</v>
      </c>
      <c r="D13" s="176">
        <v>724</v>
      </c>
      <c r="E13" s="176">
        <f t="shared" si="0"/>
        <v>19</v>
      </c>
      <c r="F13" s="176">
        <v>348</v>
      </c>
      <c r="G13" s="176">
        <v>55</v>
      </c>
      <c r="H13" s="176">
        <v>96</v>
      </c>
      <c r="I13" s="176">
        <f t="shared" si="1"/>
        <v>499</v>
      </c>
      <c r="J13" s="176">
        <v>776</v>
      </c>
      <c r="K13" s="176">
        <v>7643</v>
      </c>
      <c r="L13" s="176">
        <f t="shared" si="2"/>
        <v>-258</v>
      </c>
    </row>
    <row r="14" spans="1:12" ht="12.75">
      <c r="A14" s="170">
        <v>1985</v>
      </c>
      <c r="B14" s="176">
        <v>426</v>
      </c>
      <c r="C14" s="176">
        <v>906</v>
      </c>
      <c r="D14" s="176">
        <v>744</v>
      </c>
      <c r="E14" s="176">
        <f t="shared" si="0"/>
        <v>588</v>
      </c>
      <c r="F14" s="176">
        <v>337</v>
      </c>
      <c r="G14" s="176">
        <v>44</v>
      </c>
      <c r="H14" s="176">
        <v>85</v>
      </c>
      <c r="I14" s="176">
        <f t="shared" si="1"/>
        <v>466</v>
      </c>
      <c r="J14" s="176">
        <v>753</v>
      </c>
      <c r="K14" s="176">
        <v>7944</v>
      </c>
      <c r="L14" s="176">
        <f t="shared" si="2"/>
        <v>301</v>
      </c>
    </row>
    <row r="15" spans="1:12" ht="12.75">
      <c r="A15" s="170">
        <v>1986</v>
      </c>
      <c r="B15" s="176">
        <v>367</v>
      </c>
      <c r="C15" s="176">
        <v>1030</v>
      </c>
      <c r="D15" s="176">
        <v>807</v>
      </c>
      <c r="E15" s="176">
        <f t="shared" si="0"/>
        <v>590</v>
      </c>
      <c r="F15" s="176">
        <v>263</v>
      </c>
      <c r="G15" s="176">
        <v>34</v>
      </c>
      <c r="H15" s="176">
        <v>72</v>
      </c>
      <c r="I15" s="176">
        <f t="shared" si="1"/>
        <v>369</v>
      </c>
      <c r="J15" s="176">
        <v>738</v>
      </c>
      <c r="K15" s="176">
        <v>8165</v>
      </c>
      <c r="L15" s="176">
        <f t="shared" si="2"/>
        <v>221</v>
      </c>
    </row>
    <row r="16" spans="1:12" ht="12.75">
      <c r="A16" s="170">
        <v>1987</v>
      </c>
      <c r="B16" s="176">
        <v>231</v>
      </c>
      <c r="C16" s="176">
        <v>847</v>
      </c>
      <c r="D16" s="176">
        <v>656</v>
      </c>
      <c r="E16" s="176">
        <f t="shared" si="0"/>
        <v>422</v>
      </c>
      <c r="F16" s="176">
        <v>213</v>
      </c>
      <c r="G16" s="176">
        <v>39</v>
      </c>
      <c r="H16" s="176">
        <v>55</v>
      </c>
      <c r="I16" s="176">
        <f t="shared" si="1"/>
        <v>307</v>
      </c>
      <c r="J16" s="176">
        <v>747</v>
      </c>
      <c r="K16" s="176">
        <v>8147</v>
      </c>
      <c r="L16" s="176">
        <f t="shared" si="2"/>
        <v>-18</v>
      </c>
    </row>
    <row r="17" spans="1:12" ht="12.75">
      <c r="A17" s="170">
        <v>1988</v>
      </c>
      <c r="B17" s="176">
        <v>11</v>
      </c>
      <c r="C17" s="176">
        <v>1168</v>
      </c>
      <c r="D17" s="176">
        <v>715</v>
      </c>
      <c r="E17" s="176">
        <f t="shared" si="0"/>
        <v>464</v>
      </c>
      <c r="F17" s="176">
        <v>268</v>
      </c>
      <c r="G17" s="176">
        <v>41</v>
      </c>
      <c r="H17" s="176">
        <v>72</v>
      </c>
      <c r="I17" s="176">
        <f t="shared" si="1"/>
        <v>381</v>
      </c>
      <c r="J17" s="176">
        <v>754</v>
      </c>
      <c r="K17" s="176">
        <v>8238</v>
      </c>
      <c r="L17" s="176">
        <f t="shared" si="2"/>
        <v>91</v>
      </c>
    </row>
    <row r="18" spans="1:12" ht="12.75">
      <c r="A18" s="170">
        <v>1989</v>
      </c>
      <c r="B18" s="176">
        <v>-277</v>
      </c>
      <c r="C18" s="176">
        <v>1143</v>
      </c>
      <c r="D18" s="176">
        <v>1020</v>
      </c>
      <c r="E18" s="176">
        <f t="shared" si="0"/>
        <v>-154</v>
      </c>
      <c r="F18" s="176">
        <v>259</v>
      </c>
      <c r="G18" s="176">
        <v>83</v>
      </c>
      <c r="H18" s="176">
        <v>74</v>
      </c>
      <c r="I18" s="176">
        <f t="shared" si="1"/>
        <v>416</v>
      </c>
      <c r="J18" s="176">
        <v>731</v>
      </c>
      <c r="K18" s="176">
        <v>7769</v>
      </c>
      <c r="L18" s="176">
        <f t="shared" si="2"/>
        <v>-469</v>
      </c>
    </row>
    <row r="19" spans="1:12" ht="12.75">
      <c r="A19" s="170">
        <v>1990</v>
      </c>
      <c r="B19" s="176">
        <v>-83</v>
      </c>
      <c r="C19" s="176">
        <v>827</v>
      </c>
      <c r="D19" s="176">
        <v>606</v>
      </c>
      <c r="E19" s="176">
        <f t="shared" si="0"/>
        <v>138</v>
      </c>
      <c r="F19" s="176">
        <v>299</v>
      </c>
      <c r="G19" s="176">
        <v>39</v>
      </c>
      <c r="H19" s="176">
        <v>73</v>
      </c>
      <c r="I19" s="176">
        <f t="shared" si="1"/>
        <v>411</v>
      </c>
      <c r="J19" s="176">
        <v>732</v>
      </c>
      <c r="K19" s="176">
        <v>7586</v>
      </c>
      <c r="L19" s="176">
        <f t="shared" si="2"/>
        <v>-183</v>
      </c>
    </row>
    <row r="20" spans="1:12" ht="12.75">
      <c r="A20" s="170">
        <v>1991</v>
      </c>
      <c r="B20" s="176">
        <v>233</v>
      </c>
      <c r="C20" s="176">
        <v>825</v>
      </c>
      <c r="D20" s="176">
        <v>695</v>
      </c>
      <c r="E20" s="176">
        <f t="shared" si="0"/>
        <v>363</v>
      </c>
      <c r="F20" s="176">
        <v>189</v>
      </c>
      <c r="G20" s="176">
        <v>25</v>
      </c>
      <c r="H20" s="176">
        <v>55</v>
      </c>
      <c r="I20" s="176">
        <f t="shared" si="1"/>
        <v>269</v>
      </c>
      <c r="J20" s="176">
        <v>754</v>
      </c>
      <c r="K20" s="176">
        <v>7464</v>
      </c>
      <c r="L20" s="176">
        <f t="shared" si="2"/>
        <v>-122</v>
      </c>
    </row>
    <row r="21" spans="1:12" ht="12.75">
      <c r="A21" s="170">
        <v>1992</v>
      </c>
      <c r="B21" s="176">
        <v>225</v>
      </c>
      <c r="C21" s="176">
        <v>806</v>
      </c>
      <c r="D21" s="176">
        <v>545</v>
      </c>
      <c r="E21" s="176">
        <f t="shared" si="0"/>
        <v>486</v>
      </c>
      <c r="F21" s="176">
        <v>190</v>
      </c>
      <c r="G21" s="176">
        <v>20</v>
      </c>
      <c r="H21" s="176">
        <v>64</v>
      </c>
      <c r="I21" s="176">
        <f t="shared" si="1"/>
        <v>274</v>
      </c>
      <c r="J21" s="176">
        <v>773</v>
      </c>
      <c r="K21" s="176">
        <v>7451</v>
      </c>
      <c r="L21" s="176">
        <f t="shared" si="2"/>
        <v>-13</v>
      </c>
    </row>
    <row r="22" spans="1:12" ht="12.75">
      <c r="A22" s="170">
        <v>1993</v>
      </c>
      <c r="B22" s="176">
        <v>102</v>
      </c>
      <c r="C22" s="176">
        <v>764</v>
      </c>
      <c r="D22" s="176">
        <v>640</v>
      </c>
      <c r="E22" s="176">
        <f t="shared" si="0"/>
        <v>226</v>
      </c>
      <c r="F22" s="176">
        <v>245</v>
      </c>
      <c r="G22" s="176">
        <v>24</v>
      </c>
      <c r="H22" s="176">
        <v>64</v>
      </c>
      <c r="I22" s="176">
        <f t="shared" si="1"/>
        <v>333</v>
      </c>
      <c r="J22" s="176">
        <v>788</v>
      </c>
      <c r="K22" s="176">
        <v>7222</v>
      </c>
      <c r="L22" s="176">
        <f t="shared" si="2"/>
        <v>-229</v>
      </c>
    </row>
    <row r="23" spans="1:12" ht="12.75">
      <c r="A23" s="170">
        <v>1994</v>
      </c>
      <c r="B23" s="176">
        <v>43</v>
      </c>
      <c r="C23" s="176">
        <v>873</v>
      </c>
      <c r="D23" s="176">
        <v>676</v>
      </c>
      <c r="E23" s="176">
        <f t="shared" si="0"/>
        <v>240</v>
      </c>
      <c r="F23" s="176">
        <v>314</v>
      </c>
      <c r="G23" s="176">
        <v>54</v>
      </c>
      <c r="H23" s="176">
        <v>131</v>
      </c>
      <c r="I23" s="176">
        <f t="shared" si="1"/>
        <v>499</v>
      </c>
      <c r="J23" s="176">
        <v>791</v>
      </c>
      <c r="K23" s="176">
        <v>7170</v>
      </c>
      <c r="L23" s="176">
        <f t="shared" si="2"/>
        <v>-52</v>
      </c>
    </row>
    <row r="24" spans="1:12" ht="12.75">
      <c r="A24" s="170">
        <v>1995</v>
      </c>
      <c r="B24" s="176">
        <v>192</v>
      </c>
      <c r="C24" s="176">
        <v>968</v>
      </c>
      <c r="D24" s="176">
        <v>691</v>
      </c>
      <c r="E24" s="176">
        <f t="shared" si="0"/>
        <v>469</v>
      </c>
      <c r="F24" s="176">
        <v>432</v>
      </c>
      <c r="G24" s="176">
        <v>52</v>
      </c>
      <c r="H24" s="176">
        <v>67</v>
      </c>
      <c r="I24" s="176">
        <f t="shared" si="1"/>
        <v>551</v>
      </c>
      <c r="J24" s="176">
        <v>791</v>
      </c>
      <c r="K24" s="176">
        <v>7399</v>
      </c>
      <c r="L24" s="176">
        <f t="shared" si="2"/>
        <v>229</v>
      </c>
    </row>
    <row r="25" spans="1:12" ht="12.75">
      <c r="A25" s="170">
        <v>1996</v>
      </c>
      <c r="B25" s="176">
        <v>474</v>
      </c>
      <c r="C25" s="176">
        <v>844</v>
      </c>
      <c r="D25" s="176">
        <v>669</v>
      </c>
      <c r="E25" s="176">
        <f t="shared" si="0"/>
        <v>649</v>
      </c>
      <c r="F25" s="176">
        <v>451</v>
      </c>
      <c r="G25" s="176">
        <v>65</v>
      </c>
      <c r="H25" s="176">
        <v>109</v>
      </c>
      <c r="I25" s="176">
        <f t="shared" si="1"/>
        <v>625</v>
      </c>
      <c r="J25" s="176">
        <v>850</v>
      </c>
      <c r="K25" s="176">
        <v>7823</v>
      </c>
      <c r="L25" s="176">
        <f t="shared" si="2"/>
        <v>424</v>
      </c>
    </row>
    <row r="26" spans="1:12" ht="12.75">
      <c r="A26" s="170">
        <v>1997</v>
      </c>
      <c r="B26" s="176">
        <v>-14</v>
      </c>
      <c r="C26" s="176">
        <v>1199</v>
      </c>
      <c r="D26" s="176">
        <v>910</v>
      </c>
      <c r="E26" s="176">
        <v>275</v>
      </c>
      <c r="F26" s="176">
        <v>535</v>
      </c>
      <c r="G26" s="176">
        <v>114</v>
      </c>
      <c r="H26" s="176">
        <v>90</v>
      </c>
      <c r="I26" s="176">
        <v>739</v>
      </c>
      <c r="J26" s="176">
        <v>864</v>
      </c>
      <c r="K26" s="176">
        <v>7973</v>
      </c>
      <c r="L26" s="176">
        <v>150</v>
      </c>
    </row>
    <row r="27" spans="1:12" ht="12.75">
      <c r="A27" s="170">
        <v>1998</v>
      </c>
      <c r="B27" s="176">
        <v>-361</v>
      </c>
      <c r="C27" s="176">
        <v>1302</v>
      </c>
      <c r="D27" s="176">
        <v>1094</v>
      </c>
      <c r="E27" s="176">
        <v>-153</v>
      </c>
      <c r="F27" s="176">
        <v>383</v>
      </c>
      <c r="G27" s="176">
        <v>66</v>
      </c>
      <c r="H27" s="176">
        <v>88</v>
      </c>
      <c r="I27" s="176">
        <v>537</v>
      </c>
      <c r="J27" s="176">
        <v>833</v>
      </c>
      <c r="K27" s="176">
        <v>7524</v>
      </c>
      <c r="L27" s="176">
        <v>-449</v>
      </c>
    </row>
    <row r="28" spans="1:12" ht="12.75">
      <c r="A28" s="170">
        <v>1999</v>
      </c>
      <c r="B28" s="170">
        <v>99</v>
      </c>
      <c r="C28" s="176">
        <v>2048</v>
      </c>
      <c r="D28" s="176">
        <v>1321</v>
      </c>
      <c r="E28" s="170">
        <v>826</v>
      </c>
      <c r="F28" s="170">
        <v>313</v>
      </c>
      <c r="G28" s="170">
        <v>51</v>
      </c>
      <c r="H28" s="170">
        <v>88</v>
      </c>
      <c r="I28" s="170">
        <v>452</v>
      </c>
      <c r="J28" s="170">
        <v>896</v>
      </c>
      <c r="K28" s="176">
        <v>7906</v>
      </c>
      <c r="L28" s="170">
        <v>382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&amp;C&amp;"Arial,Bold"&amp;6Energy Information Administration
U.S. Crude Oil, Natural Gas,and Natural Gas Liquids Reserves 1998 Annual Report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8" sqref="L28"/>
    </sheetView>
  </sheetViews>
  <sheetFormatPr defaultColWidth="9.140625" defaultRowHeight="12.75"/>
  <cols>
    <col min="1" max="1" width="9.7109375" style="170" customWidth="1"/>
    <col min="2" max="2" width="11.00390625" style="170" customWidth="1"/>
    <col min="3" max="16384" width="9.140625" style="170" customWidth="1"/>
  </cols>
  <sheetData>
    <row r="1" ht="12.75">
      <c r="A1" s="169" t="s">
        <v>666</v>
      </c>
    </row>
    <row r="2" ht="12.75">
      <c r="A2" s="169"/>
    </row>
    <row r="3" spans="2:12" ht="13.5">
      <c r="B3" s="171"/>
      <c r="C3" s="171"/>
      <c r="D3" s="171"/>
      <c r="E3" s="171" t="s">
        <v>175</v>
      </c>
      <c r="F3" s="171"/>
      <c r="G3" s="171"/>
      <c r="H3" s="171" t="s">
        <v>536</v>
      </c>
      <c r="I3" s="171"/>
      <c r="J3" s="171"/>
      <c r="K3" s="171" t="s">
        <v>323</v>
      </c>
      <c r="L3" s="171" t="s">
        <v>280</v>
      </c>
    </row>
    <row r="4" spans="2:12" ht="12.75">
      <c r="B4" s="171"/>
      <c r="C4" s="171" t="s">
        <v>537</v>
      </c>
      <c r="D4" s="171" t="s">
        <v>537</v>
      </c>
      <c r="E4" s="171" t="s">
        <v>538</v>
      </c>
      <c r="F4" s="171"/>
      <c r="G4" s="171" t="s">
        <v>539</v>
      </c>
      <c r="H4" s="171" t="s">
        <v>540</v>
      </c>
      <c r="I4" s="171" t="s">
        <v>541</v>
      </c>
      <c r="J4" s="171"/>
      <c r="K4" s="171" t="s">
        <v>542</v>
      </c>
      <c r="L4" s="171" t="s">
        <v>543</v>
      </c>
    </row>
    <row r="5" spans="2:12" ht="12.75">
      <c r="B5" s="171" t="s">
        <v>544</v>
      </c>
      <c r="C5" s="171" t="s">
        <v>545</v>
      </c>
      <c r="D5" s="171" t="s">
        <v>546</v>
      </c>
      <c r="E5" s="171" t="s">
        <v>544</v>
      </c>
      <c r="F5" s="171" t="s">
        <v>547</v>
      </c>
      <c r="G5" s="171" t="s">
        <v>540</v>
      </c>
      <c r="H5" s="171" t="s">
        <v>548</v>
      </c>
      <c r="I5" s="171" t="s">
        <v>540</v>
      </c>
      <c r="J5" s="171" t="s">
        <v>296</v>
      </c>
      <c r="K5" s="172" t="s">
        <v>549</v>
      </c>
      <c r="L5" s="171" t="s">
        <v>550</v>
      </c>
    </row>
    <row r="6" spans="1:12" ht="13.5" thickBot="1">
      <c r="A6" s="173" t="s">
        <v>329</v>
      </c>
      <c r="B6" s="174" t="s">
        <v>551</v>
      </c>
      <c r="C6" s="174" t="s">
        <v>552</v>
      </c>
      <c r="D6" s="174" t="s">
        <v>553</v>
      </c>
      <c r="E6" s="174" t="s">
        <v>554</v>
      </c>
      <c r="F6" s="174" t="s">
        <v>555</v>
      </c>
      <c r="G6" s="174" t="s">
        <v>556</v>
      </c>
      <c r="H6" s="174" t="s">
        <v>557</v>
      </c>
      <c r="I6" s="174" t="s">
        <v>558</v>
      </c>
      <c r="J6" s="174" t="s">
        <v>559</v>
      </c>
      <c r="K6" s="174" t="s">
        <v>560</v>
      </c>
      <c r="L6" s="174" t="s">
        <v>561</v>
      </c>
    </row>
    <row r="7" spans="1:12" ht="12.75">
      <c r="A7" s="170">
        <v>1978</v>
      </c>
      <c r="B7" s="175" t="s">
        <v>665</v>
      </c>
      <c r="C7" s="175" t="s">
        <v>665</v>
      </c>
      <c r="D7" s="175" t="s">
        <v>665</v>
      </c>
      <c r="E7" s="175" t="s">
        <v>665</v>
      </c>
      <c r="F7" s="175" t="s">
        <v>665</v>
      </c>
      <c r="G7" s="175" t="s">
        <v>665</v>
      </c>
      <c r="H7" s="175" t="s">
        <v>665</v>
      </c>
      <c r="I7" s="175" t="s">
        <v>665</v>
      </c>
      <c r="J7" s="175" t="s">
        <v>665</v>
      </c>
      <c r="K7" s="176">
        <v>6749</v>
      </c>
      <c r="L7" s="175" t="s">
        <v>665</v>
      </c>
    </row>
    <row r="8" spans="1:12" ht="12.75">
      <c r="A8" s="170">
        <v>1979</v>
      </c>
      <c r="B8" s="176">
        <v>63</v>
      </c>
      <c r="C8" s="176">
        <v>677</v>
      </c>
      <c r="D8" s="176">
        <v>726</v>
      </c>
      <c r="E8" s="176">
        <f aca="true" t="shared" si="0" ref="E8:E25">B8+C8-D8</f>
        <v>14</v>
      </c>
      <c r="F8" s="176">
        <v>364</v>
      </c>
      <c r="G8" s="176">
        <v>94</v>
      </c>
      <c r="H8" s="176">
        <v>97</v>
      </c>
      <c r="I8" s="176">
        <f aca="true" t="shared" si="1" ref="I8:I25">F8+G8+H8</f>
        <v>555</v>
      </c>
      <c r="J8" s="176">
        <v>726</v>
      </c>
      <c r="K8" s="176">
        <v>6592</v>
      </c>
      <c r="L8" s="176">
        <f aca="true" t="shared" si="2" ref="L8:L25">K8-K7</f>
        <v>-157</v>
      </c>
    </row>
    <row r="9" spans="1:12" ht="12.75">
      <c r="A9" s="170">
        <v>1980</v>
      </c>
      <c r="B9" s="176">
        <v>165</v>
      </c>
      <c r="C9" s="176">
        <v>743</v>
      </c>
      <c r="D9" s="176">
        <v>639</v>
      </c>
      <c r="E9" s="176">
        <f t="shared" si="0"/>
        <v>269</v>
      </c>
      <c r="F9" s="176">
        <v>418</v>
      </c>
      <c r="G9" s="176">
        <v>90</v>
      </c>
      <c r="H9" s="176">
        <v>79</v>
      </c>
      <c r="I9" s="176">
        <f t="shared" si="1"/>
        <v>587</v>
      </c>
      <c r="J9" s="176">
        <v>731</v>
      </c>
      <c r="K9" s="176">
        <v>6717</v>
      </c>
      <c r="L9" s="176">
        <f t="shared" si="2"/>
        <v>125</v>
      </c>
    </row>
    <row r="10" spans="1:12" ht="12.75">
      <c r="A10" s="170">
        <v>1981</v>
      </c>
      <c r="B10" s="176">
        <v>233</v>
      </c>
      <c r="C10" s="176">
        <v>728</v>
      </c>
      <c r="D10" s="176">
        <v>643</v>
      </c>
      <c r="E10" s="176">
        <f t="shared" si="0"/>
        <v>318</v>
      </c>
      <c r="F10" s="176">
        <v>542</v>
      </c>
      <c r="G10" s="176">
        <v>131</v>
      </c>
      <c r="H10" s="176">
        <v>91</v>
      </c>
      <c r="I10" s="176">
        <f t="shared" si="1"/>
        <v>764</v>
      </c>
      <c r="J10" s="176">
        <v>741</v>
      </c>
      <c r="K10" s="176">
        <v>7058</v>
      </c>
      <c r="L10" s="176">
        <f t="shared" si="2"/>
        <v>341</v>
      </c>
    </row>
    <row r="11" spans="1:12" ht="12.75">
      <c r="A11" s="170">
        <v>1982</v>
      </c>
      <c r="B11" s="176">
        <v>300</v>
      </c>
      <c r="C11" s="176">
        <v>811</v>
      </c>
      <c r="D11" s="176">
        <v>832</v>
      </c>
      <c r="E11" s="176">
        <f t="shared" si="0"/>
        <v>279</v>
      </c>
      <c r="F11" s="176">
        <v>375</v>
      </c>
      <c r="G11" s="176">
        <v>112</v>
      </c>
      <c r="H11" s="176">
        <v>109</v>
      </c>
      <c r="I11" s="176">
        <f t="shared" si="1"/>
        <v>596</v>
      </c>
      <c r="J11" s="176">
        <v>721</v>
      </c>
      <c r="K11" s="176">
        <v>7212</v>
      </c>
      <c r="L11" s="176">
        <f t="shared" si="2"/>
        <v>154</v>
      </c>
    </row>
    <row r="12" spans="1:12" ht="12.75">
      <c r="A12" s="170">
        <v>1983</v>
      </c>
      <c r="B12" s="176">
        <v>850</v>
      </c>
      <c r="C12" s="176">
        <v>847</v>
      </c>
      <c r="D12" s="176">
        <v>781</v>
      </c>
      <c r="E12" s="176">
        <f t="shared" si="0"/>
        <v>916</v>
      </c>
      <c r="F12" s="176">
        <v>321</v>
      </c>
      <c r="G12" s="176">
        <v>70</v>
      </c>
      <c r="H12" s="176">
        <v>99</v>
      </c>
      <c r="I12" s="176">
        <f t="shared" si="1"/>
        <v>490</v>
      </c>
      <c r="J12" s="176">
        <v>725</v>
      </c>
      <c r="K12" s="176">
        <v>7893</v>
      </c>
      <c r="L12" s="176">
        <f t="shared" si="2"/>
        <v>681</v>
      </c>
    </row>
    <row r="13" spans="1:12" ht="12.75">
      <c r="A13" s="170">
        <v>1984</v>
      </c>
      <c r="B13" s="176">
        <v>-115</v>
      </c>
      <c r="C13" s="176">
        <v>847</v>
      </c>
      <c r="D13" s="176">
        <v>724</v>
      </c>
      <c r="E13" s="176">
        <f t="shared" si="0"/>
        <v>8</v>
      </c>
      <c r="F13" s="176">
        <v>348</v>
      </c>
      <c r="G13" s="176">
        <v>55</v>
      </c>
      <c r="H13" s="176">
        <v>96</v>
      </c>
      <c r="I13" s="176">
        <f t="shared" si="1"/>
        <v>499</v>
      </c>
      <c r="J13" s="176">
        <v>776</v>
      </c>
      <c r="K13" s="176">
        <v>7624</v>
      </c>
      <c r="L13" s="176">
        <f t="shared" si="2"/>
        <v>-269</v>
      </c>
    </row>
    <row r="14" spans="1:12" ht="12.75">
      <c r="A14" s="170">
        <v>1985</v>
      </c>
      <c r="B14" s="176">
        <v>70</v>
      </c>
      <c r="C14" s="176">
        <v>883</v>
      </c>
      <c r="D14" s="176">
        <v>731</v>
      </c>
      <c r="E14" s="176">
        <f t="shared" si="0"/>
        <v>222</v>
      </c>
      <c r="F14" s="176">
        <v>334</v>
      </c>
      <c r="G14" s="176">
        <v>44</v>
      </c>
      <c r="H14" s="176">
        <v>85</v>
      </c>
      <c r="I14" s="176">
        <f t="shared" si="1"/>
        <v>463</v>
      </c>
      <c r="J14" s="176">
        <v>748</v>
      </c>
      <c r="K14" s="176">
        <v>7561</v>
      </c>
      <c r="L14" s="176">
        <f t="shared" si="2"/>
        <v>-63</v>
      </c>
    </row>
    <row r="15" spans="1:12" ht="12.75">
      <c r="A15" s="170">
        <v>1986</v>
      </c>
      <c r="B15" s="176">
        <v>363</v>
      </c>
      <c r="C15" s="176">
        <v>1030</v>
      </c>
      <c r="D15" s="176">
        <v>804</v>
      </c>
      <c r="E15" s="176">
        <f t="shared" si="0"/>
        <v>589</v>
      </c>
      <c r="F15" s="176">
        <v>263</v>
      </c>
      <c r="G15" s="176">
        <v>34</v>
      </c>
      <c r="H15" s="176">
        <v>72</v>
      </c>
      <c r="I15" s="176">
        <f t="shared" si="1"/>
        <v>369</v>
      </c>
      <c r="J15" s="176">
        <v>735</v>
      </c>
      <c r="K15" s="176">
        <v>7784</v>
      </c>
      <c r="L15" s="176">
        <f t="shared" si="2"/>
        <v>223</v>
      </c>
    </row>
    <row r="16" spans="1:12" ht="12.75">
      <c r="A16" s="170">
        <v>1987</v>
      </c>
      <c r="B16" s="176">
        <v>179</v>
      </c>
      <c r="C16" s="176">
        <v>846</v>
      </c>
      <c r="D16" s="176">
        <v>655</v>
      </c>
      <c r="E16" s="176">
        <f t="shared" si="0"/>
        <v>370</v>
      </c>
      <c r="F16" s="176">
        <v>212</v>
      </c>
      <c r="G16" s="176">
        <v>39</v>
      </c>
      <c r="H16" s="176">
        <v>55</v>
      </c>
      <c r="I16" s="176">
        <f t="shared" si="1"/>
        <v>306</v>
      </c>
      <c r="J16" s="176">
        <v>731</v>
      </c>
      <c r="K16" s="176">
        <v>7729</v>
      </c>
      <c r="L16" s="176">
        <f t="shared" si="2"/>
        <v>-55</v>
      </c>
    </row>
    <row r="17" spans="1:12" ht="12.75">
      <c r="A17" s="170">
        <v>1988</v>
      </c>
      <c r="B17" s="176">
        <v>10</v>
      </c>
      <c r="C17" s="176">
        <v>1167</v>
      </c>
      <c r="D17" s="176">
        <v>715</v>
      </c>
      <c r="E17" s="176">
        <f t="shared" si="0"/>
        <v>462</v>
      </c>
      <c r="F17" s="176">
        <v>267</v>
      </c>
      <c r="G17" s="176">
        <v>41</v>
      </c>
      <c r="H17" s="176">
        <v>72</v>
      </c>
      <c r="I17" s="176">
        <f t="shared" si="1"/>
        <v>380</v>
      </c>
      <c r="J17" s="176">
        <v>734</v>
      </c>
      <c r="K17" s="176">
        <v>7837</v>
      </c>
      <c r="L17" s="176">
        <f t="shared" si="2"/>
        <v>108</v>
      </c>
    </row>
    <row r="18" spans="1:12" ht="12.75">
      <c r="A18" s="170">
        <v>1989</v>
      </c>
      <c r="B18" s="176">
        <v>-273</v>
      </c>
      <c r="C18" s="176">
        <v>1141</v>
      </c>
      <c r="D18" s="176">
        <v>1018</v>
      </c>
      <c r="E18" s="176">
        <f t="shared" si="0"/>
        <v>-150</v>
      </c>
      <c r="F18" s="176">
        <v>259</v>
      </c>
      <c r="G18" s="176">
        <v>83</v>
      </c>
      <c r="H18" s="176">
        <v>74</v>
      </c>
      <c r="I18" s="176">
        <f t="shared" si="1"/>
        <v>416</v>
      </c>
      <c r="J18" s="176">
        <v>714</v>
      </c>
      <c r="K18" s="176">
        <v>7389</v>
      </c>
      <c r="L18" s="176">
        <f t="shared" si="2"/>
        <v>-448</v>
      </c>
    </row>
    <row r="19" spans="1:12" ht="12.75">
      <c r="A19" s="170">
        <v>1990</v>
      </c>
      <c r="B19" s="176">
        <v>-60</v>
      </c>
      <c r="C19" s="176">
        <v>827</v>
      </c>
      <c r="D19" s="176">
        <v>606</v>
      </c>
      <c r="E19" s="176">
        <f t="shared" si="0"/>
        <v>161</v>
      </c>
      <c r="F19" s="176">
        <v>298</v>
      </c>
      <c r="G19" s="176">
        <v>39</v>
      </c>
      <c r="H19" s="176">
        <v>73</v>
      </c>
      <c r="I19" s="176">
        <f t="shared" si="1"/>
        <v>410</v>
      </c>
      <c r="J19" s="176">
        <v>714</v>
      </c>
      <c r="K19" s="176">
        <v>7246</v>
      </c>
      <c r="L19" s="176">
        <f t="shared" si="2"/>
        <v>-143</v>
      </c>
    </row>
    <row r="20" spans="1:12" ht="12.75">
      <c r="A20" s="170">
        <v>1991</v>
      </c>
      <c r="B20" s="176">
        <v>183</v>
      </c>
      <c r="C20" s="176">
        <v>815</v>
      </c>
      <c r="D20" s="176">
        <v>677</v>
      </c>
      <c r="E20" s="176">
        <f t="shared" si="0"/>
        <v>321</v>
      </c>
      <c r="F20" s="176">
        <v>187</v>
      </c>
      <c r="G20" s="176">
        <v>25</v>
      </c>
      <c r="H20" s="176">
        <v>55</v>
      </c>
      <c r="I20" s="176">
        <f t="shared" si="1"/>
        <v>267</v>
      </c>
      <c r="J20" s="176">
        <v>730</v>
      </c>
      <c r="K20" s="176">
        <v>7104</v>
      </c>
      <c r="L20" s="176">
        <f t="shared" si="2"/>
        <v>-142</v>
      </c>
    </row>
    <row r="21" spans="1:12" ht="12.75">
      <c r="A21" s="170">
        <v>1992</v>
      </c>
      <c r="B21" s="176">
        <v>225</v>
      </c>
      <c r="C21" s="176">
        <v>796</v>
      </c>
      <c r="D21" s="176">
        <v>542</v>
      </c>
      <c r="E21" s="176">
        <f t="shared" si="0"/>
        <v>479</v>
      </c>
      <c r="F21" s="176">
        <v>183</v>
      </c>
      <c r="G21" s="176">
        <v>20</v>
      </c>
      <c r="H21" s="176">
        <v>64</v>
      </c>
      <c r="I21" s="176">
        <f t="shared" si="1"/>
        <v>267</v>
      </c>
      <c r="J21" s="176">
        <v>746</v>
      </c>
      <c r="K21" s="176">
        <v>7104</v>
      </c>
      <c r="L21" s="176">
        <f t="shared" si="2"/>
        <v>0</v>
      </c>
    </row>
    <row r="22" spans="1:12" ht="12.75">
      <c r="A22" s="170">
        <v>1993</v>
      </c>
      <c r="B22" s="176">
        <v>101</v>
      </c>
      <c r="C22" s="176">
        <v>755</v>
      </c>
      <c r="D22" s="176">
        <v>631</v>
      </c>
      <c r="E22" s="176">
        <f t="shared" si="0"/>
        <v>225</v>
      </c>
      <c r="F22" s="176">
        <v>245</v>
      </c>
      <c r="G22" s="176">
        <v>24</v>
      </c>
      <c r="H22" s="176">
        <v>64</v>
      </c>
      <c r="I22" s="176">
        <f t="shared" si="1"/>
        <v>333</v>
      </c>
      <c r="J22" s="176">
        <v>761</v>
      </c>
      <c r="K22" s="176">
        <v>6901</v>
      </c>
      <c r="L22" s="176">
        <f t="shared" si="2"/>
        <v>-203</v>
      </c>
    </row>
    <row r="23" spans="1:12" ht="12.75">
      <c r="A23" s="170">
        <v>1994</v>
      </c>
      <c r="B23" s="176">
        <v>38</v>
      </c>
      <c r="C23" s="176">
        <v>872</v>
      </c>
      <c r="D23" s="176">
        <v>676</v>
      </c>
      <c r="E23" s="176">
        <f t="shared" si="0"/>
        <v>234</v>
      </c>
      <c r="F23" s="176">
        <v>314</v>
      </c>
      <c r="G23" s="176">
        <v>54</v>
      </c>
      <c r="H23" s="176">
        <v>131</v>
      </c>
      <c r="I23" s="176">
        <f t="shared" si="1"/>
        <v>499</v>
      </c>
      <c r="J23" s="176">
        <v>765</v>
      </c>
      <c r="K23" s="176">
        <v>6869</v>
      </c>
      <c r="L23" s="176">
        <f t="shared" si="2"/>
        <v>-32</v>
      </c>
    </row>
    <row r="24" spans="1:12" ht="12.75">
      <c r="A24" s="170">
        <v>1995</v>
      </c>
      <c r="B24" s="176">
        <v>204</v>
      </c>
      <c r="C24" s="176">
        <v>918</v>
      </c>
      <c r="D24" s="176">
        <v>688</v>
      </c>
      <c r="E24" s="176">
        <f t="shared" si="0"/>
        <v>434</v>
      </c>
      <c r="F24" s="176">
        <v>432</v>
      </c>
      <c r="G24" s="176">
        <v>52</v>
      </c>
      <c r="H24" s="176">
        <v>67</v>
      </c>
      <c r="I24" s="176">
        <f t="shared" si="1"/>
        <v>551</v>
      </c>
      <c r="J24" s="176">
        <v>761</v>
      </c>
      <c r="K24" s="176">
        <v>7093</v>
      </c>
      <c r="L24" s="176">
        <f t="shared" si="2"/>
        <v>224</v>
      </c>
    </row>
    <row r="25" spans="1:12" ht="12.75">
      <c r="A25" s="170">
        <v>1996</v>
      </c>
      <c r="B25" s="176">
        <v>417</v>
      </c>
      <c r="C25" s="176">
        <v>832</v>
      </c>
      <c r="D25" s="176">
        <v>654</v>
      </c>
      <c r="E25" s="176">
        <f t="shared" si="0"/>
        <v>595</v>
      </c>
      <c r="F25" s="176">
        <v>450</v>
      </c>
      <c r="G25" s="176">
        <v>56</v>
      </c>
      <c r="H25" s="176">
        <v>109</v>
      </c>
      <c r="I25" s="176">
        <f t="shared" si="1"/>
        <v>615</v>
      </c>
      <c r="J25" s="176">
        <v>817</v>
      </c>
      <c r="K25" s="176">
        <v>7486</v>
      </c>
      <c r="L25" s="176">
        <f t="shared" si="2"/>
        <v>393</v>
      </c>
    </row>
    <row r="26" spans="1:12" ht="12.75">
      <c r="A26" s="170">
        <v>1997</v>
      </c>
      <c r="B26" s="176">
        <v>-107</v>
      </c>
      <c r="C26" s="176">
        <v>965</v>
      </c>
      <c r="D26" s="176">
        <v>910</v>
      </c>
      <c r="E26" s="176">
        <v>-52</v>
      </c>
      <c r="F26" s="176">
        <v>533</v>
      </c>
      <c r="G26" s="176">
        <v>114</v>
      </c>
      <c r="H26" s="176">
        <v>90</v>
      </c>
      <c r="I26" s="176">
        <v>737</v>
      </c>
      <c r="J26" s="176">
        <v>829</v>
      </c>
      <c r="K26" s="176">
        <v>7342</v>
      </c>
      <c r="L26" s="176">
        <v>-144</v>
      </c>
    </row>
    <row r="27" spans="1:12" ht="12.75">
      <c r="A27" s="170">
        <v>1998</v>
      </c>
      <c r="B27" s="176">
        <v>-74</v>
      </c>
      <c r="C27" s="176">
        <v>1301</v>
      </c>
      <c r="D27" s="176">
        <v>1093</v>
      </c>
      <c r="E27" s="176">
        <v>134</v>
      </c>
      <c r="F27" s="176">
        <v>383</v>
      </c>
      <c r="G27" s="176">
        <v>66</v>
      </c>
      <c r="H27" s="176">
        <v>88</v>
      </c>
      <c r="I27" s="176">
        <v>537</v>
      </c>
      <c r="J27" s="176">
        <v>809</v>
      </c>
      <c r="K27" s="176">
        <v>7204</v>
      </c>
      <c r="L27" s="176">
        <v>-138</v>
      </c>
    </row>
    <row r="28" spans="1:12" ht="12.75">
      <c r="A28" s="170">
        <v>1999</v>
      </c>
      <c r="B28" s="170">
        <v>102</v>
      </c>
      <c r="C28" s="176">
        <v>1902</v>
      </c>
      <c r="D28" s="176">
        <v>1285</v>
      </c>
      <c r="E28" s="170">
        <v>719</v>
      </c>
      <c r="F28" s="170">
        <v>304</v>
      </c>
      <c r="G28" s="170">
        <v>50</v>
      </c>
      <c r="H28" s="170">
        <v>86</v>
      </c>
      <c r="I28" s="170">
        <v>440</v>
      </c>
      <c r="J28" s="170">
        <v>848</v>
      </c>
      <c r="K28" s="176">
        <v>7515</v>
      </c>
      <c r="L28" s="170">
        <v>311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&amp;C&amp;"Arial,Bold"&amp;6Energy Information Administration
U.S. Crude Oil, Natural Gas,and Natural Gas Liquids Reserves 1998 Annual Report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37">
      <selection activeCell="A65" sqref="A65"/>
    </sheetView>
  </sheetViews>
  <sheetFormatPr defaultColWidth="9.140625" defaultRowHeight="12.75"/>
  <cols>
    <col min="1" max="1" width="9.140625" style="180" customWidth="1"/>
    <col min="2" max="2" width="11.8515625" style="180" customWidth="1"/>
    <col min="3" max="3" width="12.421875" style="180" customWidth="1"/>
    <col min="4" max="4" width="12.140625" style="180" customWidth="1"/>
    <col min="5" max="5" width="1.7109375" style="180" customWidth="1"/>
    <col min="6" max="6" width="16.421875" style="180" customWidth="1"/>
    <col min="7" max="7" width="16.140625" style="180" customWidth="1"/>
    <col min="8" max="8" width="17.28125" style="180" customWidth="1"/>
    <col min="9" max="16384" width="9.140625" style="180" customWidth="1"/>
  </cols>
  <sheetData>
    <row r="1" spans="1:8" ht="12.75">
      <c r="A1" s="177" t="s">
        <v>255</v>
      </c>
      <c r="B1" s="178"/>
      <c r="C1" s="178"/>
      <c r="D1" s="178"/>
      <c r="E1" s="178"/>
      <c r="F1" s="178"/>
      <c r="G1" s="178"/>
      <c r="H1" s="179"/>
    </row>
    <row r="2" spans="2:8" ht="12">
      <c r="B2" s="336" t="s">
        <v>667</v>
      </c>
      <c r="C2" s="336"/>
      <c r="D2" s="336"/>
      <c r="E2" s="181"/>
      <c r="F2" s="335" t="s">
        <v>668</v>
      </c>
      <c r="G2" s="335"/>
      <c r="H2" s="182"/>
    </row>
    <row r="3" spans="6:8" ht="12">
      <c r="F3" s="183" t="s">
        <v>669</v>
      </c>
      <c r="G3" s="183" t="s">
        <v>670</v>
      </c>
      <c r="H3" s="183" t="s">
        <v>671</v>
      </c>
    </row>
    <row r="4" spans="1:14" ht="14.25" thickBot="1">
      <c r="A4" s="184" t="s">
        <v>329</v>
      </c>
      <c r="B4" s="184" t="s">
        <v>541</v>
      </c>
      <c r="C4" s="184" t="s">
        <v>195</v>
      </c>
      <c r="D4" s="184" t="s">
        <v>672</v>
      </c>
      <c r="E4" s="185"/>
      <c r="F4" s="184" t="s">
        <v>196</v>
      </c>
      <c r="G4" s="184" t="s">
        <v>196</v>
      </c>
      <c r="H4" s="184" t="s">
        <v>197</v>
      </c>
      <c r="I4" s="180" t="s">
        <v>576</v>
      </c>
      <c r="J4" s="180" t="s">
        <v>576</v>
      </c>
      <c r="K4" s="180" t="s">
        <v>576</v>
      </c>
      <c r="L4" s="180" t="s">
        <v>576</v>
      </c>
      <c r="M4" s="180" t="s">
        <v>576</v>
      </c>
      <c r="N4" s="180" t="s">
        <v>576</v>
      </c>
    </row>
    <row r="5" spans="2:8" ht="12">
      <c r="B5" s="337" t="s">
        <v>673</v>
      </c>
      <c r="C5" s="337"/>
      <c r="D5" s="337"/>
      <c r="E5" s="337"/>
      <c r="F5" s="337"/>
      <c r="G5" s="337"/>
      <c r="H5" s="337"/>
    </row>
    <row r="6" ht="12">
      <c r="A6" s="186" t="s">
        <v>296</v>
      </c>
    </row>
    <row r="7" spans="1:8" ht="12">
      <c r="A7" s="180">
        <v>1992</v>
      </c>
      <c r="B7" s="180">
        <v>267</v>
      </c>
      <c r="C7" s="180">
        <v>253</v>
      </c>
      <c r="D7" s="180">
        <v>14</v>
      </c>
      <c r="F7" s="180">
        <v>46</v>
      </c>
      <c r="G7" s="180">
        <v>221</v>
      </c>
      <c r="H7" s="187">
        <v>17.2</v>
      </c>
    </row>
    <row r="8" spans="1:8" ht="12">
      <c r="A8" s="180">
        <v>1993</v>
      </c>
      <c r="B8" s="180">
        <v>266</v>
      </c>
      <c r="C8" s="180">
        <v>252</v>
      </c>
      <c r="D8" s="180">
        <v>14</v>
      </c>
      <c r="F8" s="180">
        <v>46</v>
      </c>
      <c r="G8" s="180">
        <v>220</v>
      </c>
      <c r="H8" s="187">
        <v>17.3</v>
      </c>
    </row>
    <row r="9" spans="1:8" ht="12">
      <c r="A9" s="180">
        <v>1994</v>
      </c>
      <c r="B9" s="180">
        <v>265</v>
      </c>
      <c r="C9" s="180">
        <v>245</v>
      </c>
      <c r="D9" s="180">
        <v>20</v>
      </c>
      <c r="F9" s="180">
        <v>53</v>
      </c>
      <c r="G9" s="180">
        <v>212</v>
      </c>
      <c r="H9" s="187">
        <v>20.1</v>
      </c>
    </row>
    <row r="10" spans="1:8" ht="12">
      <c r="A10" s="180">
        <v>1995</v>
      </c>
      <c r="B10" s="180">
        <v>292</v>
      </c>
      <c r="C10" s="180">
        <v>262</v>
      </c>
      <c r="D10" s="180">
        <v>30</v>
      </c>
      <c r="F10" s="180">
        <v>77</v>
      </c>
      <c r="G10" s="180">
        <v>215</v>
      </c>
      <c r="H10" s="187">
        <v>26.4</v>
      </c>
    </row>
    <row r="11" spans="1:8" ht="12">
      <c r="A11" s="180">
        <v>1996</v>
      </c>
      <c r="B11" s="180">
        <v>303</v>
      </c>
      <c r="C11" s="180">
        <v>265</v>
      </c>
      <c r="D11" s="180">
        <v>38</v>
      </c>
      <c r="F11" s="180">
        <v>90</v>
      </c>
      <c r="G11" s="180">
        <v>213</v>
      </c>
      <c r="H11" s="187">
        <v>29.7</v>
      </c>
    </row>
    <row r="12" spans="1:8" ht="12">
      <c r="A12" s="180">
        <v>1997</v>
      </c>
      <c r="B12" s="180">
        <v>342</v>
      </c>
      <c r="C12" s="180">
        <v>298</v>
      </c>
      <c r="D12" s="180">
        <v>44</v>
      </c>
      <c r="F12" s="180">
        <v>123</v>
      </c>
      <c r="G12" s="180">
        <v>219</v>
      </c>
      <c r="H12" s="187">
        <v>36</v>
      </c>
    </row>
    <row r="13" spans="1:8" ht="12">
      <c r="A13" s="180">
        <v>1998</v>
      </c>
      <c r="B13" s="180">
        <v>372</v>
      </c>
      <c r="C13" s="180">
        <v>336</v>
      </c>
      <c r="D13" s="180">
        <v>36</v>
      </c>
      <c r="F13" s="180">
        <v>171</v>
      </c>
      <c r="G13" s="180">
        <v>201</v>
      </c>
      <c r="H13" s="187">
        <v>46</v>
      </c>
    </row>
    <row r="14" spans="1:8" ht="12">
      <c r="A14" s="180">
        <v>1999</v>
      </c>
      <c r="B14" s="180">
        <v>421</v>
      </c>
      <c r="C14" s="180">
        <v>376</v>
      </c>
      <c r="D14" s="180">
        <v>45</v>
      </c>
      <c r="F14" s="180">
        <v>228</v>
      </c>
      <c r="G14" s="180">
        <v>193</v>
      </c>
      <c r="H14" s="187">
        <v>54.2</v>
      </c>
    </row>
    <row r="15" ht="12">
      <c r="A15" s="186" t="s">
        <v>278</v>
      </c>
    </row>
    <row r="16" spans="1:8" ht="12">
      <c r="A16" s="180">
        <v>1992</v>
      </c>
      <c r="B16" s="188">
        <v>1835</v>
      </c>
      <c r="C16" s="188">
        <v>1643</v>
      </c>
      <c r="D16" s="180">
        <v>192</v>
      </c>
      <c r="F16" s="180">
        <v>557</v>
      </c>
      <c r="G16" s="188">
        <v>1278</v>
      </c>
      <c r="H16" s="187">
        <v>30.4</v>
      </c>
    </row>
    <row r="17" spans="1:8" ht="12">
      <c r="A17" s="180">
        <v>1993</v>
      </c>
      <c r="B17" s="188">
        <v>2072</v>
      </c>
      <c r="C17" s="188">
        <v>1880</v>
      </c>
      <c r="D17" s="180">
        <v>192</v>
      </c>
      <c r="F17" s="180">
        <v>824</v>
      </c>
      <c r="G17" s="188">
        <v>1248</v>
      </c>
      <c r="H17" s="187">
        <v>39.8</v>
      </c>
    </row>
    <row r="18" spans="1:8" ht="12">
      <c r="A18" s="180">
        <v>1994</v>
      </c>
      <c r="B18" s="188">
        <v>2127</v>
      </c>
      <c r="C18" s="188">
        <v>1922</v>
      </c>
      <c r="D18" s="180">
        <v>205</v>
      </c>
      <c r="F18" s="180">
        <v>877</v>
      </c>
      <c r="G18" s="188">
        <v>1250</v>
      </c>
      <c r="H18" s="187">
        <v>41.2</v>
      </c>
    </row>
    <row r="19" spans="1:8" ht="12">
      <c r="A19" s="180">
        <v>1995</v>
      </c>
      <c r="B19" s="188">
        <v>2518</v>
      </c>
      <c r="C19" s="188">
        <v>2269</v>
      </c>
      <c r="D19" s="180">
        <v>249</v>
      </c>
      <c r="F19" s="188">
        <v>1241</v>
      </c>
      <c r="G19" s="188">
        <v>1277</v>
      </c>
      <c r="H19" s="187">
        <v>49.3</v>
      </c>
    </row>
    <row r="20" spans="1:8" ht="12">
      <c r="A20" s="180">
        <v>1996</v>
      </c>
      <c r="B20" s="188">
        <v>2567</v>
      </c>
      <c r="C20" s="188">
        <v>2357</v>
      </c>
      <c r="D20" s="180">
        <v>210</v>
      </c>
      <c r="F20" s="188">
        <v>1311</v>
      </c>
      <c r="G20" s="188">
        <v>1256</v>
      </c>
      <c r="H20" s="187">
        <v>51.1</v>
      </c>
    </row>
    <row r="21" spans="1:8" ht="12">
      <c r="A21" s="180">
        <v>1997</v>
      </c>
      <c r="B21" s="188">
        <v>2949</v>
      </c>
      <c r="C21" s="188">
        <v>2587</v>
      </c>
      <c r="D21" s="180">
        <v>362</v>
      </c>
      <c r="F21" s="188">
        <v>1682</v>
      </c>
      <c r="G21" s="188">
        <v>1267</v>
      </c>
      <c r="H21" s="187">
        <v>57</v>
      </c>
    </row>
    <row r="22" spans="1:8" ht="12">
      <c r="A22" s="179">
        <v>1998</v>
      </c>
      <c r="B22" s="278">
        <v>2793</v>
      </c>
      <c r="C22" s="278">
        <v>2483</v>
      </c>
      <c r="D22" s="179">
        <v>310</v>
      </c>
      <c r="E22" s="179"/>
      <c r="F22" s="278">
        <v>1611</v>
      </c>
      <c r="G22" s="278">
        <v>1182</v>
      </c>
      <c r="H22" s="289">
        <v>57.8</v>
      </c>
    </row>
    <row r="23" spans="1:8" ht="12">
      <c r="A23" s="178">
        <v>1999</v>
      </c>
      <c r="B23" s="278">
        <v>2744</v>
      </c>
      <c r="C23" s="278">
        <v>2442</v>
      </c>
      <c r="D23" s="179">
        <v>302</v>
      </c>
      <c r="E23" s="179"/>
      <c r="F23" s="278">
        <v>1626</v>
      </c>
      <c r="G23" s="278">
        <v>1118</v>
      </c>
      <c r="H23" s="289">
        <v>59.3</v>
      </c>
    </row>
    <row r="24" spans="2:8" ht="12">
      <c r="B24" s="338" t="s">
        <v>674</v>
      </c>
      <c r="C24" s="338"/>
      <c r="D24" s="338"/>
      <c r="E24" s="338"/>
      <c r="F24" s="338"/>
      <c r="G24" s="338"/>
      <c r="H24" s="338"/>
    </row>
    <row r="25" spans="2:8" ht="12">
      <c r="B25" s="334" t="s">
        <v>675</v>
      </c>
      <c r="C25" s="334"/>
      <c r="D25" s="334"/>
      <c r="E25" s="334"/>
      <c r="F25" s="334"/>
      <c r="G25" s="334"/>
      <c r="H25" s="334"/>
    </row>
    <row r="26" ht="12">
      <c r="A26" s="186" t="s">
        <v>296</v>
      </c>
    </row>
    <row r="27" spans="1:8" ht="12">
      <c r="A27" s="180">
        <v>1992</v>
      </c>
      <c r="B27" s="188">
        <v>4576</v>
      </c>
      <c r="C27" s="188">
        <v>3292</v>
      </c>
      <c r="D27" s="188">
        <v>1284</v>
      </c>
      <c r="E27" s="188"/>
      <c r="F27" s="180">
        <v>166</v>
      </c>
      <c r="G27" s="188">
        <v>4410</v>
      </c>
      <c r="H27" s="187">
        <v>3.6</v>
      </c>
    </row>
    <row r="28" spans="1:8" ht="12">
      <c r="A28" s="180">
        <v>1993</v>
      </c>
      <c r="B28" s="188">
        <v>4651</v>
      </c>
      <c r="C28" s="188">
        <v>3383</v>
      </c>
      <c r="D28" s="188">
        <v>1268</v>
      </c>
      <c r="E28" s="188"/>
      <c r="F28" s="180">
        <v>229</v>
      </c>
      <c r="G28" s="188">
        <v>4422</v>
      </c>
      <c r="H28" s="187">
        <v>4.9</v>
      </c>
    </row>
    <row r="29" spans="1:8" ht="12">
      <c r="A29" s="180">
        <v>1994</v>
      </c>
      <c r="B29" s="188">
        <v>4797</v>
      </c>
      <c r="C29" s="188">
        <v>3505</v>
      </c>
      <c r="D29" s="188">
        <v>1292</v>
      </c>
      <c r="E29" s="188"/>
      <c r="F29" s="180">
        <v>294</v>
      </c>
      <c r="G29" s="188">
        <v>4503</v>
      </c>
      <c r="H29" s="187">
        <v>6.1</v>
      </c>
    </row>
    <row r="30" spans="1:8" ht="12">
      <c r="A30" s="180">
        <v>1995</v>
      </c>
      <c r="B30" s="188">
        <v>4679</v>
      </c>
      <c r="C30" s="188">
        <v>3421</v>
      </c>
      <c r="D30" s="188">
        <v>1258</v>
      </c>
      <c r="E30" s="188"/>
      <c r="F30" s="180">
        <v>354</v>
      </c>
      <c r="G30" s="188">
        <v>4315</v>
      </c>
      <c r="H30" s="187">
        <v>7.8</v>
      </c>
    </row>
    <row r="31" spans="1:8" ht="12">
      <c r="A31" s="180">
        <v>1996</v>
      </c>
      <c r="B31" s="188">
        <v>5045</v>
      </c>
      <c r="C31" s="188">
        <v>3752</v>
      </c>
      <c r="D31" s="188">
        <v>1293</v>
      </c>
      <c r="E31" s="188"/>
      <c r="F31" s="180">
        <v>549</v>
      </c>
      <c r="G31" s="188">
        <v>4496</v>
      </c>
      <c r="H31" s="187">
        <v>10.9</v>
      </c>
    </row>
    <row r="32" spans="1:8" ht="12">
      <c r="A32" s="180">
        <v>1997</v>
      </c>
      <c r="B32" s="188">
        <v>5230</v>
      </c>
      <c r="C32" s="188">
        <v>3984</v>
      </c>
      <c r="D32" s="188">
        <v>1246</v>
      </c>
      <c r="E32" s="188"/>
      <c r="F32" s="180">
        <v>577</v>
      </c>
      <c r="G32" s="188">
        <v>4653</v>
      </c>
      <c r="H32" s="187">
        <v>11</v>
      </c>
    </row>
    <row r="33" spans="1:8" ht="12">
      <c r="A33" s="180">
        <v>1998</v>
      </c>
      <c r="B33" s="188">
        <v>4967</v>
      </c>
      <c r="C33" s="188">
        <v>3817</v>
      </c>
      <c r="D33" s="188">
        <v>1150</v>
      </c>
      <c r="E33" s="188"/>
      <c r="F33" s="180">
        <v>724</v>
      </c>
      <c r="G33" s="188">
        <v>4243</v>
      </c>
      <c r="H33" s="187">
        <v>14.6</v>
      </c>
    </row>
    <row r="34" spans="1:8" ht="12">
      <c r="A34" s="180">
        <v>1999</v>
      </c>
      <c r="B34" s="188">
        <v>5000</v>
      </c>
      <c r="C34" s="188">
        <v>3829</v>
      </c>
      <c r="D34" s="188">
        <v>1171</v>
      </c>
      <c r="E34" s="188"/>
      <c r="F34" s="188">
        <v>1124</v>
      </c>
      <c r="G34" s="188">
        <v>3876</v>
      </c>
      <c r="H34" s="187">
        <v>22.5</v>
      </c>
    </row>
    <row r="35" ht="12">
      <c r="A35" s="186" t="s">
        <v>278</v>
      </c>
    </row>
    <row r="36" spans="1:8" ht="12">
      <c r="A36" s="180">
        <v>1992</v>
      </c>
      <c r="B36" s="188">
        <v>27050</v>
      </c>
      <c r="C36" s="188">
        <v>20006</v>
      </c>
      <c r="D36" s="188">
        <v>7044</v>
      </c>
      <c r="E36" s="188"/>
      <c r="F36" s="188">
        <v>3273</v>
      </c>
      <c r="G36" s="188">
        <v>23777</v>
      </c>
      <c r="H36" s="187">
        <v>12.1</v>
      </c>
    </row>
    <row r="37" spans="1:8" ht="12">
      <c r="A37" s="180">
        <v>1993</v>
      </c>
      <c r="B37" s="188">
        <v>26463</v>
      </c>
      <c r="C37" s="188">
        <v>19751</v>
      </c>
      <c r="D37" s="188">
        <v>6712</v>
      </c>
      <c r="E37" s="188"/>
      <c r="F37" s="188">
        <v>3495</v>
      </c>
      <c r="G37" s="188">
        <v>22968</v>
      </c>
      <c r="H37" s="187">
        <v>13.2</v>
      </c>
    </row>
    <row r="38" spans="1:8" ht="12">
      <c r="A38" s="180">
        <v>1994</v>
      </c>
      <c r="B38" s="188">
        <v>27626</v>
      </c>
      <c r="C38" s="188">
        <v>21208</v>
      </c>
      <c r="D38" s="188">
        <v>6418</v>
      </c>
      <c r="E38" s="188"/>
      <c r="F38" s="188">
        <v>4772</v>
      </c>
      <c r="G38" s="188">
        <v>22854</v>
      </c>
      <c r="H38" s="187">
        <v>17.3</v>
      </c>
    </row>
    <row r="39" spans="1:8" ht="12">
      <c r="A39" s="180">
        <v>1995</v>
      </c>
      <c r="B39" s="188">
        <v>28229</v>
      </c>
      <c r="C39" s="188">
        <v>21664</v>
      </c>
      <c r="D39" s="188">
        <v>6565</v>
      </c>
      <c r="E39" s="188"/>
      <c r="F39" s="188">
        <v>5811</v>
      </c>
      <c r="G39" s="188">
        <v>22418</v>
      </c>
      <c r="H39" s="187">
        <v>20.6</v>
      </c>
    </row>
    <row r="40" spans="1:8" ht="12">
      <c r="A40" s="180">
        <v>1996</v>
      </c>
      <c r="B40" s="188">
        <v>28153</v>
      </c>
      <c r="C40" s="188">
        <v>22119</v>
      </c>
      <c r="D40" s="188">
        <v>6034</v>
      </c>
      <c r="E40" s="188"/>
      <c r="F40" s="188">
        <v>6389</v>
      </c>
      <c r="G40" s="188">
        <v>21764</v>
      </c>
      <c r="H40" s="187">
        <v>22.7</v>
      </c>
    </row>
    <row r="41" spans="1:8" ht="12">
      <c r="A41" s="180">
        <v>1997</v>
      </c>
      <c r="B41" s="188">
        <v>28455</v>
      </c>
      <c r="C41" s="188">
        <v>22428</v>
      </c>
      <c r="D41" s="188">
        <v>6027</v>
      </c>
      <c r="E41" s="188"/>
      <c r="F41" s="188">
        <v>7491</v>
      </c>
      <c r="G41" s="188">
        <v>20964</v>
      </c>
      <c r="H41" s="187">
        <v>26.3</v>
      </c>
    </row>
    <row r="42" spans="1:8" ht="12">
      <c r="A42" s="179">
        <v>1998</v>
      </c>
      <c r="B42" s="278">
        <v>26937</v>
      </c>
      <c r="C42" s="278">
        <v>21261</v>
      </c>
      <c r="D42" s="278">
        <v>5676</v>
      </c>
      <c r="E42" s="278"/>
      <c r="F42" s="278">
        <v>7575</v>
      </c>
      <c r="G42" s="278">
        <v>19362</v>
      </c>
      <c r="H42" s="289">
        <v>28.1</v>
      </c>
    </row>
    <row r="43" spans="1:8" ht="12">
      <c r="A43" s="178">
        <v>1999</v>
      </c>
      <c r="B43" s="189">
        <v>26062</v>
      </c>
      <c r="C43" s="189">
        <v>20172</v>
      </c>
      <c r="D43" s="189">
        <v>5890</v>
      </c>
      <c r="E43" s="189"/>
      <c r="F43" s="189">
        <v>7726</v>
      </c>
      <c r="G43" s="189">
        <v>18336</v>
      </c>
      <c r="H43" s="190">
        <v>29.6</v>
      </c>
    </row>
    <row r="44" spans="2:8" ht="12">
      <c r="B44" s="335" t="s">
        <v>676</v>
      </c>
      <c r="C44" s="335"/>
      <c r="D44" s="335"/>
      <c r="E44" s="335"/>
      <c r="F44" s="335"/>
      <c r="G44" s="335"/>
      <c r="H44" s="335"/>
    </row>
    <row r="45" ht="12">
      <c r="A45" s="186" t="s">
        <v>296</v>
      </c>
    </row>
    <row r="46" spans="1:8" ht="12">
      <c r="A46" s="180">
        <v>1992</v>
      </c>
      <c r="B46" s="180">
        <v>91</v>
      </c>
      <c r="C46" s="180">
        <v>76</v>
      </c>
      <c r="D46" s="180">
        <v>15</v>
      </c>
      <c r="F46" s="180">
        <v>4</v>
      </c>
      <c r="G46" s="180">
        <v>87</v>
      </c>
      <c r="H46" s="187">
        <v>4.4</v>
      </c>
    </row>
    <row r="47" spans="1:8" ht="12">
      <c r="A47" s="180">
        <v>1993</v>
      </c>
      <c r="B47" s="180">
        <v>97</v>
      </c>
      <c r="C47" s="180">
        <v>80</v>
      </c>
      <c r="D47" s="180">
        <v>17</v>
      </c>
      <c r="F47" s="180">
        <v>6</v>
      </c>
      <c r="G47" s="180">
        <v>91</v>
      </c>
      <c r="H47" s="187">
        <v>6.2</v>
      </c>
    </row>
    <row r="48" spans="1:8" ht="12">
      <c r="A48" s="180">
        <v>1994</v>
      </c>
      <c r="B48" s="180">
        <v>98</v>
      </c>
      <c r="C48" s="180">
        <v>83</v>
      </c>
      <c r="D48" s="180">
        <v>15</v>
      </c>
      <c r="F48" s="180">
        <v>6</v>
      </c>
      <c r="G48" s="180">
        <v>92</v>
      </c>
      <c r="H48" s="187">
        <v>6.1</v>
      </c>
    </row>
    <row r="49" spans="1:8" ht="12">
      <c r="A49" s="180">
        <v>1995</v>
      </c>
      <c r="B49" s="180">
        <v>85</v>
      </c>
      <c r="C49" s="180">
        <v>71</v>
      </c>
      <c r="D49" s="180">
        <v>14</v>
      </c>
      <c r="F49" s="180">
        <v>12</v>
      </c>
      <c r="G49" s="180">
        <v>73</v>
      </c>
      <c r="H49" s="187">
        <v>14.1</v>
      </c>
    </row>
    <row r="50" spans="1:8" ht="12">
      <c r="A50" s="180">
        <v>1996</v>
      </c>
      <c r="B50" s="180">
        <v>101</v>
      </c>
      <c r="C50" s="180">
        <v>84</v>
      </c>
      <c r="D50" s="180">
        <v>17</v>
      </c>
      <c r="F50" s="180">
        <v>13</v>
      </c>
      <c r="G50" s="180">
        <v>88</v>
      </c>
      <c r="H50" s="187">
        <v>12.9</v>
      </c>
    </row>
    <row r="51" spans="1:8" ht="12">
      <c r="A51" s="180">
        <v>1997</v>
      </c>
      <c r="B51" s="180">
        <v>140</v>
      </c>
      <c r="C51" s="180">
        <v>123</v>
      </c>
      <c r="D51" s="180">
        <v>17</v>
      </c>
      <c r="F51" s="180">
        <v>17</v>
      </c>
      <c r="G51" s="180">
        <v>123</v>
      </c>
      <c r="H51" s="187">
        <v>12.1</v>
      </c>
    </row>
    <row r="52" spans="1:8" ht="12">
      <c r="A52" s="180">
        <v>1998</v>
      </c>
      <c r="B52" s="180">
        <v>139</v>
      </c>
      <c r="C52" s="180">
        <v>120</v>
      </c>
      <c r="D52" s="180">
        <v>19</v>
      </c>
      <c r="F52" s="180">
        <v>26</v>
      </c>
      <c r="G52" s="180">
        <v>113</v>
      </c>
      <c r="H52" s="187">
        <v>18.7</v>
      </c>
    </row>
    <row r="53" spans="1:8" ht="12">
      <c r="A53" s="180">
        <v>1999</v>
      </c>
      <c r="B53" s="180">
        <v>167</v>
      </c>
      <c r="C53" s="180">
        <v>136</v>
      </c>
      <c r="D53" s="180">
        <v>31</v>
      </c>
      <c r="F53" s="180">
        <v>51</v>
      </c>
      <c r="G53" s="180">
        <v>116</v>
      </c>
      <c r="H53" s="187">
        <v>30.5</v>
      </c>
    </row>
    <row r="54" ht="12">
      <c r="A54" s="186" t="s">
        <v>278</v>
      </c>
    </row>
    <row r="55" spans="1:8" ht="12">
      <c r="A55" s="180">
        <v>1992</v>
      </c>
      <c r="B55" s="180">
        <v>590</v>
      </c>
      <c r="C55" s="180">
        <v>472</v>
      </c>
      <c r="D55" s="180">
        <v>118</v>
      </c>
      <c r="F55" s="180">
        <v>91</v>
      </c>
      <c r="G55" s="180">
        <v>499</v>
      </c>
      <c r="H55" s="187">
        <v>15.4</v>
      </c>
    </row>
    <row r="56" spans="1:8" ht="12">
      <c r="A56" s="180">
        <v>1993</v>
      </c>
      <c r="B56" s="180">
        <v>605</v>
      </c>
      <c r="C56" s="180">
        <v>490</v>
      </c>
      <c r="D56" s="180">
        <v>115</v>
      </c>
      <c r="F56" s="180">
        <v>97</v>
      </c>
      <c r="G56" s="180">
        <v>508</v>
      </c>
      <c r="H56" s="187">
        <v>16</v>
      </c>
    </row>
    <row r="57" spans="1:8" ht="12">
      <c r="A57" s="180">
        <v>1994</v>
      </c>
      <c r="B57" s="180">
        <v>603</v>
      </c>
      <c r="C57" s="180">
        <v>500</v>
      </c>
      <c r="D57" s="180">
        <v>103</v>
      </c>
      <c r="F57" s="180">
        <v>110</v>
      </c>
      <c r="G57" s="180">
        <v>493</v>
      </c>
      <c r="H57" s="187">
        <v>18.2</v>
      </c>
    </row>
    <row r="58" spans="1:8" ht="12">
      <c r="A58" s="180">
        <v>1995</v>
      </c>
      <c r="B58" s="180">
        <v>630</v>
      </c>
      <c r="C58" s="180">
        <v>496</v>
      </c>
      <c r="D58" s="180">
        <v>134</v>
      </c>
      <c r="F58" s="180">
        <v>294</v>
      </c>
      <c r="G58" s="180">
        <v>336</v>
      </c>
      <c r="H58" s="187">
        <v>46.7</v>
      </c>
    </row>
    <row r="59" spans="1:8" ht="12">
      <c r="A59" s="180">
        <v>1996</v>
      </c>
      <c r="B59" s="180">
        <v>753</v>
      </c>
      <c r="C59" s="180">
        <v>621</v>
      </c>
      <c r="D59" s="180">
        <v>132</v>
      </c>
      <c r="F59" s="180">
        <v>300</v>
      </c>
      <c r="G59" s="180">
        <v>453</v>
      </c>
      <c r="H59" s="187">
        <v>39.8</v>
      </c>
    </row>
    <row r="60" spans="1:8" ht="12">
      <c r="A60" s="180">
        <v>1997</v>
      </c>
      <c r="B60" s="180">
        <v>906</v>
      </c>
      <c r="C60" s="180">
        <v>785</v>
      </c>
      <c r="D60" s="180">
        <v>121</v>
      </c>
      <c r="F60" s="180">
        <v>349</v>
      </c>
      <c r="G60" s="180">
        <v>557</v>
      </c>
      <c r="H60" s="187">
        <v>38.5</v>
      </c>
    </row>
    <row r="61" spans="1:8" ht="12">
      <c r="A61" s="179">
        <v>1998</v>
      </c>
      <c r="B61" s="179">
        <v>919</v>
      </c>
      <c r="C61" s="179">
        <v>776</v>
      </c>
      <c r="D61" s="179">
        <v>143</v>
      </c>
      <c r="E61" s="179"/>
      <c r="F61" s="179">
        <v>387</v>
      </c>
      <c r="G61" s="179">
        <v>532</v>
      </c>
      <c r="H61" s="289">
        <v>42.1</v>
      </c>
    </row>
    <row r="62" spans="1:8" ht="12">
      <c r="A62" s="178">
        <v>1999</v>
      </c>
      <c r="B62" s="178">
        <v>994</v>
      </c>
      <c r="C62" s="178">
        <v>833</v>
      </c>
      <c r="D62" s="178">
        <v>161</v>
      </c>
      <c r="E62" s="178"/>
      <c r="F62" s="178">
        <v>411</v>
      </c>
      <c r="G62" s="178">
        <v>583</v>
      </c>
      <c r="H62" s="190">
        <v>41.3</v>
      </c>
    </row>
    <row r="64" ht="12">
      <c r="A64" s="180" t="s">
        <v>677</v>
      </c>
    </row>
    <row r="65" ht="12">
      <c r="A65" s="180" t="s">
        <v>678</v>
      </c>
    </row>
    <row r="66" ht="12">
      <c r="A66" s="180" t="s">
        <v>295</v>
      </c>
    </row>
  </sheetData>
  <mergeCells count="6">
    <mergeCell ref="B25:H25"/>
    <mergeCell ref="B44:H44"/>
    <mergeCell ref="B2:D2"/>
    <mergeCell ref="B5:H5"/>
    <mergeCell ref="F2:G2"/>
    <mergeCell ref="B24:H24"/>
  </mergeCells>
  <printOptions horizontalCentered="1"/>
  <pageMargins left="0.55" right="0.75" top="0.53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1">
      <selection activeCell="G3" sqref="G3"/>
    </sheetView>
  </sheetViews>
  <sheetFormatPr defaultColWidth="9.140625" defaultRowHeight="12.75"/>
  <cols>
    <col min="1" max="1" width="29.00390625" style="0" customWidth="1"/>
    <col min="2" max="2" width="14.140625" style="0" customWidth="1"/>
    <col min="3" max="3" width="13.57421875" style="0" customWidth="1"/>
    <col min="4" max="4" width="14.421875" style="0" customWidth="1"/>
    <col min="5" max="5" width="14.28125" style="0" customWidth="1"/>
    <col min="6" max="6" width="12.8515625" style="0" customWidth="1"/>
  </cols>
  <sheetData>
    <row r="1" ht="15.75">
      <c r="A1" s="316" t="s">
        <v>44</v>
      </c>
    </row>
    <row r="2" ht="18.75">
      <c r="A2" s="316" t="s">
        <v>75</v>
      </c>
    </row>
    <row r="3" spans="1:6" ht="12.75">
      <c r="A3" s="317"/>
      <c r="B3" s="318"/>
      <c r="C3" s="318" t="s">
        <v>770</v>
      </c>
      <c r="D3" s="318" t="s">
        <v>45</v>
      </c>
      <c r="E3" s="318" t="s">
        <v>46</v>
      </c>
      <c r="F3" s="318" t="s">
        <v>541</v>
      </c>
    </row>
    <row r="4" spans="1:6" ht="12.75">
      <c r="A4" s="317"/>
      <c r="B4" s="318" t="s">
        <v>574</v>
      </c>
      <c r="C4" s="318" t="s">
        <v>771</v>
      </c>
      <c r="D4" s="318" t="s">
        <v>575</v>
      </c>
      <c r="E4" s="318" t="s">
        <v>47</v>
      </c>
      <c r="F4" s="318" t="s">
        <v>575</v>
      </c>
    </row>
    <row r="5" spans="1:6" ht="12.75">
      <c r="A5" s="319" t="s">
        <v>679</v>
      </c>
      <c r="B5" s="320" t="s">
        <v>727</v>
      </c>
      <c r="C5" s="320" t="s">
        <v>727</v>
      </c>
      <c r="D5" s="320" t="s">
        <v>48</v>
      </c>
      <c r="E5" s="320" t="s">
        <v>48</v>
      </c>
      <c r="F5" s="320" t="s">
        <v>48</v>
      </c>
    </row>
    <row r="6" spans="1:6" ht="12.75">
      <c r="A6" t="s">
        <v>581</v>
      </c>
      <c r="B6" s="321">
        <v>931.755</v>
      </c>
      <c r="C6" s="321">
        <v>0</v>
      </c>
      <c r="D6" s="321">
        <v>696.248</v>
      </c>
      <c r="E6" s="321">
        <v>96.984</v>
      </c>
      <c r="F6" s="321">
        <v>793.232</v>
      </c>
    </row>
    <row r="7" spans="1:6" ht="12.75">
      <c r="A7" s="317" t="s">
        <v>663</v>
      </c>
      <c r="B7" s="322">
        <v>3274.3990000000003</v>
      </c>
      <c r="C7" s="322">
        <v>418.164</v>
      </c>
      <c r="D7" s="322">
        <v>30538.505</v>
      </c>
      <c r="E7" s="322">
        <v>5541.656999999999</v>
      </c>
      <c r="F7" s="322">
        <v>36080.162</v>
      </c>
    </row>
    <row r="8" spans="1:6" ht="12.75">
      <c r="A8" t="s">
        <v>580</v>
      </c>
      <c r="B8" s="321">
        <v>1.604</v>
      </c>
      <c r="C8" s="321">
        <v>5.324</v>
      </c>
      <c r="D8" s="321">
        <v>171.841</v>
      </c>
      <c r="E8" s="321">
        <v>1.295</v>
      </c>
      <c r="F8" s="321">
        <v>173.136</v>
      </c>
    </row>
    <row r="9" spans="1:6" ht="12.75">
      <c r="A9" t="s">
        <v>592</v>
      </c>
      <c r="B9" s="321">
        <v>5.008</v>
      </c>
      <c r="C9" s="321">
        <v>0.296</v>
      </c>
      <c r="D9" s="321">
        <v>185.601</v>
      </c>
      <c r="E9" s="321">
        <v>9.409</v>
      </c>
      <c r="F9" s="321">
        <v>195.01</v>
      </c>
    </row>
    <row r="10" spans="1:6" ht="12.75">
      <c r="A10" t="s">
        <v>716</v>
      </c>
      <c r="B10" s="321">
        <v>510.76200000000006</v>
      </c>
      <c r="C10" s="321">
        <v>0</v>
      </c>
      <c r="D10" s="321">
        <v>73.343</v>
      </c>
      <c r="E10" s="321">
        <v>214.5</v>
      </c>
      <c r="F10" s="321">
        <v>287.843</v>
      </c>
    </row>
    <row r="11" spans="1:6" ht="12.75">
      <c r="A11" t="s">
        <v>49</v>
      </c>
      <c r="B11" s="321">
        <v>133.588</v>
      </c>
      <c r="C11" s="321">
        <v>0</v>
      </c>
      <c r="D11" s="321">
        <v>0</v>
      </c>
      <c r="E11" s="321">
        <v>63.069</v>
      </c>
      <c r="F11" s="321">
        <v>63.069</v>
      </c>
    </row>
    <row r="12" spans="1:6" ht="12.75">
      <c r="A12" t="s">
        <v>50</v>
      </c>
      <c r="B12" s="321">
        <v>55.599</v>
      </c>
      <c r="C12" s="321">
        <v>0</v>
      </c>
      <c r="D12" s="321">
        <v>0</v>
      </c>
      <c r="E12" s="321">
        <v>43.226</v>
      </c>
      <c r="F12" s="321">
        <v>43.226</v>
      </c>
    </row>
    <row r="13" spans="1:6" ht="12.75">
      <c r="A13" t="s">
        <v>51</v>
      </c>
      <c r="B13" s="321">
        <v>321.35</v>
      </c>
      <c r="C13" s="321">
        <v>0</v>
      </c>
      <c r="D13" s="321">
        <v>73.343</v>
      </c>
      <c r="E13" s="321">
        <v>107.861</v>
      </c>
      <c r="F13" s="321">
        <v>181.204</v>
      </c>
    </row>
    <row r="14" spans="1:6" ht="12.75">
      <c r="A14" t="s">
        <v>52</v>
      </c>
      <c r="B14" s="321">
        <v>0.225</v>
      </c>
      <c r="C14" s="321">
        <v>0</v>
      </c>
      <c r="D14" s="321">
        <v>0</v>
      </c>
      <c r="E14" s="321">
        <v>0.344</v>
      </c>
      <c r="F14" s="321">
        <v>0.344</v>
      </c>
    </row>
    <row r="15" spans="1:6" ht="12.75">
      <c r="A15" t="s">
        <v>602</v>
      </c>
      <c r="B15" s="321">
        <v>30.019</v>
      </c>
      <c r="C15" s="321">
        <v>7.988</v>
      </c>
      <c r="D15" s="321">
        <v>1688.703</v>
      </c>
      <c r="E15" s="321">
        <v>296.225</v>
      </c>
      <c r="F15" s="321">
        <v>1984.928</v>
      </c>
    </row>
    <row r="16" spans="1:6" ht="12.75">
      <c r="A16" t="s">
        <v>604</v>
      </c>
      <c r="B16" s="321">
        <v>11.745</v>
      </c>
      <c r="C16" s="321">
        <v>0</v>
      </c>
      <c r="D16" s="321">
        <v>0</v>
      </c>
      <c r="E16" s="321">
        <v>0</v>
      </c>
      <c r="F16" s="321">
        <v>0</v>
      </c>
    </row>
    <row r="17" spans="1:6" ht="12.75">
      <c r="A17" t="s">
        <v>603</v>
      </c>
      <c r="B17" s="321">
        <v>10.55</v>
      </c>
      <c r="C17" s="321">
        <v>0</v>
      </c>
      <c r="D17" s="321">
        <v>0</v>
      </c>
      <c r="E17" s="321">
        <v>1.535</v>
      </c>
      <c r="F17" s="321">
        <v>1.535</v>
      </c>
    </row>
    <row r="18" spans="1:6" ht="12.75">
      <c r="A18" t="s">
        <v>605</v>
      </c>
      <c r="B18" s="321">
        <v>0.194</v>
      </c>
      <c r="C18" s="321">
        <v>0</v>
      </c>
      <c r="D18" s="321">
        <v>0</v>
      </c>
      <c r="E18" s="321">
        <v>0</v>
      </c>
      <c r="F18" s="321">
        <v>0</v>
      </c>
    </row>
    <row r="19" spans="1:6" ht="12.75">
      <c r="A19" t="s">
        <v>606</v>
      </c>
      <c r="B19" s="321">
        <v>12.489</v>
      </c>
      <c r="C19" s="321">
        <v>0.23</v>
      </c>
      <c r="D19" s="321">
        <v>92.276</v>
      </c>
      <c r="E19" s="321">
        <v>7.116</v>
      </c>
      <c r="F19" s="321">
        <v>99.392</v>
      </c>
    </row>
    <row r="20" spans="1:6" ht="12.75">
      <c r="A20" t="s">
        <v>613</v>
      </c>
      <c r="B20" s="321">
        <v>0</v>
      </c>
      <c r="C20" s="321">
        <v>0.064</v>
      </c>
      <c r="D20" s="321">
        <v>226.218</v>
      </c>
      <c r="E20" s="321">
        <v>0</v>
      </c>
      <c r="F20" s="321">
        <v>226.218</v>
      </c>
    </row>
    <row r="21" spans="1:6" ht="12.75">
      <c r="A21" t="s">
        <v>717</v>
      </c>
      <c r="B21" s="321">
        <v>226.118</v>
      </c>
      <c r="C21" s="321">
        <v>58.305</v>
      </c>
      <c r="D21" s="321">
        <v>2969.612</v>
      </c>
      <c r="E21" s="321">
        <v>456.439</v>
      </c>
      <c r="F21" s="321">
        <v>3426.051</v>
      </c>
    </row>
    <row r="22" spans="1:6" ht="12.75">
      <c r="A22" t="s">
        <v>53</v>
      </c>
      <c r="B22" s="321">
        <v>42.403</v>
      </c>
      <c r="C22" s="321">
        <v>5.044</v>
      </c>
      <c r="D22" s="321">
        <v>935.649</v>
      </c>
      <c r="E22" s="321">
        <v>123.297</v>
      </c>
      <c r="F22" s="321">
        <v>1058.946</v>
      </c>
    </row>
    <row r="23" spans="1:6" ht="12.75">
      <c r="A23" t="s">
        <v>54</v>
      </c>
      <c r="B23" s="321">
        <v>145.673</v>
      </c>
      <c r="C23" s="321">
        <v>50.178</v>
      </c>
      <c r="D23" s="321">
        <v>1795.934</v>
      </c>
      <c r="E23" s="321">
        <v>289.496</v>
      </c>
      <c r="F23" s="321">
        <v>2085.43</v>
      </c>
    </row>
    <row r="24" spans="1:6" ht="12.75">
      <c r="A24" t="s">
        <v>52</v>
      </c>
      <c r="B24" s="321">
        <v>38.042</v>
      </c>
      <c r="C24" s="321">
        <v>3.083</v>
      </c>
      <c r="D24" s="321">
        <v>238.029</v>
      </c>
      <c r="E24" s="321">
        <v>43.646</v>
      </c>
      <c r="F24" s="321">
        <v>281.675</v>
      </c>
    </row>
    <row r="25" spans="1:6" ht="12.75">
      <c r="A25" t="s">
        <v>616</v>
      </c>
      <c r="B25" s="321">
        <v>0.671</v>
      </c>
      <c r="C25" s="321">
        <v>0.577</v>
      </c>
      <c r="D25" s="321">
        <v>51.885</v>
      </c>
      <c r="E25" s="321">
        <v>1.016</v>
      </c>
      <c r="F25" s="321">
        <v>52.901</v>
      </c>
    </row>
    <row r="26" spans="1:6" ht="12.75">
      <c r="A26" t="s">
        <v>618</v>
      </c>
      <c r="B26" s="321">
        <v>68.461</v>
      </c>
      <c r="C26" s="321">
        <v>1.93</v>
      </c>
      <c r="D26" s="321">
        <v>151.665</v>
      </c>
      <c r="E26" s="321">
        <v>4.489</v>
      </c>
      <c r="F26" s="321">
        <v>156.154</v>
      </c>
    </row>
    <row r="27" spans="1:6" ht="12.75">
      <c r="A27" t="s">
        <v>620</v>
      </c>
      <c r="B27" s="321">
        <v>83.185</v>
      </c>
      <c r="C27" s="321">
        <v>0.216</v>
      </c>
      <c r="D27" s="321">
        <v>89.259</v>
      </c>
      <c r="E27" s="321">
        <v>20.277</v>
      </c>
      <c r="F27" s="321">
        <v>109.536</v>
      </c>
    </row>
    <row r="28" spans="1:6" ht="12.75">
      <c r="A28" t="s">
        <v>622</v>
      </c>
      <c r="B28" s="321">
        <v>0.027</v>
      </c>
      <c r="C28" s="321">
        <v>0</v>
      </c>
      <c r="D28" s="321">
        <v>0</v>
      </c>
      <c r="E28" s="321">
        <v>0.004</v>
      </c>
      <c r="F28" s="321">
        <v>0.004</v>
      </c>
    </row>
    <row r="29" spans="1:6" ht="12.75">
      <c r="A29" t="s">
        <v>718</v>
      </c>
      <c r="B29" s="321">
        <v>156.572</v>
      </c>
      <c r="C29" s="321">
        <v>7.706</v>
      </c>
      <c r="D29" s="321">
        <v>2422.942</v>
      </c>
      <c r="E29" s="321">
        <v>121.778</v>
      </c>
      <c r="F29" s="321">
        <v>2544.72</v>
      </c>
    </row>
    <row r="30" spans="1:6" ht="12.75">
      <c r="A30" t="s">
        <v>55</v>
      </c>
      <c r="B30" s="321">
        <v>156.427</v>
      </c>
      <c r="C30" s="321">
        <v>3.927</v>
      </c>
      <c r="D30" s="321">
        <v>285.612</v>
      </c>
      <c r="E30" s="321">
        <v>118.149</v>
      </c>
      <c r="F30" s="321">
        <v>403.761</v>
      </c>
    </row>
    <row r="31" spans="1:6" ht="12.75">
      <c r="A31" t="s">
        <v>56</v>
      </c>
      <c r="B31" s="321">
        <v>0.145</v>
      </c>
      <c r="C31" s="321">
        <v>3.779</v>
      </c>
      <c r="D31" s="321">
        <v>2137.33</v>
      </c>
      <c r="E31" s="321">
        <v>3.629</v>
      </c>
      <c r="F31" s="321">
        <v>2140.959</v>
      </c>
    </row>
    <row r="32" spans="1:6" ht="12.75">
      <c r="A32" t="s">
        <v>626</v>
      </c>
      <c r="B32" s="321">
        <v>0</v>
      </c>
      <c r="C32" s="321">
        <v>0</v>
      </c>
      <c r="D32" s="321">
        <v>32.054</v>
      </c>
      <c r="E32" s="321">
        <v>0</v>
      </c>
      <c r="F32" s="321">
        <v>32.054</v>
      </c>
    </row>
    <row r="33" spans="1:6" ht="12.75">
      <c r="A33" t="s">
        <v>625</v>
      </c>
      <c r="B33" s="321">
        <v>21.545</v>
      </c>
      <c r="C33" s="321">
        <v>3.138</v>
      </c>
      <c r="D33" s="321">
        <v>66.579</v>
      </c>
      <c r="E33" s="321">
        <v>14.714</v>
      </c>
      <c r="F33" s="321">
        <v>81.293</v>
      </c>
    </row>
    <row r="34" spans="1:6" ht="12.75">
      <c r="A34" t="s">
        <v>627</v>
      </c>
      <c r="B34" s="321">
        <v>16.51</v>
      </c>
      <c r="C34" s="321">
        <v>0</v>
      </c>
      <c r="D34" s="321">
        <v>141.628</v>
      </c>
      <c r="E34" s="321">
        <v>69.068</v>
      </c>
      <c r="F34" s="321">
        <v>210.696</v>
      </c>
    </row>
    <row r="35" spans="1:6" ht="12.75">
      <c r="A35" t="s">
        <v>628</v>
      </c>
      <c r="B35" s="321">
        <v>79.591</v>
      </c>
      <c r="C35" s="321">
        <v>17.947</v>
      </c>
      <c r="D35" s="321">
        <v>1559.251</v>
      </c>
      <c r="E35" s="321">
        <v>181.274</v>
      </c>
      <c r="F35" s="321">
        <v>1740.525</v>
      </c>
    </row>
    <row r="36" spans="1:6" ht="12.75">
      <c r="A36" t="s">
        <v>632</v>
      </c>
      <c r="B36" s="321">
        <v>5.169</v>
      </c>
      <c r="C36" s="321">
        <v>0.001</v>
      </c>
      <c r="D36" s="321">
        <v>189.501</v>
      </c>
      <c r="E36" s="321">
        <v>26.19</v>
      </c>
      <c r="F36" s="321">
        <v>215.691</v>
      </c>
    </row>
    <row r="37" spans="1:6" ht="12.75">
      <c r="A37" t="s">
        <v>672</v>
      </c>
      <c r="B37" s="321">
        <v>565.1009999999999</v>
      </c>
      <c r="C37" s="321">
        <v>70.735</v>
      </c>
      <c r="D37" s="321">
        <v>7641.753000000001</v>
      </c>
      <c r="E37" s="321">
        <v>859.8119999999999</v>
      </c>
      <c r="F37" s="321">
        <v>8501.565</v>
      </c>
    </row>
    <row r="38" spans="1:6" ht="12.75">
      <c r="A38" t="s">
        <v>57</v>
      </c>
      <c r="B38" s="321">
        <v>12.936</v>
      </c>
      <c r="C38" s="321">
        <v>2.454</v>
      </c>
      <c r="D38" s="321">
        <v>309.026</v>
      </c>
      <c r="E38" s="321">
        <v>4.812</v>
      </c>
      <c r="F38" s="321">
        <v>313.838</v>
      </c>
    </row>
    <row r="39" spans="1:6" ht="12.75">
      <c r="A39" t="s">
        <v>58</v>
      </c>
      <c r="B39" s="321">
        <v>6.647</v>
      </c>
      <c r="C39" s="321">
        <v>2.515</v>
      </c>
      <c r="D39" s="321">
        <v>379.621</v>
      </c>
      <c r="E39" s="321">
        <v>73.092</v>
      </c>
      <c r="F39" s="321">
        <v>452.713</v>
      </c>
    </row>
    <row r="40" spans="1:6" ht="12.75">
      <c r="A40" t="s">
        <v>59</v>
      </c>
      <c r="B40" s="321">
        <v>25.863</v>
      </c>
      <c r="C40" s="321">
        <v>18.39</v>
      </c>
      <c r="D40" s="321">
        <v>769.034</v>
      </c>
      <c r="E40" s="321">
        <v>141.325</v>
      </c>
      <c r="F40" s="321">
        <v>910.359</v>
      </c>
    </row>
    <row r="41" spans="1:6" ht="12.75">
      <c r="A41" t="s">
        <v>60</v>
      </c>
      <c r="B41" s="321">
        <v>9.277</v>
      </c>
      <c r="C41" s="321">
        <v>24.571</v>
      </c>
      <c r="D41" s="321">
        <v>2395.347</v>
      </c>
      <c r="E41" s="321">
        <v>78.989</v>
      </c>
      <c r="F41" s="321">
        <v>2474.336</v>
      </c>
    </row>
    <row r="42" spans="1:6" ht="12.75">
      <c r="A42" t="s">
        <v>61</v>
      </c>
      <c r="B42" s="321">
        <v>5.351</v>
      </c>
      <c r="C42" s="321">
        <v>1.921</v>
      </c>
      <c r="D42" s="321">
        <v>856.926</v>
      </c>
      <c r="E42" s="321">
        <v>3.53</v>
      </c>
      <c r="F42" s="321">
        <v>860.456</v>
      </c>
    </row>
    <row r="43" spans="1:6" ht="12.75">
      <c r="A43" t="s">
        <v>62</v>
      </c>
      <c r="B43" s="321">
        <v>9.984</v>
      </c>
      <c r="C43" s="321">
        <v>10.385</v>
      </c>
      <c r="D43" s="321">
        <v>1145.914</v>
      </c>
      <c r="E43" s="321">
        <v>44.611</v>
      </c>
      <c r="F43" s="321">
        <v>1190.525</v>
      </c>
    </row>
    <row r="44" spans="1:6" ht="12.75">
      <c r="A44" t="s">
        <v>63</v>
      </c>
      <c r="B44" s="321">
        <v>6.451</v>
      </c>
      <c r="C44" s="321">
        <v>0.179</v>
      </c>
      <c r="D44" s="321">
        <v>6.745</v>
      </c>
      <c r="E44" s="321">
        <v>1.524</v>
      </c>
      <c r="F44" s="321">
        <v>8.269</v>
      </c>
    </row>
    <row r="45" spans="1:6" ht="12.75">
      <c r="A45" t="s">
        <v>64</v>
      </c>
      <c r="B45" s="321">
        <v>33.385</v>
      </c>
      <c r="C45" s="321">
        <v>0.868</v>
      </c>
      <c r="D45" s="321">
        <v>332.448</v>
      </c>
      <c r="E45" s="321">
        <v>53.973</v>
      </c>
      <c r="F45" s="321">
        <v>386.421</v>
      </c>
    </row>
    <row r="46" spans="1:6" ht="12.75">
      <c r="A46" t="s">
        <v>65</v>
      </c>
      <c r="B46" s="321">
        <v>234.228</v>
      </c>
      <c r="C46" s="321">
        <v>1.202</v>
      </c>
      <c r="D46" s="321">
        <v>429.812</v>
      </c>
      <c r="E46" s="321">
        <v>363.755</v>
      </c>
      <c r="F46" s="321">
        <v>793.567</v>
      </c>
    </row>
    <row r="47" spans="1:6" ht="12.75">
      <c r="A47" t="s">
        <v>66</v>
      </c>
      <c r="B47" s="321">
        <v>211.641</v>
      </c>
      <c r="C47" s="321">
        <v>0.003</v>
      </c>
      <c r="D47" s="321">
        <v>2.861</v>
      </c>
      <c r="E47" s="321">
        <v>55.37</v>
      </c>
      <c r="F47" s="321">
        <v>58.231</v>
      </c>
    </row>
    <row r="48" spans="1:6" ht="12.75">
      <c r="A48" t="s">
        <v>67</v>
      </c>
      <c r="B48" s="321">
        <v>3.67</v>
      </c>
      <c r="C48" s="321">
        <v>0.285</v>
      </c>
      <c r="D48" s="321">
        <v>488.854</v>
      </c>
      <c r="E48" s="321">
        <v>2.221</v>
      </c>
      <c r="F48" s="321">
        <v>491.075</v>
      </c>
    </row>
    <row r="49" spans="1:6" ht="12.75">
      <c r="A49" t="s">
        <v>68</v>
      </c>
      <c r="B49" s="321">
        <v>5.42</v>
      </c>
      <c r="C49" s="321">
        <v>6.348</v>
      </c>
      <c r="D49" s="321">
        <v>471.349</v>
      </c>
      <c r="E49" s="321">
        <v>33.312</v>
      </c>
      <c r="F49" s="321">
        <v>504.661</v>
      </c>
    </row>
    <row r="50" spans="1:6" ht="12.75">
      <c r="A50" t="s">
        <v>52</v>
      </c>
      <c r="B50" s="321">
        <v>0.248</v>
      </c>
      <c r="C50" s="321">
        <v>1.614</v>
      </c>
      <c r="D50" s="321">
        <v>53.816</v>
      </c>
      <c r="E50" s="321">
        <v>3.298</v>
      </c>
      <c r="F50" s="321">
        <v>57.114</v>
      </c>
    </row>
    <row r="51" spans="1:6" ht="12.75">
      <c r="A51" t="s">
        <v>648</v>
      </c>
      <c r="B51" s="321">
        <v>57.601</v>
      </c>
      <c r="C51" s="321">
        <v>0.823</v>
      </c>
      <c r="D51" s="321">
        <v>1176.798</v>
      </c>
      <c r="E51" s="321">
        <v>101.294</v>
      </c>
      <c r="F51" s="321">
        <v>1278.092</v>
      </c>
    </row>
    <row r="52" spans="1:6" ht="12.75">
      <c r="A52" t="s">
        <v>647</v>
      </c>
      <c r="B52" s="321">
        <v>0</v>
      </c>
      <c r="C52" s="321">
        <v>0</v>
      </c>
      <c r="D52" s="321">
        <v>164.781</v>
      </c>
      <c r="E52" s="321">
        <v>0</v>
      </c>
      <c r="F52" s="321">
        <v>164.781</v>
      </c>
    </row>
    <row r="53" spans="1:6" ht="12.75">
      <c r="A53" t="s">
        <v>649</v>
      </c>
      <c r="B53" s="321">
        <v>3.264</v>
      </c>
      <c r="C53" s="321">
        <v>0.178</v>
      </c>
      <c r="D53" s="321">
        <v>426.838</v>
      </c>
      <c r="E53" s="321">
        <v>1.181</v>
      </c>
      <c r="F53" s="321">
        <v>428.019</v>
      </c>
    </row>
    <row r="54" spans="1:6" ht="12.75">
      <c r="A54" t="s">
        <v>651</v>
      </c>
      <c r="B54" s="321">
        <v>51.681</v>
      </c>
      <c r="C54" s="321">
        <v>9.097</v>
      </c>
      <c r="D54" s="321">
        <v>3075.419</v>
      </c>
      <c r="E54" s="321">
        <v>60.133</v>
      </c>
      <c r="F54" s="321">
        <v>3135.552</v>
      </c>
    </row>
    <row r="55" spans="1:6" ht="14.25">
      <c r="A55" t="s">
        <v>76</v>
      </c>
      <c r="B55" s="321">
        <v>1355.121</v>
      </c>
      <c r="C55" s="321">
        <v>233.609</v>
      </c>
      <c r="D55" s="321">
        <v>7940.507</v>
      </c>
      <c r="E55" s="321">
        <v>3093.4080000000004</v>
      </c>
      <c r="F55" s="321">
        <v>11033.914999999999</v>
      </c>
    </row>
    <row r="56" spans="1:6" ht="12.75">
      <c r="A56" t="s">
        <v>69</v>
      </c>
      <c r="B56" s="321">
        <v>14.94</v>
      </c>
      <c r="C56" s="321">
        <v>3.63</v>
      </c>
      <c r="D56" s="321">
        <v>48.04</v>
      </c>
      <c r="E56" s="321">
        <v>19.626</v>
      </c>
      <c r="F56" s="321">
        <v>67.666</v>
      </c>
    </row>
    <row r="57" spans="1:6" ht="14.25">
      <c r="A57" t="s">
        <v>77</v>
      </c>
      <c r="B57" s="321">
        <v>1133.089</v>
      </c>
      <c r="C57" s="321">
        <v>179.59400000000002</v>
      </c>
      <c r="D57" s="321">
        <v>6267.4439999999995</v>
      </c>
      <c r="E57" s="321">
        <v>2098.539</v>
      </c>
      <c r="F57" s="321">
        <v>8365.983</v>
      </c>
    </row>
    <row r="58" spans="1:6" ht="12.75">
      <c r="A58" t="s">
        <v>70</v>
      </c>
      <c r="B58" s="321">
        <v>207.092</v>
      </c>
      <c r="C58" s="321">
        <v>50.385</v>
      </c>
      <c r="D58" s="321">
        <v>1625.023</v>
      </c>
      <c r="E58" s="321">
        <v>975.243</v>
      </c>
      <c r="F58" s="321">
        <v>2600.266</v>
      </c>
    </row>
    <row r="59" spans="1:6" ht="14.25">
      <c r="A59" t="s">
        <v>78</v>
      </c>
      <c r="B59" s="321">
        <v>1.4109999999999998</v>
      </c>
      <c r="C59" s="321">
        <v>0</v>
      </c>
      <c r="D59" s="321">
        <v>0.051</v>
      </c>
      <c r="E59" s="321">
        <v>0.5</v>
      </c>
      <c r="F59" s="321">
        <v>0.551</v>
      </c>
    </row>
    <row r="60" spans="1:6" ht="12.75">
      <c r="A60" s="319" t="s">
        <v>664</v>
      </c>
      <c r="B60" s="323">
        <v>4206.154</v>
      </c>
      <c r="C60" s="323">
        <v>418.164</v>
      </c>
      <c r="D60" s="323">
        <v>31234.753</v>
      </c>
      <c r="E60" s="323">
        <v>5638.641</v>
      </c>
      <c r="F60" s="323">
        <v>36873.394</v>
      </c>
    </row>
    <row r="62" ht="14.25">
      <c r="A62" s="324" t="s">
        <v>71</v>
      </c>
    </row>
    <row r="63" ht="14.25">
      <c r="A63" s="324" t="s">
        <v>72</v>
      </c>
    </row>
    <row r="64" ht="14.25">
      <c r="A64" s="324" t="s">
        <v>73</v>
      </c>
    </row>
    <row r="65" ht="12.75">
      <c r="A65" t="s">
        <v>74</v>
      </c>
    </row>
  </sheetData>
  <printOptions/>
  <pageMargins left="0.75" right="0.75" top="1" bottom="1" header="0.5" footer="0.5"/>
  <pageSetup fitToHeight="1" fitToWidth="1" orientation="portrait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9">
      <selection activeCell="A21" sqref="A21"/>
    </sheetView>
  </sheetViews>
  <sheetFormatPr defaultColWidth="9.140625" defaultRowHeight="12.75"/>
  <cols>
    <col min="1" max="1" width="23.140625" style="192" customWidth="1"/>
    <col min="2" max="16384" width="9.140625" style="192" customWidth="1"/>
  </cols>
  <sheetData>
    <row r="1" ht="12.75">
      <c r="A1" s="191" t="s">
        <v>257</v>
      </c>
    </row>
    <row r="2" spans="2:10" ht="12.75">
      <c r="B2" s="339" t="s">
        <v>680</v>
      </c>
      <c r="C2" s="339"/>
      <c r="D2" s="339"/>
      <c r="E2" s="339"/>
      <c r="F2" s="339"/>
      <c r="G2" s="339"/>
      <c r="H2" s="339"/>
      <c r="I2" s="339"/>
      <c r="J2" s="290"/>
    </row>
    <row r="3" spans="1:9" ht="12.75">
      <c r="A3" s="194" t="s">
        <v>681</v>
      </c>
      <c r="B3" s="194">
        <v>1992</v>
      </c>
      <c r="C3" s="194">
        <v>1993</v>
      </c>
      <c r="D3" s="194">
        <v>1994</v>
      </c>
      <c r="E3" s="194">
        <v>1995</v>
      </c>
      <c r="F3" s="194">
        <v>1996</v>
      </c>
      <c r="G3" s="194">
        <v>1997</v>
      </c>
      <c r="H3" s="194">
        <v>1998</v>
      </c>
      <c r="I3" s="194">
        <v>1999</v>
      </c>
    </row>
    <row r="4" ht="12.75">
      <c r="A4" s="191" t="s">
        <v>682</v>
      </c>
    </row>
    <row r="5" spans="1:9" ht="12.75">
      <c r="A5" s="192" t="s">
        <v>311</v>
      </c>
      <c r="B5" s="192">
        <v>157</v>
      </c>
      <c r="C5" s="192">
        <v>160</v>
      </c>
      <c r="D5" s="192">
        <v>161</v>
      </c>
      <c r="E5" s="192">
        <v>161</v>
      </c>
      <c r="F5" s="192">
        <v>176</v>
      </c>
      <c r="G5" s="192">
        <v>180</v>
      </c>
      <c r="H5" s="192">
        <v>178</v>
      </c>
      <c r="I5" s="192">
        <v>177</v>
      </c>
    </row>
    <row r="6" spans="1:9" ht="12.75">
      <c r="A6" s="192" t="s">
        <v>312</v>
      </c>
      <c r="B6" s="192">
        <v>480</v>
      </c>
      <c r="C6" s="192">
        <v>500</v>
      </c>
      <c r="D6" s="192">
        <v>482</v>
      </c>
      <c r="E6" s="192">
        <v>476</v>
      </c>
      <c r="F6" s="192">
        <v>486</v>
      </c>
      <c r="G6" s="192">
        <v>461</v>
      </c>
      <c r="H6" s="192">
        <v>420</v>
      </c>
      <c r="I6" s="192">
        <v>399</v>
      </c>
    </row>
    <row r="7" spans="1:9" ht="12.75">
      <c r="A7" s="192" t="s">
        <v>683</v>
      </c>
      <c r="B7" s="195">
        <v>1896</v>
      </c>
      <c r="C7" s="195">
        <v>1723</v>
      </c>
      <c r="D7" s="195">
        <v>1694</v>
      </c>
      <c r="E7" s="195">
        <v>1596</v>
      </c>
      <c r="F7" s="192">
        <v>3</v>
      </c>
      <c r="G7" s="195">
        <v>1194</v>
      </c>
      <c r="H7" s="195">
        <v>862</v>
      </c>
      <c r="I7" s="192">
        <v>648</v>
      </c>
    </row>
    <row r="8" spans="1:9" ht="12.75">
      <c r="A8" s="192" t="s">
        <v>684</v>
      </c>
      <c r="B8" s="195">
        <v>2533</v>
      </c>
      <c r="C8" s="195">
        <v>2383</v>
      </c>
      <c r="D8" s="195">
        <v>2337</v>
      </c>
      <c r="E8" s="195">
        <v>2233</v>
      </c>
      <c r="F8" s="192">
        <v>665</v>
      </c>
      <c r="G8" s="195">
        <v>1835</v>
      </c>
      <c r="H8" s="195">
        <v>1460</v>
      </c>
      <c r="I8" s="195">
        <v>1224</v>
      </c>
    </row>
    <row r="9" spans="1:9" ht="12.75">
      <c r="A9" s="192" t="s">
        <v>685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</row>
    <row r="10" ht="12.75">
      <c r="A10" s="191" t="s">
        <v>686</v>
      </c>
    </row>
    <row r="11" spans="1:9" ht="12.75">
      <c r="A11" s="192" t="s">
        <v>684</v>
      </c>
      <c r="B11" s="195">
        <v>1724</v>
      </c>
      <c r="C11" s="195">
        <v>1691</v>
      </c>
      <c r="D11" s="195">
        <v>1737</v>
      </c>
      <c r="E11" s="195">
        <v>1632</v>
      </c>
      <c r="F11" s="192">
        <v>0</v>
      </c>
      <c r="G11" s="195">
        <v>1645</v>
      </c>
      <c r="H11" s="195">
        <v>1459</v>
      </c>
      <c r="I11" s="195">
        <v>1305</v>
      </c>
    </row>
    <row r="12" spans="1:9" ht="12.75">
      <c r="A12" s="192" t="s">
        <v>685</v>
      </c>
      <c r="B12" s="192">
        <v>8</v>
      </c>
      <c r="C12" s="192">
        <v>8</v>
      </c>
      <c r="D12" s="192">
        <v>8</v>
      </c>
      <c r="E12" s="192">
        <v>8</v>
      </c>
      <c r="F12" s="192">
        <v>0</v>
      </c>
      <c r="G12" s="192">
        <v>8</v>
      </c>
      <c r="H12" s="192">
        <v>7</v>
      </c>
      <c r="I12" s="192">
        <v>6</v>
      </c>
    </row>
    <row r="13" ht="12.75">
      <c r="A13" s="191" t="s">
        <v>541</v>
      </c>
    </row>
    <row r="14" spans="1:9" ht="12.75">
      <c r="A14" s="192" t="s">
        <v>687</v>
      </c>
      <c r="B14" s="196" t="s">
        <v>688</v>
      </c>
      <c r="C14" s="196" t="s">
        <v>689</v>
      </c>
      <c r="D14" s="196" t="s">
        <v>690</v>
      </c>
      <c r="E14" s="197">
        <v>22766</v>
      </c>
      <c r="F14" s="197">
        <v>23410</v>
      </c>
      <c r="G14" s="197">
        <v>22678</v>
      </c>
      <c r="H14" s="197">
        <v>23620</v>
      </c>
      <c r="I14" s="195">
        <v>22089</v>
      </c>
    </row>
    <row r="15" spans="1:9" ht="12.75">
      <c r="A15" s="192" t="s">
        <v>691</v>
      </c>
      <c r="B15" s="197">
        <v>19916</v>
      </c>
      <c r="C15" s="197">
        <v>19791</v>
      </c>
      <c r="D15" s="197">
        <v>20148</v>
      </c>
      <c r="E15" s="197">
        <v>18901</v>
      </c>
      <c r="F15" s="197">
        <v>22745</v>
      </c>
      <c r="G15" s="197">
        <v>19198</v>
      </c>
      <c r="H15" s="197">
        <v>20701</v>
      </c>
      <c r="I15" s="195">
        <v>19560</v>
      </c>
    </row>
    <row r="16" spans="1:9" ht="12.75">
      <c r="A16" s="192" t="s">
        <v>684</v>
      </c>
      <c r="B16" s="197">
        <v>4257</v>
      </c>
      <c r="C16" s="197">
        <v>4074</v>
      </c>
      <c r="D16" s="197">
        <v>4074</v>
      </c>
      <c r="E16" s="197">
        <v>3865</v>
      </c>
      <c r="F16" s="196">
        <v>665</v>
      </c>
      <c r="G16" s="197">
        <v>3480</v>
      </c>
      <c r="H16" s="197">
        <v>2919</v>
      </c>
      <c r="I16" s="195">
        <v>1868</v>
      </c>
    </row>
    <row r="17" spans="1:9" ht="12.75">
      <c r="A17" s="198" t="s">
        <v>685</v>
      </c>
      <c r="B17" s="198">
        <v>18</v>
      </c>
      <c r="C17" s="198">
        <v>17</v>
      </c>
      <c r="D17" s="198">
        <v>17</v>
      </c>
      <c r="E17" s="198">
        <v>17</v>
      </c>
      <c r="F17" s="198">
        <v>3</v>
      </c>
      <c r="G17" s="198">
        <v>15</v>
      </c>
      <c r="H17" s="198">
        <v>12</v>
      </c>
      <c r="I17" s="198">
        <v>8</v>
      </c>
    </row>
    <row r="18" ht="12.75">
      <c r="A18" s="192" t="s">
        <v>692</v>
      </c>
    </row>
    <row r="19" ht="12.75">
      <c r="A19" s="192" t="s">
        <v>693</v>
      </c>
    </row>
    <row r="20" ht="12.75">
      <c r="A20" s="192" t="s">
        <v>295</v>
      </c>
    </row>
    <row r="27" spans="3:8" ht="12.75">
      <c r="C27" s="195"/>
      <c r="D27" s="195"/>
      <c r="E27" s="195"/>
      <c r="F27" s="195"/>
      <c r="H27" s="195"/>
    </row>
    <row r="28" spans="3:10" ht="12.75">
      <c r="C28" s="195"/>
      <c r="D28" s="195"/>
      <c r="E28" s="195"/>
      <c r="F28" s="195"/>
      <c r="H28" s="195"/>
      <c r="I28" s="195"/>
      <c r="J28" s="195"/>
    </row>
    <row r="31" spans="3:10" ht="12.75">
      <c r="C31" s="195"/>
      <c r="D31" s="195"/>
      <c r="E31" s="195"/>
      <c r="F31" s="195"/>
      <c r="H31" s="195"/>
      <c r="I31" s="195"/>
      <c r="J31" s="195"/>
    </row>
    <row r="34" spans="6:10" ht="12.75">
      <c r="F34" s="195"/>
      <c r="G34" s="195"/>
      <c r="H34" s="195"/>
      <c r="I34" s="195"/>
      <c r="J34" s="195"/>
    </row>
    <row r="35" spans="3:10" ht="12.75">
      <c r="C35" s="195"/>
      <c r="D35" s="195"/>
      <c r="E35" s="195"/>
      <c r="F35" s="195"/>
      <c r="G35" s="195"/>
      <c r="H35" s="195"/>
      <c r="I35" s="195"/>
      <c r="J35" s="195"/>
    </row>
    <row r="36" spans="3:10" ht="12.75">
      <c r="C36" s="195"/>
      <c r="D36" s="195"/>
      <c r="E36" s="195"/>
      <c r="F36" s="195"/>
      <c r="H36" s="195"/>
      <c r="I36" s="195"/>
      <c r="J36" s="195"/>
    </row>
  </sheetData>
  <mergeCells count="1">
    <mergeCell ref="B2:I2"/>
  </mergeCells>
  <printOptions/>
  <pageMargins left="0.75" right="0.75" top="1" bottom="1" header="0.5" footer="0.5"/>
  <pageSetup orientation="portrait" scale="9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A19" sqref="A19"/>
    </sheetView>
  </sheetViews>
  <sheetFormatPr defaultColWidth="9.140625" defaultRowHeight="12.75"/>
  <cols>
    <col min="1" max="1" width="22.421875" style="192" customWidth="1"/>
    <col min="2" max="2" width="9.140625" style="192" customWidth="1"/>
    <col min="3" max="3" width="10.00390625" style="192" customWidth="1"/>
    <col min="4" max="16384" width="9.140625" style="192" customWidth="1"/>
  </cols>
  <sheetData>
    <row r="1" ht="12.75">
      <c r="A1" s="191" t="s">
        <v>694</v>
      </c>
    </row>
    <row r="2" spans="2:10" ht="14.25">
      <c r="B2" s="199" t="s">
        <v>695</v>
      </c>
      <c r="C2" s="199"/>
      <c r="D2" s="199" t="s">
        <v>198</v>
      </c>
      <c r="E2" s="191"/>
      <c r="F2" s="191"/>
      <c r="G2" s="340" t="s">
        <v>696</v>
      </c>
      <c r="H2" s="340"/>
      <c r="I2" s="340" t="s">
        <v>697</v>
      </c>
      <c r="J2" s="340"/>
    </row>
    <row r="3" spans="2:10" ht="14.25">
      <c r="B3" s="199" t="s">
        <v>698</v>
      </c>
      <c r="C3" s="199" t="s">
        <v>699</v>
      </c>
      <c r="D3" s="199" t="s">
        <v>700</v>
      </c>
      <c r="E3" s="199" t="s">
        <v>199</v>
      </c>
      <c r="F3" s="199" t="s">
        <v>200</v>
      </c>
      <c r="G3" s="340" t="s">
        <v>701</v>
      </c>
      <c r="H3" s="340"/>
      <c r="I3" s="340" t="s">
        <v>701</v>
      </c>
      <c r="J3" s="340"/>
    </row>
    <row r="4" spans="1:10" ht="12.75">
      <c r="A4" s="194" t="s">
        <v>681</v>
      </c>
      <c r="B4" s="193" t="s">
        <v>702</v>
      </c>
      <c r="C4" s="193" t="s">
        <v>701</v>
      </c>
      <c r="D4" s="193" t="s">
        <v>703</v>
      </c>
      <c r="E4" s="193" t="s">
        <v>704</v>
      </c>
      <c r="F4" s="193" t="s">
        <v>698</v>
      </c>
      <c r="G4" s="193" t="s">
        <v>326</v>
      </c>
      <c r="H4" s="193" t="s">
        <v>277</v>
      </c>
      <c r="I4" s="193" t="s">
        <v>326</v>
      </c>
      <c r="J4" s="193" t="s">
        <v>277</v>
      </c>
    </row>
    <row r="5" ht="12.75">
      <c r="A5" s="191" t="s">
        <v>682</v>
      </c>
    </row>
    <row r="6" spans="1:10" ht="12.75">
      <c r="A6" s="192" t="s">
        <v>311</v>
      </c>
      <c r="B6" s="192">
        <v>177</v>
      </c>
      <c r="C6" s="192">
        <v>3</v>
      </c>
      <c r="D6" s="192">
        <v>10</v>
      </c>
      <c r="E6" s="192">
        <v>-16</v>
      </c>
      <c r="F6" s="192">
        <v>174</v>
      </c>
      <c r="G6" s="192">
        <v>174</v>
      </c>
      <c r="H6" s="192">
        <v>100</v>
      </c>
      <c r="I6" s="192">
        <v>0</v>
      </c>
      <c r="J6" s="192">
        <v>0</v>
      </c>
    </row>
    <row r="7" spans="1:10" ht="12.75">
      <c r="A7" s="192" t="s">
        <v>312</v>
      </c>
      <c r="B7" s="192">
        <v>399</v>
      </c>
      <c r="C7" s="192">
        <v>17</v>
      </c>
      <c r="D7" s="192">
        <v>-33</v>
      </c>
      <c r="E7" s="192">
        <v>-17</v>
      </c>
      <c r="F7" s="192">
        <v>366</v>
      </c>
      <c r="G7" s="192">
        <v>366</v>
      </c>
      <c r="H7" s="192">
        <v>100</v>
      </c>
      <c r="I7" s="192">
        <v>0</v>
      </c>
      <c r="J7" s="192">
        <v>0</v>
      </c>
    </row>
    <row r="8" spans="1:10" ht="14.25">
      <c r="A8" s="192" t="s">
        <v>683</v>
      </c>
      <c r="B8" s="192">
        <v>648</v>
      </c>
      <c r="C8" s="192">
        <v>0</v>
      </c>
      <c r="D8" s="192">
        <v>23</v>
      </c>
      <c r="E8" s="192">
        <v>-21</v>
      </c>
      <c r="F8" s="192">
        <v>650</v>
      </c>
      <c r="G8" s="192">
        <v>591</v>
      </c>
      <c r="H8" s="192">
        <v>90.9</v>
      </c>
      <c r="I8" s="291" t="s">
        <v>83</v>
      </c>
      <c r="J8" s="192">
        <v>9.1</v>
      </c>
    </row>
    <row r="9" spans="1:10" ht="14.25">
      <c r="A9" s="191" t="s">
        <v>705</v>
      </c>
      <c r="B9" s="202">
        <v>1224</v>
      </c>
      <c r="C9" s="191">
        <v>20</v>
      </c>
      <c r="D9" s="191">
        <v>0</v>
      </c>
      <c r="E9" s="191">
        <v>-54</v>
      </c>
      <c r="F9" s="202">
        <v>1190</v>
      </c>
      <c r="G9" s="202">
        <v>1131</v>
      </c>
      <c r="H9" s="191">
        <v>95</v>
      </c>
      <c r="I9" s="292" t="s">
        <v>85</v>
      </c>
      <c r="J9" s="191">
        <v>5</v>
      </c>
    </row>
    <row r="10" spans="1:10" ht="14.25">
      <c r="A10" s="191" t="s">
        <v>686</v>
      </c>
      <c r="B10" s="195">
        <v>1305</v>
      </c>
      <c r="C10" s="192">
        <v>1</v>
      </c>
      <c r="D10" s="192">
        <v>0</v>
      </c>
      <c r="E10" s="192">
        <v>-34</v>
      </c>
      <c r="F10" s="195">
        <v>1272</v>
      </c>
      <c r="G10" s="195">
        <v>1185</v>
      </c>
      <c r="H10" s="192">
        <v>93.2</v>
      </c>
      <c r="I10" s="291" t="s">
        <v>84</v>
      </c>
      <c r="J10" s="192">
        <v>6.8</v>
      </c>
    </row>
    <row r="11" spans="1:10" ht="14.25">
      <c r="A11" s="194" t="s">
        <v>541</v>
      </c>
      <c r="B11" s="205">
        <v>2529</v>
      </c>
      <c r="C11" s="194">
        <v>1</v>
      </c>
      <c r="D11" s="194">
        <v>0</v>
      </c>
      <c r="E11" s="194">
        <v>-88</v>
      </c>
      <c r="F11" s="205">
        <v>2462</v>
      </c>
      <c r="G11" s="205">
        <v>2316</v>
      </c>
      <c r="H11" s="194">
        <v>94.1</v>
      </c>
      <c r="I11" s="293" t="s">
        <v>86</v>
      </c>
      <c r="J11" s="194">
        <v>5.9</v>
      </c>
    </row>
    <row r="12" ht="14.25">
      <c r="A12" s="201" t="s">
        <v>201</v>
      </c>
    </row>
    <row r="13" ht="14.25">
      <c r="A13" s="201" t="s">
        <v>202</v>
      </c>
    </row>
    <row r="14" ht="14.25">
      <c r="A14" s="201" t="s">
        <v>203</v>
      </c>
    </row>
    <row r="15" ht="12.75">
      <c r="A15" s="192" t="s">
        <v>706</v>
      </c>
    </row>
    <row r="16" ht="14.25">
      <c r="A16" s="201" t="s">
        <v>204</v>
      </c>
    </row>
    <row r="17" ht="14.25">
      <c r="A17" s="201" t="s">
        <v>87</v>
      </c>
    </row>
    <row r="18" ht="12.75">
      <c r="A18" s="294" t="s">
        <v>88</v>
      </c>
    </row>
    <row r="19" ht="12.75">
      <c r="A19" s="192" t="s">
        <v>82</v>
      </c>
    </row>
  </sheetData>
  <mergeCells count="4">
    <mergeCell ref="G2:H2"/>
    <mergeCell ref="G3:H3"/>
    <mergeCell ref="I2:J2"/>
    <mergeCell ref="I3:J3"/>
  </mergeCells>
  <printOptions/>
  <pageMargins left="0.75" right="0.75" top="1" bottom="1" header="0.5" footer="0.5"/>
  <pageSetup orientation="portrait" scale="86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192" customWidth="1"/>
    <col min="2" max="16384" width="9.140625" style="192" customWidth="1"/>
  </cols>
  <sheetData>
    <row r="1" spans="1:4" ht="12.75">
      <c r="A1" s="194" t="s">
        <v>259</v>
      </c>
      <c r="B1" s="198"/>
      <c r="C1" s="198"/>
      <c r="D1" s="198"/>
    </row>
    <row r="2" spans="1:13" ht="12.75">
      <c r="A2" s="191" t="s">
        <v>707</v>
      </c>
      <c r="B2" s="191" t="s">
        <v>576</v>
      </c>
      <c r="C2" s="191" t="s">
        <v>576</v>
      </c>
      <c r="D2" s="202">
        <v>68468</v>
      </c>
      <c r="E2" s="192" t="s">
        <v>576</v>
      </c>
      <c r="F2" s="192" t="s">
        <v>576</v>
      </c>
      <c r="H2" s="192" t="s">
        <v>576</v>
      </c>
      <c r="I2" s="195" t="s">
        <v>576</v>
      </c>
      <c r="J2" s="192" t="s">
        <v>576</v>
      </c>
      <c r="K2" s="192" t="s">
        <v>576</v>
      </c>
      <c r="L2" s="192" t="s">
        <v>576</v>
      </c>
      <c r="M2" s="192" t="s">
        <v>576</v>
      </c>
    </row>
    <row r="3" spans="1:4" ht="12.75">
      <c r="A3" s="192" t="s">
        <v>94</v>
      </c>
      <c r="B3" s="192" t="s">
        <v>576</v>
      </c>
      <c r="C3" s="192" t="s">
        <v>576</v>
      </c>
      <c r="D3" s="195">
        <v>23392</v>
      </c>
    </row>
    <row r="4" spans="1:4" ht="12.75">
      <c r="A4" s="192" t="s">
        <v>95</v>
      </c>
      <c r="B4" s="192" t="s">
        <v>576</v>
      </c>
      <c r="C4" s="192" t="s">
        <v>576</v>
      </c>
      <c r="D4" s="195">
        <v>45076</v>
      </c>
    </row>
    <row r="5" spans="1:4" ht="12.75">
      <c r="A5" s="192" t="s">
        <v>89</v>
      </c>
      <c r="B5" s="192" t="s">
        <v>576</v>
      </c>
      <c r="C5" s="192" t="s">
        <v>576</v>
      </c>
      <c r="D5" s="195">
        <v>1642</v>
      </c>
    </row>
    <row r="6" spans="1:4" ht="12.75">
      <c r="A6" s="192" t="s">
        <v>98</v>
      </c>
      <c r="B6" s="192" t="s">
        <v>576</v>
      </c>
      <c r="C6" s="192" t="s">
        <v>576</v>
      </c>
      <c r="D6" s="192">
        <v>54</v>
      </c>
    </row>
    <row r="7" spans="1:4" ht="12.75">
      <c r="A7" s="192" t="s">
        <v>99</v>
      </c>
      <c r="B7" s="192" t="s">
        <v>576</v>
      </c>
      <c r="C7" s="192" t="s">
        <v>576</v>
      </c>
      <c r="D7" s="195">
        <v>1588</v>
      </c>
    </row>
    <row r="8" spans="1:4" ht="12.75">
      <c r="A8" s="192" t="s">
        <v>90</v>
      </c>
      <c r="B8" s="192" t="s">
        <v>576</v>
      </c>
      <c r="C8" s="192" t="s">
        <v>576</v>
      </c>
      <c r="D8" s="195">
        <v>66826</v>
      </c>
    </row>
    <row r="9" spans="1:4" ht="12.75">
      <c r="A9" s="192" t="s">
        <v>94</v>
      </c>
      <c r="B9" s="192" t="s">
        <v>576</v>
      </c>
      <c r="C9" s="192" t="s">
        <v>576</v>
      </c>
      <c r="D9" s="195">
        <v>22040</v>
      </c>
    </row>
    <row r="10" spans="1:4" ht="12.75">
      <c r="A10" s="192" t="s">
        <v>95</v>
      </c>
      <c r="B10" s="192" t="s">
        <v>576</v>
      </c>
      <c r="C10" s="192" t="s">
        <v>576</v>
      </c>
      <c r="D10" s="195">
        <v>44786</v>
      </c>
    </row>
    <row r="11" spans="1:4" ht="12.75">
      <c r="A11" s="192" t="s">
        <v>91</v>
      </c>
      <c r="B11" s="192" t="s">
        <v>576</v>
      </c>
      <c r="C11" s="192" t="s">
        <v>576</v>
      </c>
      <c r="D11" s="192">
        <v>33</v>
      </c>
    </row>
    <row r="12" spans="1:4" ht="12.75">
      <c r="A12" s="192" t="s">
        <v>96</v>
      </c>
      <c r="B12" s="192" t="s">
        <v>576</v>
      </c>
      <c r="C12" s="192" t="s">
        <v>576</v>
      </c>
      <c r="D12" s="192">
        <v>33</v>
      </c>
    </row>
    <row r="13" spans="1:4" ht="12.75">
      <c r="A13" s="192" t="s">
        <v>97</v>
      </c>
      <c r="B13" s="192" t="s">
        <v>576</v>
      </c>
      <c r="C13" s="192" t="s">
        <v>576</v>
      </c>
      <c r="D13" s="192">
        <v>0</v>
      </c>
    </row>
    <row r="14" spans="1:4" ht="12.75">
      <c r="A14" s="191" t="s">
        <v>92</v>
      </c>
      <c r="B14" s="191" t="s">
        <v>576</v>
      </c>
      <c r="C14" s="191" t="s">
        <v>576</v>
      </c>
      <c r="D14" s="202">
        <v>68501</v>
      </c>
    </row>
    <row r="15" spans="1:4" ht="12.75">
      <c r="A15" s="192" t="s">
        <v>94</v>
      </c>
      <c r="B15" s="192" t="s">
        <v>576</v>
      </c>
      <c r="C15" s="192" t="s">
        <v>576</v>
      </c>
      <c r="D15" s="195">
        <v>22127</v>
      </c>
    </row>
    <row r="16" spans="1:4" ht="12.75">
      <c r="A16" s="198" t="s">
        <v>95</v>
      </c>
      <c r="B16" s="198" t="s">
        <v>576</v>
      </c>
      <c r="C16" s="198" t="s">
        <v>576</v>
      </c>
      <c r="D16" s="200">
        <v>46374</v>
      </c>
    </row>
    <row r="17" spans="1:7" ht="12.75">
      <c r="A17" s="192" t="s">
        <v>93</v>
      </c>
      <c r="G17" s="195" t="s">
        <v>576</v>
      </c>
    </row>
    <row r="18" ht="12.75">
      <c r="A18" s="192" t="s">
        <v>295</v>
      </c>
    </row>
  </sheetData>
  <printOptions/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192" customWidth="1"/>
    <col min="2" max="2" width="17.8515625" style="192" customWidth="1"/>
    <col min="3" max="3" width="16.140625" style="192" customWidth="1"/>
    <col min="4" max="4" width="16.28125" style="192" customWidth="1"/>
    <col min="5" max="5" width="17.8515625" style="192" customWidth="1"/>
    <col min="6" max="16384" width="9.140625" style="192" customWidth="1"/>
  </cols>
  <sheetData>
    <row r="1" ht="12.75">
      <c r="A1" s="191" t="s">
        <v>708</v>
      </c>
    </row>
    <row r="2" ht="12.75">
      <c r="A2" s="191" t="s">
        <v>100</v>
      </c>
    </row>
    <row r="3" spans="2:5" ht="12.75">
      <c r="B3" s="341" t="s">
        <v>709</v>
      </c>
      <c r="C3" s="341"/>
      <c r="D3" s="341"/>
      <c r="E3" s="204"/>
    </row>
    <row r="4" ht="12.75">
      <c r="E4" s="204" t="s">
        <v>710</v>
      </c>
    </row>
    <row r="5" spans="2:5" ht="12.75">
      <c r="B5" s="204" t="s">
        <v>711</v>
      </c>
      <c r="C5" s="204" t="s">
        <v>712</v>
      </c>
      <c r="D5" s="204" t="s">
        <v>541</v>
      </c>
      <c r="E5" s="203" t="s">
        <v>713</v>
      </c>
    </row>
    <row r="6" spans="1:4" ht="12.75">
      <c r="A6" s="192" t="s">
        <v>328</v>
      </c>
      <c r="B6" s="203" t="s">
        <v>296</v>
      </c>
      <c r="C6" s="203" t="s">
        <v>296</v>
      </c>
      <c r="D6" s="203" t="s">
        <v>296</v>
      </c>
    </row>
    <row r="7" spans="1:5" ht="12.75">
      <c r="A7" s="198"/>
      <c r="B7" s="198"/>
      <c r="C7" s="198" t="s">
        <v>714</v>
      </c>
      <c r="D7" s="198"/>
      <c r="E7" s="203" t="s">
        <v>715</v>
      </c>
    </row>
    <row r="8" spans="1:5" ht="12.75">
      <c r="A8" s="192" t="s">
        <v>581</v>
      </c>
      <c r="B8" s="195">
        <v>2950502</v>
      </c>
      <c r="C8" s="195">
        <v>0</v>
      </c>
      <c r="D8" s="195">
        <v>2950502</v>
      </c>
      <c r="E8" s="195">
        <v>32297</v>
      </c>
    </row>
    <row r="9" spans="1:5" ht="12.75">
      <c r="A9" s="192" t="s">
        <v>580</v>
      </c>
      <c r="B9" s="195">
        <v>308008</v>
      </c>
      <c r="C9" s="195">
        <v>1484</v>
      </c>
      <c r="D9" s="195">
        <v>309492</v>
      </c>
      <c r="E9" s="195">
        <v>12586</v>
      </c>
    </row>
    <row r="10" spans="1:5" ht="12.75">
      <c r="A10" s="192" t="s">
        <v>592</v>
      </c>
      <c r="B10" s="195">
        <v>179524</v>
      </c>
      <c r="C10" s="195">
        <v>0</v>
      </c>
      <c r="D10" s="195">
        <v>179524</v>
      </c>
      <c r="E10" s="192">
        <v>355</v>
      </c>
    </row>
    <row r="11" spans="1:5" ht="12.75">
      <c r="A11" s="192" t="s">
        <v>716</v>
      </c>
      <c r="B11" s="195">
        <v>259518</v>
      </c>
      <c r="C11" s="195">
        <v>0</v>
      </c>
      <c r="D11" s="195">
        <v>259518</v>
      </c>
      <c r="E11" s="195">
        <v>8848</v>
      </c>
    </row>
    <row r="12" spans="1:5" ht="12.75">
      <c r="A12" s="192" t="s">
        <v>602</v>
      </c>
      <c r="B12" s="195">
        <v>444894</v>
      </c>
      <c r="C12" s="195">
        <v>84</v>
      </c>
      <c r="D12" s="195">
        <v>444978</v>
      </c>
      <c r="E12" s="195">
        <v>19047</v>
      </c>
    </row>
    <row r="13" spans="1:5" ht="12.75">
      <c r="A13" s="192" t="s">
        <v>604</v>
      </c>
      <c r="B13" s="195">
        <v>4937</v>
      </c>
      <c r="C13" s="195">
        <v>3502</v>
      </c>
      <c r="D13" s="195">
        <v>8439</v>
      </c>
      <c r="E13" s="195">
        <v>1594</v>
      </c>
    </row>
    <row r="14" spans="1:5" ht="12.75">
      <c r="A14" s="192" t="s">
        <v>603</v>
      </c>
      <c r="B14" s="195">
        <v>358</v>
      </c>
      <c r="C14" s="195">
        <v>0</v>
      </c>
      <c r="D14" s="195">
        <v>358</v>
      </c>
      <c r="E14" s="192">
        <v>43</v>
      </c>
    </row>
    <row r="15" spans="1:5" ht="12.75">
      <c r="A15" s="192" t="s">
        <v>606</v>
      </c>
      <c r="B15" s="195">
        <v>532139</v>
      </c>
      <c r="C15" s="195">
        <v>121376</v>
      </c>
      <c r="D15" s="195">
        <v>653515</v>
      </c>
      <c r="E15" s="195">
        <v>34455</v>
      </c>
    </row>
    <row r="16" spans="1:5" ht="12.75">
      <c r="A16" s="192" t="s">
        <v>613</v>
      </c>
      <c r="B16" s="195">
        <v>44064</v>
      </c>
      <c r="C16" s="195">
        <v>0</v>
      </c>
      <c r="D16" s="195">
        <v>44064</v>
      </c>
      <c r="E16" s="195">
        <v>1691</v>
      </c>
    </row>
    <row r="17" spans="1:5" ht="12.75">
      <c r="A17" s="192" t="s">
        <v>717</v>
      </c>
      <c r="B17" s="195">
        <v>4526840</v>
      </c>
      <c r="C17" s="195">
        <v>160421</v>
      </c>
      <c r="D17" s="195">
        <v>4687261</v>
      </c>
      <c r="E17" s="195">
        <v>114826</v>
      </c>
    </row>
    <row r="18" spans="1:5" ht="12.75">
      <c r="A18" s="192" t="s">
        <v>616</v>
      </c>
      <c r="B18" s="195">
        <v>67514</v>
      </c>
      <c r="C18" s="195">
        <v>0</v>
      </c>
      <c r="D18" s="195">
        <v>67514</v>
      </c>
      <c r="E18" s="195">
        <v>4315</v>
      </c>
    </row>
    <row r="19" spans="1:5" ht="12.75">
      <c r="A19" s="192" t="s">
        <v>618</v>
      </c>
      <c r="B19" s="195">
        <v>3661</v>
      </c>
      <c r="C19" s="195">
        <v>132112</v>
      </c>
      <c r="D19" s="195">
        <v>135773</v>
      </c>
      <c r="E19" s="195">
        <v>4149</v>
      </c>
    </row>
    <row r="20" spans="1:5" ht="12.75">
      <c r="A20" s="192" t="s">
        <v>620</v>
      </c>
      <c r="B20" s="195">
        <v>5211</v>
      </c>
      <c r="C20" s="195">
        <v>0</v>
      </c>
      <c r="D20" s="195">
        <v>5211</v>
      </c>
      <c r="E20" s="192">
        <v>337</v>
      </c>
    </row>
    <row r="21" spans="1:5" ht="12.75">
      <c r="A21" s="192" t="s">
        <v>625</v>
      </c>
      <c r="B21" s="195">
        <v>52191</v>
      </c>
      <c r="C21" s="195">
        <v>0</v>
      </c>
      <c r="D21" s="195">
        <v>52191</v>
      </c>
      <c r="E21" s="195">
        <v>4462</v>
      </c>
    </row>
    <row r="22" spans="1:5" ht="12.75">
      <c r="A22" s="192" t="s">
        <v>718</v>
      </c>
      <c r="B22" s="195">
        <v>872842</v>
      </c>
      <c r="C22" s="195">
        <v>959</v>
      </c>
      <c r="D22" s="195">
        <v>873801</v>
      </c>
      <c r="E22" s="195">
        <v>74570</v>
      </c>
    </row>
    <row r="23" spans="1:5" ht="12.75">
      <c r="A23" s="192" t="s">
        <v>627</v>
      </c>
      <c r="B23" s="195">
        <v>2933</v>
      </c>
      <c r="C23" s="195">
        <v>0</v>
      </c>
      <c r="D23" s="195">
        <v>2933</v>
      </c>
      <c r="E23" s="192">
        <v>61</v>
      </c>
    </row>
    <row r="24" spans="1:5" ht="12.75">
      <c r="A24" s="192" t="s">
        <v>628</v>
      </c>
      <c r="B24" s="195">
        <v>883517</v>
      </c>
      <c r="C24" s="195">
        <v>8879</v>
      </c>
      <c r="D24" s="195">
        <v>892396</v>
      </c>
      <c r="E24" s="195">
        <v>65212</v>
      </c>
    </row>
    <row r="25" spans="1:5" ht="12.75">
      <c r="A25" s="192" t="s">
        <v>632</v>
      </c>
      <c r="B25" s="195">
        <v>6773</v>
      </c>
      <c r="C25" s="195">
        <v>4488</v>
      </c>
      <c r="D25" s="195">
        <v>11261</v>
      </c>
      <c r="E25" s="192">
        <v>674</v>
      </c>
    </row>
    <row r="26" spans="1:5" ht="12.75">
      <c r="A26" s="192" t="s">
        <v>672</v>
      </c>
      <c r="B26" s="195">
        <v>3875214</v>
      </c>
      <c r="C26" s="195">
        <v>28137</v>
      </c>
      <c r="D26" s="195">
        <v>3903351</v>
      </c>
      <c r="E26" s="195">
        <v>257661</v>
      </c>
    </row>
    <row r="27" spans="1:5" ht="12.75">
      <c r="A27" s="192" t="s">
        <v>648</v>
      </c>
      <c r="B27" s="195">
        <v>205709</v>
      </c>
      <c r="C27" s="195">
        <v>5805</v>
      </c>
      <c r="D27" s="195">
        <v>211514</v>
      </c>
      <c r="E27" s="195">
        <v>7974</v>
      </c>
    </row>
    <row r="28" spans="1:5" ht="12.75">
      <c r="A28" s="192" t="s">
        <v>649</v>
      </c>
      <c r="B28" s="195">
        <v>66249</v>
      </c>
      <c r="C28" s="195">
        <v>139</v>
      </c>
      <c r="D28" s="195">
        <v>66388</v>
      </c>
      <c r="E28" s="195">
        <v>5112</v>
      </c>
    </row>
    <row r="29" spans="1:5" ht="12.75">
      <c r="A29" s="297" t="s">
        <v>651</v>
      </c>
      <c r="B29" s="298">
        <v>902365</v>
      </c>
      <c r="C29" s="298">
        <v>524</v>
      </c>
      <c r="D29" s="298">
        <v>902889</v>
      </c>
      <c r="E29" s="195">
        <v>36593</v>
      </c>
    </row>
    <row r="30" spans="1:5" ht="12.75">
      <c r="A30" s="194" t="s">
        <v>541</v>
      </c>
      <c r="B30" s="205">
        <v>16194963</v>
      </c>
      <c r="C30" s="205">
        <v>467910</v>
      </c>
      <c r="D30" s="205">
        <v>16662873</v>
      </c>
      <c r="E30" s="205">
        <v>686862</v>
      </c>
    </row>
    <row r="31" spans="1:5" ht="12.75">
      <c r="A31" s="295"/>
      <c r="B31" s="296"/>
      <c r="C31" s="296"/>
      <c r="D31" s="296"/>
      <c r="E31" s="296"/>
    </row>
    <row r="32" ht="14.25">
      <c r="A32" s="201"/>
    </row>
    <row r="33" ht="12.75">
      <c r="A33" s="192" t="s">
        <v>295</v>
      </c>
    </row>
  </sheetData>
  <mergeCells count="1">
    <mergeCell ref="B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8" customWidth="1"/>
    <col min="2" max="7" width="8.7109375" style="18" customWidth="1"/>
    <col min="8" max="9" width="10.7109375" style="18" customWidth="1"/>
    <col min="10" max="10" width="12.7109375" style="18" customWidth="1"/>
    <col min="11" max="16384" width="9.140625" style="18" customWidth="1"/>
  </cols>
  <sheetData>
    <row r="1" spans="1:10" ht="12.75">
      <c r="A1" s="14" t="s">
        <v>225</v>
      </c>
      <c r="B1" s="15"/>
      <c r="C1" s="15"/>
      <c r="D1" s="15"/>
      <c r="E1" s="16"/>
      <c r="F1" s="16"/>
      <c r="G1" s="16"/>
      <c r="H1" s="16"/>
      <c r="I1" s="17"/>
      <c r="J1" s="16"/>
    </row>
    <row r="2" spans="1:10" ht="12.75">
      <c r="A2" s="16"/>
      <c r="B2" s="15"/>
      <c r="C2" s="15"/>
      <c r="D2" s="15"/>
      <c r="E2" s="16"/>
      <c r="F2" s="16"/>
      <c r="G2" s="16"/>
      <c r="H2" s="14" t="s">
        <v>273</v>
      </c>
      <c r="I2" s="14" t="s">
        <v>274</v>
      </c>
      <c r="J2" s="19">
        <v>1999</v>
      </c>
    </row>
    <row r="3" spans="1:10" ht="12.75">
      <c r="A3" s="16"/>
      <c r="B3" s="20"/>
      <c r="C3" s="15"/>
      <c r="D3" s="15"/>
      <c r="E3" s="15"/>
      <c r="F3" s="15"/>
      <c r="G3" s="15"/>
      <c r="H3" s="14" t="s">
        <v>275</v>
      </c>
      <c r="I3" s="14" t="s">
        <v>275</v>
      </c>
      <c r="J3" s="19" t="s">
        <v>276</v>
      </c>
    </row>
    <row r="4" spans="1:10" ht="12.75">
      <c r="A4" s="16"/>
      <c r="B4" s="21"/>
      <c r="C4" s="15"/>
      <c r="D4" s="15"/>
      <c r="E4" s="15"/>
      <c r="F4" s="15"/>
      <c r="G4" s="15"/>
      <c r="H4" s="22" t="s">
        <v>277</v>
      </c>
      <c r="I4" s="22" t="s">
        <v>277</v>
      </c>
      <c r="J4" s="22" t="s">
        <v>278</v>
      </c>
    </row>
    <row r="5" spans="1:10" ht="13.5" thickBot="1">
      <c r="A5" s="23" t="s">
        <v>279</v>
      </c>
      <c r="B5" s="24">
        <v>1994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 t="s">
        <v>280</v>
      </c>
      <c r="I5" s="25" t="s">
        <v>280</v>
      </c>
      <c r="J5" s="25" t="s">
        <v>281</v>
      </c>
    </row>
    <row r="6" spans="1:10" ht="12.75">
      <c r="A6" s="26" t="s">
        <v>282</v>
      </c>
      <c r="B6" s="27">
        <v>14351</v>
      </c>
      <c r="C6" s="27">
        <v>13891</v>
      </c>
      <c r="D6" s="27">
        <v>13362</v>
      </c>
      <c r="E6" s="27">
        <v>11434</v>
      </c>
      <c r="F6" s="27">
        <v>11501</v>
      </c>
      <c r="G6" s="28">
        <v>11121</v>
      </c>
      <c r="H6" s="27">
        <v>-380</v>
      </c>
      <c r="I6" s="27">
        <v>-3230</v>
      </c>
      <c r="J6" s="29">
        <v>1112.08</v>
      </c>
    </row>
    <row r="7" spans="1:10" ht="12.75">
      <c r="A7" s="30" t="s">
        <v>283</v>
      </c>
      <c r="B7" s="31">
        <v>0.639</v>
      </c>
      <c r="C7" s="31">
        <v>0.621</v>
      </c>
      <c r="D7" s="31">
        <v>0.607</v>
      </c>
      <c r="E7" s="31">
        <v>0.507</v>
      </c>
      <c r="F7" s="31">
        <v>0.547</v>
      </c>
      <c r="G7" s="32">
        <v>0.511</v>
      </c>
      <c r="H7" s="31">
        <v>-0.033</v>
      </c>
      <c r="I7" s="17">
        <v>-0.225</v>
      </c>
      <c r="J7" s="29"/>
    </row>
    <row r="8" spans="1:10" ht="12.75">
      <c r="A8" s="26" t="s">
        <v>284</v>
      </c>
      <c r="B8" s="27">
        <v>2276</v>
      </c>
      <c r="C8" s="27">
        <v>2422</v>
      </c>
      <c r="D8" s="27">
        <v>2013</v>
      </c>
      <c r="E8" s="27">
        <v>2977</v>
      </c>
      <c r="F8" s="27">
        <v>2894</v>
      </c>
      <c r="G8" s="33">
        <v>2585</v>
      </c>
      <c r="H8" s="27">
        <v>-309</v>
      </c>
      <c r="I8" s="27">
        <v>309</v>
      </c>
      <c r="J8" s="29">
        <v>258.454</v>
      </c>
    </row>
    <row r="9" spans="1:10" ht="12.75">
      <c r="A9" s="30" t="s">
        <v>283</v>
      </c>
      <c r="B9" s="31">
        <v>0.101</v>
      </c>
      <c r="C9" s="31">
        <v>0.108</v>
      </c>
      <c r="D9" s="31">
        <v>0.091</v>
      </c>
      <c r="E9" s="31">
        <v>0.132</v>
      </c>
      <c r="F9" s="31">
        <v>0.138</v>
      </c>
      <c r="G9" s="32">
        <v>0.119</v>
      </c>
      <c r="H9" s="31">
        <v>-0.107</v>
      </c>
      <c r="I9" s="17">
        <v>0.136</v>
      </c>
      <c r="J9" s="29"/>
    </row>
    <row r="10" spans="1:10" ht="12.75">
      <c r="A10" s="26" t="s">
        <v>285</v>
      </c>
      <c r="B10" s="27">
        <v>2607</v>
      </c>
      <c r="C10" s="27">
        <v>2623</v>
      </c>
      <c r="D10" s="27">
        <v>3155</v>
      </c>
      <c r="E10" s="27">
        <v>4384</v>
      </c>
      <c r="F10" s="27">
        <v>3677</v>
      </c>
      <c r="G10" s="33">
        <v>4338</v>
      </c>
      <c r="H10" s="27">
        <v>661</v>
      </c>
      <c r="I10" s="27">
        <v>1731</v>
      </c>
      <c r="J10" s="29">
        <v>54.224</v>
      </c>
    </row>
    <row r="11" spans="1:10" ht="12.75">
      <c r="A11" s="30" t="s">
        <v>283</v>
      </c>
      <c r="B11" s="31">
        <v>0.116</v>
      </c>
      <c r="C11" s="31">
        <v>0.117</v>
      </c>
      <c r="D11" s="31">
        <v>0.143</v>
      </c>
      <c r="E11" s="31">
        <v>0.194</v>
      </c>
      <c r="F11" s="31">
        <v>0.175</v>
      </c>
      <c r="G11" s="32">
        <v>0.199</v>
      </c>
      <c r="H11" s="31">
        <v>0.18</v>
      </c>
      <c r="I11" s="17">
        <v>0.664</v>
      </c>
      <c r="J11" s="29"/>
    </row>
    <row r="12" spans="1:10" ht="12.75">
      <c r="A12" s="26" t="s">
        <v>286</v>
      </c>
      <c r="B12" s="27">
        <v>1512</v>
      </c>
      <c r="C12" s="27">
        <v>1793</v>
      </c>
      <c r="D12" s="27">
        <v>1838</v>
      </c>
      <c r="E12" s="27">
        <v>2111</v>
      </c>
      <c r="F12" s="27">
        <v>1754</v>
      </c>
      <c r="G12" s="33">
        <v>2379</v>
      </c>
      <c r="H12" s="27">
        <v>625</v>
      </c>
      <c r="I12" s="27">
        <v>867</v>
      </c>
      <c r="J12" s="29">
        <v>5.949</v>
      </c>
    </row>
    <row r="13" spans="1:10" ht="12.75">
      <c r="A13" s="30" t="s">
        <v>283</v>
      </c>
      <c r="B13" s="31">
        <v>0.067</v>
      </c>
      <c r="C13" s="31">
        <v>0.08</v>
      </c>
      <c r="D13" s="31">
        <v>0.083</v>
      </c>
      <c r="E13" s="31">
        <v>0.094</v>
      </c>
      <c r="F13" s="31">
        <v>0.083</v>
      </c>
      <c r="G13" s="32">
        <v>0.109</v>
      </c>
      <c r="H13" s="31">
        <v>0.356</v>
      </c>
      <c r="I13" s="17">
        <v>0.573</v>
      </c>
      <c r="J13" s="29"/>
    </row>
    <row r="14" spans="1:10" ht="12.75">
      <c r="A14" s="30" t="s">
        <v>287</v>
      </c>
      <c r="B14" s="34">
        <v>1711</v>
      </c>
      <c r="C14" s="34">
        <v>1622</v>
      </c>
      <c r="D14" s="34">
        <v>1649</v>
      </c>
      <c r="E14" s="34">
        <v>1640</v>
      </c>
      <c r="F14" s="34">
        <v>1208</v>
      </c>
      <c r="G14" s="35">
        <v>1342</v>
      </c>
      <c r="H14" s="27">
        <v>134</v>
      </c>
      <c r="I14" s="27">
        <v>-369</v>
      </c>
      <c r="J14" s="29">
        <v>0.062</v>
      </c>
    </row>
    <row r="15" spans="1:9" ht="13.5" thickBot="1">
      <c r="A15" s="30" t="s">
        <v>283</v>
      </c>
      <c r="B15" s="31">
        <v>0.076</v>
      </c>
      <c r="C15" s="31">
        <v>0.073</v>
      </c>
      <c r="D15" s="31">
        <v>0.075</v>
      </c>
      <c r="E15" s="31">
        <v>0.073</v>
      </c>
      <c r="F15" s="31">
        <v>0.057</v>
      </c>
      <c r="G15" s="32">
        <v>0.062</v>
      </c>
      <c r="H15" s="31">
        <v>0.111</v>
      </c>
      <c r="I15" s="36">
        <v>-0.216</v>
      </c>
    </row>
    <row r="16" spans="1:10" ht="13.5" thickTop="1">
      <c r="A16" s="37" t="s">
        <v>288</v>
      </c>
      <c r="B16" s="38">
        <v>19648</v>
      </c>
      <c r="C16" s="38">
        <v>19647</v>
      </c>
      <c r="D16" s="38">
        <v>19312</v>
      </c>
      <c r="E16" s="38">
        <v>19461</v>
      </c>
      <c r="F16" s="38">
        <v>18819</v>
      </c>
      <c r="G16" s="39">
        <v>18952</v>
      </c>
      <c r="H16" s="38">
        <v>133</v>
      </c>
      <c r="I16" s="38">
        <v>-696</v>
      </c>
      <c r="J16" s="40">
        <v>107.073</v>
      </c>
    </row>
    <row r="17" spans="1:10" ht="12.75">
      <c r="A17" s="30" t="s">
        <v>283</v>
      </c>
      <c r="B17" s="17">
        <v>0.875</v>
      </c>
      <c r="C17" s="17">
        <v>0.879</v>
      </c>
      <c r="D17" s="17">
        <v>0.877</v>
      </c>
      <c r="E17" s="17">
        <v>86.3</v>
      </c>
      <c r="F17" s="17">
        <v>0.895</v>
      </c>
      <c r="G17" s="41">
        <v>0.871</v>
      </c>
      <c r="H17" s="17">
        <v>-0.033</v>
      </c>
      <c r="I17" s="17">
        <v>-0.035</v>
      </c>
      <c r="J17" s="29"/>
    </row>
    <row r="18" spans="1:10" ht="12.75">
      <c r="A18" s="30" t="s">
        <v>289</v>
      </c>
      <c r="B18" s="27">
        <v>1142</v>
      </c>
      <c r="C18" s="27">
        <v>1103</v>
      </c>
      <c r="D18" s="27">
        <v>1117</v>
      </c>
      <c r="E18" s="27">
        <v>1400</v>
      </c>
      <c r="F18" s="27">
        <v>1018</v>
      </c>
      <c r="G18" s="33">
        <v>1521</v>
      </c>
      <c r="H18" s="27">
        <v>503</v>
      </c>
      <c r="I18" s="27">
        <v>379</v>
      </c>
      <c r="J18" s="29">
        <v>3.811</v>
      </c>
    </row>
    <row r="19" spans="1:10" ht="12.75">
      <c r="A19" s="30" t="s">
        <v>283</v>
      </c>
      <c r="B19" s="17">
        <v>0.051</v>
      </c>
      <c r="C19" s="17">
        <v>0.049</v>
      </c>
      <c r="D19" s="17">
        <v>0.051</v>
      </c>
      <c r="E19" s="17">
        <v>6.2</v>
      </c>
      <c r="F19" s="17">
        <v>0.048</v>
      </c>
      <c r="G19" s="41">
        <v>0.07</v>
      </c>
      <c r="H19" s="17">
        <v>0.494</v>
      </c>
      <c r="I19" s="17">
        <v>0.332</v>
      </c>
      <c r="J19" s="29"/>
    </row>
    <row r="20" spans="1:10" ht="12.75">
      <c r="A20" s="30" t="s">
        <v>290</v>
      </c>
      <c r="B20" s="27">
        <v>1668</v>
      </c>
      <c r="C20" s="27">
        <v>1600</v>
      </c>
      <c r="D20" s="27">
        <v>1588</v>
      </c>
      <c r="E20" s="27">
        <v>1685</v>
      </c>
      <c r="F20" s="27">
        <v>1197</v>
      </c>
      <c r="G20" s="33">
        <v>1293</v>
      </c>
      <c r="H20" s="27">
        <v>96</v>
      </c>
      <c r="I20" s="27">
        <v>-375</v>
      </c>
      <c r="J20" s="29">
        <v>0.06</v>
      </c>
    </row>
    <row r="21" spans="1:10" ht="13.5" thickBot="1">
      <c r="A21" s="30" t="s">
        <v>283</v>
      </c>
      <c r="B21" s="17">
        <v>0.074</v>
      </c>
      <c r="C21" s="17">
        <v>0.072</v>
      </c>
      <c r="D21" s="17">
        <v>0.072</v>
      </c>
      <c r="E21" s="17">
        <v>7.5</v>
      </c>
      <c r="F21" s="17">
        <v>0.057</v>
      </c>
      <c r="G21" s="41">
        <v>0.059</v>
      </c>
      <c r="H21" s="17">
        <v>-0.29</v>
      </c>
      <c r="I21" s="17">
        <v>-0.225</v>
      </c>
      <c r="J21" s="29"/>
    </row>
    <row r="22" spans="1:10" ht="12.75">
      <c r="A22" s="42" t="s">
        <v>291</v>
      </c>
      <c r="B22" s="43">
        <v>22457</v>
      </c>
      <c r="C22" s="43">
        <v>22351</v>
      </c>
      <c r="D22" s="43">
        <v>22017</v>
      </c>
      <c r="E22" s="43">
        <v>22546</v>
      </c>
      <c r="F22" s="43">
        <v>21034</v>
      </c>
      <c r="G22" s="44">
        <v>21765</v>
      </c>
      <c r="H22" s="45">
        <v>731</v>
      </c>
      <c r="I22" s="45">
        <v>-692</v>
      </c>
      <c r="J22" s="46">
        <v>0.985</v>
      </c>
    </row>
    <row r="23" spans="1:10" ht="12.75">
      <c r="A23" s="47" t="s">
        <v>283</v>
      </c>
      <c r="B23" s="48">
        <v>1</v>
      </c>
      <c r="C23" s="48">
        <v>1</v>
      </c>
      <c r="D23" s="49">
        <v>1</v>
      </c>
      <c r="E23" s="49">
        <v>1</v>
      </c>
      <c r="F23" s="49">
        <v>1</v>
      </c>
      <c r="G23" s="50">
        <v>1</v>
      </c>
      <c r="H23" s="49">
        <v>0.035</v>
      </c>
      <c r="I23" s="51">
        <v>-0.031</v>
      </c>
      <c r="J23" s="52"/>
    </row>
    <row r="25" ht="12.75">
      <c r="A25" s="53" t="s">
        <v>292</v>
      </c>
    </row>
    <row r="26" ht="12.75">
      <c r="A26" s="53" t="s">
        <v>299</v>
      </c>
    </row>
    <row r="27" ht="12.75">
      <c r="A27" s="18" t="s">
        <v>298</v>
      </c>
    </row>
    <row r="28" ht="12.75">
      <c r="A28" s="18" t="s">
        <v>295</v>
      </c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&amp;R&amp;D &amp;T</oddHeader>
    <oddFooter xml:space="preserve">&amp;C&amp;"Arial,Bold"&amp;6Energy Information Administration
U.S. Crude Oil, Natural Gas, and Natural Gas Liquids Reserves 1998 Annual Report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7" sqref="A7"/>
    </sheetView>
  </sheetViews>
  <sheetFormatPr defaultColWidth="9.140625" defaultRowHeight="12.75"/>
  <cols>
    <col min="1" max="1" width="34.7109375" style="192" customWidth="1"/>
    <col min="2" max="16384" width="9.140625" style="192" customWidth="1"/>
  </cols>
  <sheetData>
    <row r="1" spans="1:3" ht="12.75">
      <c r="A1" s="194" t="s">
        <v>261</v>
      </c>
      <c r="B1" s="198"/>
      <c r="C1" s="198"/>
    </row>
    <row r="2" spans="1:12" ht="12.75">
      <c r="A2" s="192" t="s">
        <v>721</v>
      </c>
      <c r="B2" s="192" t="s">
        <v>576</v>
      </c>
      <c r="C2" s="195">
        <v>621</v>
      </c>
      <c r="D2" s="192" t="s">
        <v>576</v>
      </c>
      <c r="E2" s="192" t="s">
        <v>576</v>
      </c>
      <c r="G2" s="192" t="s">
        <v>576</v>
      </c>
      <c r="H2" s="195" t="s">
        <v>576</v>
      </c>
      <c r="I2" s="192" t="s">
        <v>576</v>
      </c>
      <c r="J2" s="192" t="s">
        <v>576</v>
      </c>
      <c r="K2" s="192" t="s">
        <v>576</v>
      </c>
      <c r="L2" s="192" t="s">
        <v>576</v>
      </c>
    </row>
    <row r="3" spans="1:3" ht="12.75">
      <c r="A3" s="192" t="s">
        <v>719</v>
      </c>
      <c r="B3" s="192" t="s">
        <v>576</v>
      </c>
      <c r="C3" s="195">
        <v>159</v>
      </c>
    </row>
    <row r="4" spans="1:3" ht="12.75">
      <c r="A4" s="192" t="s">
        <v>720</v>
      </c>
      <c r="B4" s="192" t="s">
        <v>576</v>
      </c>
      <c r="C4" s="195">
        <v>-191</v>
      </c>
    </row>
    <row r="5" spans="1:3" ht="12.75">
      <c r="A5" s="198" t="s">
        <v>101</v>
      </c>
      <c r="B5" s="198" t="s">
        <v>576</v>
      </c>
      <c r="C5" s="200">
        <v>589</v>
      </c>
    </row>
    <row r="6" spans="1:6" ht="12.75">
      <c r="A6" s="192" t="s">
        <v>102</v>
      </c>
      <c r="F6" s="195" t="s">
        <v>576</v>
      </c>
    </row>
    <row r="7" ht="12.75">
      <c r="A7" s="192" t="s">
        <v>295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1" max="1" width="32.28125" style="208" bestFit="1" customWidth="1"/>
    <col min="2" max="2" width="10.00390625" style="208" customWidth="1"/>
    <col min="3" max="3" width="8.7109375" style="208" customWidth="1"/>
    <col min="4" max="4" width="3.140625" style="208" customWidth="1"/>
    <col min="5" max="5" width="10.57421875" style="208" customWidth="1"/>
    <col min="6" max="6" width="11.421875" style="208" customWidth="1"/>
    <col min="7" max="7" width="10.28125" style="208" customWidth="1"/>
    <col min="8" max="16384" width="9.140625" style="208" customWidth="1"/>
  </cols>
  <sheetData>
    <row r="1" spans="1:7" ht="12.75">
      <c r="A1" s="206" t="s">
        <v>262</v>
      </c>
      <c r="B1" s="207"/>
      <c r="C1" s="207"/>
      <c r="D1" s="207"/>
      <c r="E1" s="207"/>
      <c r="F1" s="207"/>
      <c r="G1" s="207"/>
    </row>
    <row r="2" spans="6:7" ht="12.75">
      <c r="F2" s="342" t="s">
        <v>722</v>
      </c>
      <c r="G2" s="342"/>
    </row>
    <row r="3" spans="2:7" ht="12.75">
      <c r="B3" s="342" t="s">
        <v>723</v>
      </c>
      <c r="C3" s="342"/>
      <c r="D3" s="210"/>
      <c r="E3" s="342" t="s">
        <v>301</v>
      </c>
      <c r="F3" s="342"/>
      <c r="G3" s="342"/>
    </row>
    <row r="4" spans="2:7" ht="12.75">
      <c r="B4" s="211" t="s">
        <v>724</v>
      </c>
      <c r="C4" s="211" t="s">
        <v>575</v>
      </c>
      <c r="D4" s="211"/>
      <c r="E4" s="211" t="s">
        <v>682</v>
      </c>
      <c r="F4" s="211" t="s">
        <v>725</v>
      </c>
      <c r="G4" s="211" t="s">
        <v>726</v>
      </c>
    </row>
    <row r="5" spans="1:7" ht="12.75">
      <c r="A5" s="207" t="s">
        <v>679</v>
      </c>
      <c r="B5" s="209" t="s">
        <v>727</v>
      </c>
      <c r="C5" s="209" t="s">
        <v>728</v>
      </c>
      <c r="D5" s="209"/>
      <c r="E5" s="209" t="s">
        <v>698</v>
      </c>
      <c r="F5" s="209" t="s">
        <v>303</v>
      </c>
      <c r="G5" s="209" t="s">
        <v>303</v>
      </c>
    </row>
    <row r="6" spans="1:7" ht="12.75">
      <c r="A6" s="208" t="s">
        <v>729</v>
      </c>
      <c r="B6" s="208">
        <v>107</v>
      </c>
      <c r="C6" s="299">
        <v>1000</v>
      </c>
      <c r="E6" s="208">
        <v>61</v>
      </c>
      <c r="F6" s="208">
        <v>2</v>
      </c>
      <c r="G6" s="208">
        <v>0</v>
      </c>
    </row>
    <row r="7" spans="1:7" ht="12.75">
      <c r="A7" s="208" t="s">
        <v>581</v>
      </c>
      <c r="B7" s="208">
        <v>0</v>
      </c>
      <c r="C7" s="208">
        <v>0</v>
      </c>
      <c r="E7" s="208">
        <v>11</v>
      </c>
      <c r="F7" s="208">
        <v>0</v>
      </c>
      <c r="G7" s="208">
        <v>0</v>
      </c>
    </row>
    <row r="8" spans="1:7" ht="12.75">
      <c r="A8" s="208" t="s">
        <v>592</v>
      </c>
      <c r="B8" s="208">
        <v>21</v>
      </c>
      <c r="C8" s="299">
        <v>1000</v>
      </c>
      <c r="E8" s="208">
        <v>140</v>
      </c>
      <c r="F8" s="208">
        <v>18</v>
      </c>
      <c r="G8" s="208">
        <v>4</v>
      </c>
    </row>
    <row r="9" spans="1:7" ht="12.75">
      <c r="A9" s="208" t="s">
        <v>103</v>
      </c>
      <c r="B9" s="208">
        <v>17</v>
      </c>
      <c r="C9" s="208">
        <v>88</v>
      </c>
      <c r="E9" s="208">
        <v>38</v>
      </c>
      <c r="F9" s="208">
        <v>34</v>
      </c>
      <c r="G9" s="208">
        <v>1</v>
      </c>
    </row>
    <row r="10" spans="1:7" ht="12.75">
      <c r="A10" s="208" t="s">
        <v>104</v>
      </c>
      <c r="B10" s="208">
        <v>200</v>
      </c>
      <c r="C10" s="299">
        <v>1000</v>
      </c>
      <c r="E10" s="208">
        <v>20</v>
      </c>
      <c r="F10" s="208">
        <v>0</v>
      </c>
      <c r="G10" s="208">
        <v>1</v>
      </c>
    </row>
    <row r="11" spans="1:7" ht="12.75">
      <c r="A11" s="208" t="s">
        <v>105</v>
      </c>
      <c r="B11" s="208">
        <v>200</v>
      </c>
      <c r="C11" s="208">
        <v>25</v>
      </c>
      <c r="E11" s="208">
        <v>27</v>
      </c>
      <c r="F11" s="208">
        <v>1</v>
      </c>
      <c r="G11" s="208">
        <v>0</v>
      </c>
    </row>
    <row r="12" spans="1:7" ht="12.75">
      <c r="A12" s="208" t="s">
        <v>106</v>
      </c>
      <c r="B12" s="208">
        <v>200</v>
      </c>
      <c r="C12" s="299">
        <v>1000</v>
      </c>
      <c r="E12" s="208">
        <v>46</v>
      </c>
      <c r="F12" s="208">
        <v>2</v>
      </c>
      <c r="G12" s="208">
        <v>1</v>
      </c>
    </row>
    <row r="13" spans="1:7" ht="12.75">
      <c r="A13" s="208" t="s">
        <v>602</v>
      </c>
      <c r="B13" s="208">
        <v>200</v>
      </c>
      <c r="C13" s="299">
        <v>1000</v>
      </c>
      <c r="E13" s="208">
        <v>151</v>
      </c>
      <c r="F13" s="208">
        <v>24</v>
      </c>
      <c r="G13" s="208">
        <v>6</v>
      </c>
    </row>
    <row r="14" spans="1:7" ht="12.75">
      <c r="A14" s="208" t="s">
        <v>107</v>
      </c>
      <c r="B14" s="208">
        <v>200</v>
      </c>
      <c r="C14" s="299">
        <v>1000</v>
      </c>
      <c r="E14" s="208">
        <v>2</v>
      </c>
      <c r="F14" s="208">
        <v>2</v>
      </c>
      <c r="G14" s="208">
        <v>0</v>
      </c>
    </row>
    <row r="15" spans="1:7" ht="12.75">
      <c r="A15" s="208" t="s">
        <v>603</v>
      </c>
      <c r="B15" s="208">
        <v>200</v>
      </c>
      <c r="C15" s="208">
        <v>27</v>
      </c>
      <c r="E15" s="208">
        <v>43</v>
      </c>
      <c r="F15" s="208">
        <v>71</v>
      </c>
      <c r="G15" s="208">
        <v>5</v>
      </c>
    </row>
    <row r="16" spans="1:7" ht="12.75">
      <c r="A16" s="208" t="s">
        <v>605</v>
      </c>
      <c r="B16" s="208">
        <v>12</v>
      </c>
      <c r="C16" s="208">
        <v>1</v>
      </c>
      <c r="E16" s="208">
        <v>54</v>
      </c>
      <c r="F16" s="208">
        <v>22</v>
      </c>
      <c r="G16" s="208">
        <v>4</v>
      </c>
    </row>
    <row r="17" spans="1:7" ht="12.75">
      <c r="A17" s="208" t="s">
        <v>606</v>
      </c>
      <c r="B17" s="208">
        <v>85</v>
      </c>
      <c r="C17" s="299">
        <v>1000</v>
      </c>
      <c r="E17" s="208">
        <v>199</v>
      </c>
      <c r="F17" s="208">
        <v>147</v>
      </c>
      <c r="G17" s="208">
        <v>15</v>
      </c>
    </row>
    <row r="18" spans="1:7" ht="12.75">
      <c r="A18" s="208" t="s">
        <v>613</v>
      </c>
      <c r="B18" s="208">
        <v>37</v>
      </c>
      <c r="C18" s="299">
        <v>1000</v>
      </c>
      <c r="E18" s="208">
        <v>34</v>
      </c>
      <c r="F18" s="208">
        <v>42</v>
      </c>
      <c r="G18" s="208">
        <v>5</v>
      </c>
    </row>
    <row r="19" spans="1:7" ht="12.75">
      <c r="A19" s="208" t="s">
        <v>108</v>
      </c>
      <c r="B19" s="208">
        <v>73</v>
      </c>
      <c r="C19" s="208">
        <v>183</v>
      </c>
      <c r="E19" s="208">
        <v>14</v>
      </c>
      <c r="F19" s="208">
        <v>50</v>
      </c>
      <c r="G19" s="208">
        <v>3</v>
      </c>
    </row>
    <row r="20" spans="1:7" ht="12.75">
      <c r="A20" s="208" t="s">
        <v>109</v>
      </c>
      <c r="B20" s="208">
        <v>13</v>
      </c>
      <c r="C20" s="208">
        <v>633</v>
      </c>
      <c r="E20" s="208">
        <v>207</v>
      </c>
      <c r="F20" s="208">
        <v>9</v>
      </c>
      <c r="G20" s="208">
        <v>1</v>
      </c>
    </row>
    <row r="21" spans="1:7" ht="12.75">
      <c r="A21" s="208" t="s">
        <v>110</v>
      </c>
      <c r="B21" s="208">
        <v>70</v>
      </c>
      <c r="C21" s="299">
        <v>1000</v>
      </c>
      <c r="E21" s="208">
        <v>218</v>
      </c>
      <c r="F21" s="208">
        <v>4</v>
      </c>
      <c r="G21" s="208">
        <v>2</v>
      </c>
    </row>
    <row r="22" spans="1:7" ht="12.75">
      <c r="A22" s="208" t="s">
        <v>616</v>
      </c>
      <c r="B22" s="208">
        <v>200</v>
      </c>
      <c r="C22" s="299">
        <v>1000</v>
      </c>
      <c r="E22" s="208">
        <v>53</v>
      </c>
      <c r="F22" s="208">
        <v>9</v>
      </c>
      <c r="G22" s="208">
        <v>0</v>
      </c>
    </row>
    <row r="23" spans="1:7" ht="12.75">
      <c r="A23" s="208" t="s">
        <v>111</v>
      </c>
      <c r="B23" s="208">
        <v>200</v>
      </c>
      <c r="C23" s="299">
        <v>1000</v>
      </c>
      <c r="E23" s="208">
        <v>115</v>
      </c>
      <c r="F23" s="208">
        <v>9</v>
      </c>
      <c r="G23" s="208">
        <v>2</v>
      </c>
    </row>
    <row r="24" spans="1:7" ht="12.75">
      <c r="A24" s="208" t="s">
        <v>620</v>
      </c>
      <c r="B24" s="208">
        <v>200</v>
      </c>
      <c r="C24" s="299">
        <v>1000</v>
      </c>
      <c r="E24" s="208">
        <v>82</v>
      </c>
      <c r="F24" s="208">
        <v>11</v>
      </c>
      <c r="G24" s="208">
        <v>2</v>
      </c>
    </row>
    <row r="25" spans="1:7" ht="12.75">
      <c r="A25" s="208" t="s">
        <v>622</v>
      </c>
      <c r="B25" s="208">
        <v>13</v>
      </c>
      <c r="C25" s="208">
        <v>2</v>
      </c>
      <c r="E25" s="208">
        <v>56</v>
      </c>
      <c r="F25" s="208">
        <v>5</v>
      </c>
      <c r="G25" s="208">
        <v>1</v>
      </c>
    </row>
    <row r="26" spans="1:7" ht="12.75">
      <c r="A26" s="208" t="s">
        <v>112</v>
      </c>
      <c r="B26" s="208">
        <v>10</v>
      </c>
      <c r="C26" s="208">
        <v>13</v>
      </c>
      <c r="E26" s="208">
        <v>137</v>
      </c>
      <c r="F26" s="208">
        <v>11</v>
      </c>
      <c r="G26" s="208">
        <v>0</v>
      </c>
    </row>
    <row r="27" spans="1:7" ht="12.75">
      <c r="A27" s="208" t="s">
        <v>113</v>
      </c>
      <c r="B27" s="208">
        <v>200</v>
      </c>
      <c r="C27" s="299">
        <v>1000</v>
      </c>
      <c r="E27" s="208">
        <v>187</v>
      </c>
      <c r="F27" s="208">
        <v>0</v>
      </c>
      <c r="G27" s="208">
        <v>0</v>
      </c>
    </row>
    <row r="28" spans="1:7" ht="12.75">
      <c r="A28" s="208" t="s">
        <v>114</v>
      </c>
      <c r="B28" s="208">
        <v>21</v>
      </c>
      <c r="C28" s="299">
        <v>1000</v>
      </c>
      <c r="E28" s="208">
        <v>64</v>
      </c>
      <c r="F28" s="208">
        <v>1</v>
      </c>
      <c r="G28" s="208">
        <v>0</v>
      </c>
    </row>
    <row r="29" spans="1:7" ht="12.75">
      <c r="A29" s="208" t="s">
        <v>626</v>
      </c>
      <c r="B29" s="208">
        <v>3</v>
      </c>
      <c r="C29" s="299">
        <v>1000</v>
      </c>
      <c r="E29" s="208">
        <v>28</v>
      </c>
      <c r="F29" s="208">
        <v>51</v>
      </c>
      <c r="G29" s="208">
        <v>0</v>
      </c>
    </row>
    <row r="30" spans="1:7" ht="12.75">
      <c r="A30" s="208" t="s">
        <v>625</v>
      </c>
      <c r="B30" s="208">
        <v>200</v>
      </c>
      <c r="C30" s="299">
        <v>1000</v>
      </c>
      <c r="E30" s="208">
        <v>88</v>
      </c>
      <c r="F30" s="208">
        <v>4</v>
      </c>
      <c r="G30" s="208">
        <v>2</v>
      </c>
    </row>
    <row r="31" spans="1:7" ht="12.75">
      <c r="A31" s="208" t="s">
        <v>627</v>
      </c>
      <c r="B31" s="208">
        <v>92</v>
      </c>
      <c r="C31" s="299">
        <v>1000</v>
      </c>
      <c r="E31" s="208">
        <v>48</v>
      </c>
      <c r="F31" s="208">
        <v>180</v>
      </c>
      <c r="G31" s="208">
        <v>2</v>
      </c>
    </row>
    <row r="32" spans="1:7" ht="12.75">
      <c r="A32" s="208" t="s">
        <v>628</v>
      </c>
      <c r="B32" s="208">
        <v>143</v>
      </c>
      <c r="C32" s="299">
        <v>1000</v>
      </c>
      <c r="E32" s="208">
        <v>355</v>
      </c>
      <c r="F32" s="208">
        <v>263</v>
      </c>
      <c r="G32" s="208">
        <v>25</v>
      </c>
    </row>
    <row r="33" spans="1:7" ht="12.75">
      <c r="A33" s="208" t="s">
        <v>632</v>
      </c>
      <c r="B33" s="208">
        <v>4</v>
      </c>
      <c r="C33" s="299">
        <v>1000</v>
      </c>
      <c r="E33" s="208">
        <v>65</v>
      </c>
      <c r="F33" s="208">
        <v>61</v>
      </c>
      <c r="G33" s="208">
        <v>0</v>
      </c>
    </row>
    <row r="34" spans="1:7" ht="12.75">
      <c r="A34" s="208" t="s">
        <v>115</v>
      </c>
      <c r="B34" s="208">
        <v>7</v>
      </c>
      <c r="C34" s="208">
        <v>118</v>
      </c>
      <c r="E34" s="208">
        <v>10</v>
      </c>
      <c r="F34" s="208">
        <v>99</v>
      </c>
      <c r="G34" s="208">
        <v>0</v>
      </c>
    </row>
    <row r="35" spans="1:7" ht="12.75">
      <c r="A35" s="208" t="s">
        <v>730</v>
      </c>
      <c r="B35" s="208">
        <v>23</v>
      </c>
      <c r="C35" s="208">
        <v>800</v>
      </c>
      <c r="E35" s="208">
        <v>173</v>
      </c>
      <c r="F35" s="208">
        <v>36</v>
      </c>
      <c r="G35" s="208">
        <v>18</v>
      </c>
    </row>
    <row r="36" spans="1:7" ht="12.75">
      <c r="A36" s="208" t="s">
        <v>731</v>
      </c>
      <c r="B36" s="208">
        <v>200</v>
      </c>
      <c r="C36" s="299">
        <v>1000</v>
      </c>
      <c r="E36" s="208">
        <v>205</v>
      </c>
      <c r="F36" s="208">
        <v>10</v>
      </c>
      <c r="G36" s="208">
        <v>14</v>
      </c>
    </row>
    <row r="37" spans="1:7" ht="12.75">
      <c r="A37" s="208" t="s">
        <v>732</v>
      </c>
      <c r="B37" s="208">
        <v>200</v>
      </c>
      <c r="C37" s="299">
        <v>1000</v>
      </c>
      <c r="E37" s="208">
        <v>281</v>
      </c>
      <c r="F37" s="208">
        <v>20</v>
      </c>
      <c r="G37" s="208">
        <v>22</v>
      </c>
    </row>
    <row r="38" spans="1:7" ht="12.75">
      <c r="A38" s="208" t="s">
        <v>733</v>
      </c>
      <c r="B38" s="208">
        <v>91</v>
      </c>
      <c r="C38" s="299">
        <v>1000</v>
      </c>
      <c r="E38" s="208">
        <v>202</v>
      </c>
      <c r="F38" s="208">
        <v>7</v>
      </c>
      <c r="G38" s="208">
        <v>15</v>
      </c>
    </row>
    <row r="39" spans="1:7" ht="12.75">
      <c r="A39" s="208" t="s">
        <v>734</v>
      </c>
      <c r="B39" s="208">
        <v>38</v>
      </c>
      <c r="C39" s="208">
        <v>630</v>
      </c>
      <c r="E39" s="208">
        <v>119</v>
      </c>
      <c r="F39" s="208">
        <v>7</v>
      </c>
      <c r="G39" s="208">
        <v>8</v>
      </c>
    </row>
    <row r="40" spans="1:7" ht="12.75">
      <c r="A40" s="208" t="s">
        <v>735</v>
      </c>
      <c r="B40" s="208">
        <v>200</v>
      </c>
      <c r="C40" s="299">
        <v>1000</v>
      </c>
      <c r="E40" s="208">
        <v>199</v>
      </c>
      <c r="F40" s="208">
        <v>19</v>
      </c>
      <c r="G40" s="208">
        <v>8</v>
      </c>
    </row>
    <row r="41" spans="1:7" ht="12.75">
      <c r="A41" s="208" t="s">
        <v>736</v>
      </c>
      <c r="B41" s="208">
        <v>34</v>
      </c>
      <c r="C41" s="208">
        <v>82</v>
      </c>
      <c r="E41" s="208">
        <v>290</v>
      </c>
      <c r="F41" s="208">
        <v>55</v>
      </c>
      <c r="G41" s="208">
        <v>29</v>
      </c>
    </row>
    <row r="42" spans="1:7" ht="12.75">
      <c r="A42" s="208" t="s">
        <v>737</v>
      </c>
      <c r="B42" s="208">
        <v>200</v>
      </c>
      <c r="C42" s="299">
        <v>1000</v>
      </c>
      <c r="E42" s="208">
        <v>216</v>
      </c>
      <c r="F42" s="208">
        <v>15</v>
      </c>
      <c r="G42" s="208">
        <v>24</v>
      </c>
    </row>
    <row r="43" spans="1:7" ht="12.75">
      <c r="A43" s="208" t="s">
        <v>738</v>
      </c>
      <c r="B43" s="208">
        <v>200</v>
      </c>
      <c r="C43" s="299">
        <v>1000</v>
      </c>
      <c r="E43" s="208">
        <v>272</v>
      </c>
      <c r="F43" s="208">
        <v>25</v>
      </c>
      <c r="G43" s="208">
        <v>21</v>
      </c>
    </row>
    <row r="44" spans="1:7" ht="12.75">
      <c r="A44" s="208" t="s">
        <v>739</v>
      </c>
      <c r="B44" s="208">
        <v>200</v>
      </c>
      <c r="C44" s="299">
        <v>1000</v>
      </c>
      <c r="E44" s="208">
        <v>238</v>
      </c>
      <c r="F44" s="208">
        <v>11</v>
      </c>
      <c r="G44" s="208">
        <v>14</v>
      </c>
    </row>
    <row r="45" spans="1:7" ht="12.75">
      <c r="A45" s="208" t="s">
        <v>740</v>
      </c>
      <c r="B45" s="208">
        <v>52</v>
      </c>
      <c r="C45" s="299">
        <v>1000</v>
      </c>
      <c r="E45" s="208">
        <v>216</v>
      </c>
      <c r="F45" s="208">
        <v>65</v>
      </c>
      <c r="G45" s="208">
        <v>19</v>
      </c>
    </row>
    <row r="46" spans="1:7" ht="12.75">
      <c r="A46" s="208" t="s">
        <v>741</v>
      </c>
      <c r="B46" s="208">
        <v>200</v>
      </c>
      <c r="C46" s="299">
        <v>1000</v>
      </c>
      <c r="E46" s="208">
        <v>188</v>
      </c>
      <c r="F46" s="208">
        <v>31</v>
      </c>
      <c r="G46" s="208">
        <v>7</v>
      </c>
    </row>
    <row r="47" spans="1:7" ht="12.75">
      <c r="A47" s="208" t="s">
        <v>648</v>
      </c>
      <c r="B47" s="208">
        <v>200</v>
      </c>
      <c r="C47" s="299">
        <v>1000</v>
      </c>
      <c r="E47" s="208">
        <v>65</v>
      </c>
      <c r="F47" s="208">
        <v>6</v>
      </c>
      <c r="G47" s="208">
        <v>1</v>
      </c>
    </row>
    <row r="48" spans="1:7" ht="12.75">
      <c r="A48" s="208" t="s">
        <v>647</v>
      </c>
      <c r="B48" s="208">
        <v>200</v>
      </c>
      <c r="C48" s="299">
        <v>1000</v>
      </c>
      <c r="E48" s="208">
        <v>12</v>
      </c>
      <c r="F48" s="208">
        <v>1</v>
      </c>
      <c r="G48" s="208">
        <v>1</v>
      </c>
    </row>
    <row r="49" spans="1:7" ht="12.75">
      <c r="A49" s="208" t="s">
        <v>649</v>
      </c>
      <c r="B49" s="208">
        <v>5</v>
      </c>
      <c r="C49" s="299">
        <v>1000</v>
      </c>
      <c r="E49" s="208">
        <v>76</v>
      </c>
      <c r="F49" s="208">
        <v>34</v>
      </c>
      <c r="G49" s="208">
        <v>1</v>
      </c>
    </row>
    <row r="50" spans="1:7" ht="12.75">
      <c r="A50" s="208" t="s">
        <v>651</v>
      </c>
      <c r="B50" s="208">
        <v>200</v>
      </c>
      <c r="C50" s="299">
        <v>1000</v>
      </c>
      <c r="E50" s="208">
        <v>161</v>
      </c>
      <c r="F50" s="208">
        <v>16</v>
      </c>
      <c r="G50" s="208">
        <v>6</v>
      </c>
    </row>
    <row r="51" spans="1:7" ht="12.75">
      <c r="A51" s="208" t="s">
        <v>742</v>
      </c>
      <c r="B51" s="208">
        <v>0</v>
      </c>
      <c r="C51" s="208">
        <v>0</v>
      </c>
      <c r="E51" s="208">
        <v>286</v>
      </c>
      <c r="F51" s="208">
        <v>0</v>
      </c>
      <c r="G51" s="208">
        <v>0</v>
      </c>
    </row>
    <row r="52" spans="1:7" ht="14.25">
      <c r="A52" s="301" t="s">
        <v>118</v>
      </c>
      <c r="B52" s="208">
        <v>125</v>
      </c>
      <c r="C52" s="208">
        <v>49</v>
      </c>
      <c r="E52" s="208">
        <v>32</v>
      </c>
      <c r="F52" s="208">
        <v>19</v>
      </c>
      <c r="G52" s="208">
        <v>1</v>
      </c>
    </row>
    <row r="53" spans="5:7" ht="12.75">
      <c r="E53" s="212"/>
      <c r="F53" s="212"/>
      <c r="G53" s="212"/>
    </row>
    <row r="54" spans="1:7" ht="14.25">
      <c r="A54" s="213" t="s">
        <v>541</v>
      </c>
      <c r="B54" s="214" t="s">
        <v>743</v>
      </c>
      <c r="C54" s="214" t="s">
        <v>743</v>
      </c>
      <c r="D54" s="215"/>
      <c r="E54" s="303" t="s">
        <v>120</v>
      </c>
      <c r="F54" s="300">
        <v>1509</v>
      </c>
      <c r="G54" s="303" t="s">
        <v>121</v>
      </c>
    </row>
    <row r="55" ht="14.25">
      <c r="A55" s="302" t="s">
        <v>122</v>
      </c>
    </row>
    <row r="56" ht="12.75">
      <c r="A56" s="304" t="s">
        <v>123</v>
      </c>
    </row>
    <row r="57" ht="14.25">
      <c r="A57" s="302" t="s">
        <v>119</v>
      </c>
    </row>
    <row r="58" ht="12.75">
      <c r="A58" s="208" t="s">
        <v>116</v>
      </c>
    </row>
    <row r="59" ht="12.75">
      <c r="A59" s="208" t="s">
        <v>117</v>
      </c>
    </row>
    <row r="60" ht="12.75">
      <c r="A60" s="208" t="s">
        <v>295</v>
      </c>
    </row>
  </sheetData>
  <mergeCells count="3">
    <mergeCell ref="F2:G2"/>
    <mergeCell ref="B3:C3"/>
    <mergeCell ref="E3:G3"/>
  </mergeCells>
  <printOptions horizontalCentered="1"/>
  <pageMargins left="0.5" right="0.5" top="0.5" bottom="0.5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SheetLayoutView="100" workbookViewId="0" topLeftCell="A1">
      <selection activeCell="A17" sqref="A17"/>
    </sheetView>
  </sheetViews>
  <sheetFormatPr defaultColWidth="9.140625" defaultRowHeight="12.75"/>
  <cols>
    <col min="1" max="1" width="48.00390625" style="217" customWidth="1"/>
    <col min="2" max="2" width="14.421875" style="217" customWidth="1"/>
    <col min="3" max="3" width="13.421875" style="217" customWidth="1"/>
    <col min="4" max="4" width="11.28125" style="217" customWidth="1"/>
    <col min="5" max="5" width="12.28125" style="217" customWidth="1"/>
    <col min="6" max="6" width="16.140625" style="217" customWidth="1"/>
    <col min="7" max="16384" width="9.140625" style="217" customWidth="1"/>
  </cols>
  <sheetData>
    <row r="1" ht="12.75">
      <c r="A1" s="216" t="s">
        <v>744</v>
      </c>
    </row>
    <row r="2" ht="12.75">
      <c r="A2" s="217" t="s">
        <v>205</v>
      </c>
    </row>
    <row r="3" spans="2:6" ht="12.75">
      <c r="B3" s="218" t="s">
        <v>681</v>
      </c>
      <c r="C3" s="218"/>
      <c r="D3" s="218"/>
      <c r="E3" s="218"/>
      <c r="F3" s="218"/>
    </row>
    <row r="4" ht="12.75">
      <c r="E4" s="219" t="s">
        <v>745</v>
      </c>
    </row>
    <row r="5" spans="4:5" ht="12.75">
      <c r="D5" s="219" t="s">
        <v>682</v>
      </c>
      <c r="E5" s="219" t="s">
        <v>746</v>
      </c>
    </row>
    <row r="6" spans="1:6" ht="13.5" thickBot="1">
      <c r="A6" s="220" t="s">
        <v>747</v>
      </c>
      <c r="B6" s="220" t="s">
        <v>748</v>
      </c>
      <c r="C6" s="220" t="s">
        <v>749</v>
      </c>
      <c r="D6" s="220" t="s">
        <v>750</v>
      </c>
      <c r="E6" s="220" t="s">
        <v>750</v>
      </c>
      <c r="F6" s="220" t="s">
        <v>541</v>
      </c>
    </row>
    <row r="7" spans="1:6" ht="12.75">
      <c r="A7" s="221"/>
      <c r="B7" s="222"/>
      <c r="C7" s="222"/>
      <c r="D7" s="222"/>
      <c r="E7" s="222"/>
      <c r="F7" s="222"/>
    </row>
    <row r="8" ht="12.75">
      <c r="A8" s="216" t="s">
        <v>751</v>
      </c>
    </row>
    <row r="9" spans="1:6" ht="12.75">
      <c r="A9" s="223" t="s">
        <v>124</v>
      </c>
      <c r="B9" s="224">
        <v>148732495</v>
      </c>
      <c r="C9" s="224">
        <v>11704959</v>
      </c>
      <c r="D9" s="227">
        <v>54744</v>
      </c>
      <c r="E9" s="227">
        <v>8705</v>
      </c>
      <c r="F9" s="224">
        <v>160500903</v>
      </c>
    </row>
    <row r="10" spans="1:6" ht="12.75">
      <c r="A10" s="223" t="s">
        <v>752</v>
      </c>
      <c r="B10" s="224">
        <v>32573449</v>
      </c>
      <c r="C10" s="224">
        <v>9208444</v>
      </c>
      <c r="D10" s="227">
        <v>100511</v>
      </c>
      <c r="E10" s="227">
        <v>56489</v>
      </c>
      <c r="F10" s="224">
        <v>41938893</v>
      </c>
    </row>
    <row r="11" spans="1:6" ht="12.75">
      <c r="A11" s="223" t="s">
        <v>135</v>
      </c>
      <c r="B11" s="224">
        <v>28575341</v>
      </c>
      <c r="C11" s="224">
        <v>2996869</v>
      </c>
      <c r="D11" s="227">
        <v>7071</v>
      </c>
      <c r="E11" s="227">
        <v>1709</v>
      </c>
      <c r="F11" s="224">
        <v>31580990</v>
      </c>
    </row>
    <row r="12" spans="1:6" ht="12.75">
      <c r="A12" s="223" t="s">
        <v>753</v>
      </c>
      <c r="B12" s="224">
        <v>6271113</v>
      </c>
      <c r="C12" s="224">
        <v>813319</v>
      </c>
      <c r="D12" s="227">
        <v>0</v>
      </c>
      <c r="E12" s="227">
        <v>0</v>
      </c>
      <c r="F12" s="224">
        <v>7084432</v>
      </c>
    </row>
    <row r="13" spans="1:6" ht="12.75">
      <c r="A13" s="223" t="s">
        <v>754</v>
      </c>
      <c r="B13" s="224">
        <v>1253294</v>
      </c>
      <c r="C13" s="224">
        <v>326453</v>
      </c>
      <c r="D13" s="227">
        <v>0</v>
      </c>
      <c r="E13" s="227">
        <v>0</v>
      </c>
      <c r="F13" s="224">
        <v>1579747</v>
      </c>
    </row>
    <row r="14" spans="1:6" ht="12.75">
      <c r="A14" s="223" t="s">
        <v>755</v>
      </c>
      <c r="B14" s="224">
        <v>1680270</v>
      </c>
      <c r="C14" s="224">
        <v>454447</v>
      </c>
      <c r="D14" s="308">
        <v>0</v>
      </c>
      <c r="E14" s="227">
        <v>0</v>
      </c>
      <c r="F14" s="224">
        <v>2134717</v>
      </c>
    </row>
    <row r="15" spans="1:6" ht="12.75">
      <c r="A15" s="228" t="s">
        <v>136</v>
      </c>
      <c r="B15" s="224">
        <v>16218949</v>
      </c>
      <c r="C15" s="224">
        <v>2013038</v>
      </c>
      <c r="D15" s="227">
        <v>17183</v>
      </c>
      <c r="E15" s="227">
        <v>4390</v>
      </c>
      <c r="F15" s="224">
        <v>18253560</v>
      </c>
    </row>
    <row r="16" spans="1:6" ht="12.75">
      <c r="A16" s="228" t="s">
        <v>125</v>
      </c>
      <c r="B16" s="306">
        <v>145716341</v>
      </c>
      <c r="C16" s="307">
        <v>17497716</v>
      </c>
      <c r="D16" s="307">
        <v>131001</v>
      </c>
      <c r="E16" s="307">
        <v>59095</v>
      </c>
      <c r="F16" s="306">
        <v>163404153</v>
      </c>
    </row>
    <row r="17" spans="1:6" ht="12.75">
      <c r="A17" s="223" t="s">
        <v>756</v>
      </c>
      <c r="B17" s="224">
        <v>29444</v>
      </c>
      <c r="C17" s="224">
        <v>510699</v>
      </c>
      <c r="D17" s="227">
        <v>4382</v>
      </c>
      <c r="E17" s="227">
        <v>0</v>
      </c>
      <c r="F17" s="224">
        <v>544525</v>
      </c>
    </row>
    <row r="18" spans="1:5" ht="12.75">
      <c r="A18" s="228" t="s">
        <v>757</v>
      </c>
      <c r="B18" s="224"/>
      <c r="C18" s="224"/>
      <c r="D18" s="227"/>
      <c r="E18" s="227"/>
    </row>
    <row r="19" spans="1:6" ht="12.75">
      <c r="A19" s="223" t="s">
        <v>758</v>
      </c>
      <c r="B19" s="227">
        <v>205356</v>
      </c>
      <c r="C19" s="227">
        <v>4134411</v>
      </c>
      <c r="D19" s="227">
        <v>35348</v>
      </c>
      <c r="E19" s="227">
        <v>0</v>
      </c>
      <c r="F19" s="224">
        <v>4375115</v>
      </c>
    </row>
    <row r="20" spans="1:6" ht="12.75">
      <c r="A20" s="226" t="s">
        <v>759</v>
      </c>
      <c r="B20" s="313">
        <v>16248393</v>
      </c>
      <c r="C20" s="313">
        <v>2523737</v>
      </c>
      <c r="D20" s="313">
        <v>21565</v>
      </c>
      <c r="E20" s="313">
        <v>4390</v>
      </c>
      <c r="F20" s="305">
        <v>18798085</v>
      </c>
    </row>
    <row r="21" spans="1:6" ht="12.75">
      <c r="A21" s="226" t="s">
        <v>126</v>
      </c>
      <c r="B21" s="305">
        <v>145921697</v>
      </c>
      <c r="C21" s="305">
        <v>21632127</v>
      </c>
      <c r="D21" s="313">
        <v>166349</v>
      </c>
      <c r="E21" s="313">
        <v>59095</v>
      </c>
      <c r="F21" s="305">
        <v>167779268</v>
      </c>
    </row>
    <row r="22" spans="1:6" ht="12.75">
      <c r="A22" s="226"/>
      <c r="B22" s="224"/>
      <c r="C22" s="224"/>
      <c r="D22" s="227"/>
      <c r="E22" s="227"/>
      <c r="F22" s="224"/>
    </row>
    <row r="23" spans="1:5" ht="12.75">
      <c r="A23" s="311" t="s">
        <v>760</v>
      </c>
      <c r="B23" s="224"/>
      <c r="C23" s="224"/>
      <c r="D23" s="227"/>
      <c r="E23" s="227"/>
    </row>
    <row r="24" spans="1:6" ht="12.75">
      <c r="A24" s="223" t="s">
        <v>127</v>
      </c>
      <c r="B24" s="227">
        <v>0</v>
      </c>
      <c r="C24" s="227">
        <v>0</v>
      </c>
      <c r="D24" s="227">
        <v>112958</v>
      </c>
      <c r="E24" s="227">
        <v>48281</v>
      </c>
      <c r="F24" s="224">
        <v>161239</v>
      </c>
    </row>
    <row r="25" spans="1:6" ht="12.75">
      <c r="A25" s="223" t="s">
        <v>756</v>
      </c>
      <c r="B25" s="224">
        <v>93</v>
      </c>
      <c r="C25" s="224">
        <v>32080</v>
      </c>
      <c r="D25" s="227">
        <v>120620</v>
      </c>
      <c r="E25" s="227">
        <v>99838</v>
      </c>
      <c r="F25" s="224">
        <v>252631</v>
      </c>
    </row>
    <row r="26" spans="1:6" ht="12.75">
      <c r="A26" s="223" t="s">
        <v>128</v>
      </c>
      <c r="B26" s="227">
        <v>0</v>
      </c>
      <c r="C26" s="227">
        <v>0</v>
      </c>
      <c r="D26" s="227">
        <v>576759</v>
      </c>
      <c r="E26" s="227">
        <v>0</v>
      </c>
      <c r="F26" s="224">
        <v>576759</v>
      </c>
    </row>
    <row r="27" spans="1:6" ht="12.75">
      <c r="A27" s="228" t="s">
        <v>759</v>
      </c>
      <c r="B27" s="224">
        <v>93</v>
      </c>
      <c r="C27" s="224">
        <v>32080</v>
      </c>
      <c r="D27" s="227">
        <v>810133</v>
      </c>
      <c r="E27" s="227">
        <v>148119</v>
      </c>
      <c r="F27" s="224">
        <v>990425</v>
      </c>
    </row>
    <row r="28" spans="1:6" ht="12.75">
      <c r="A28" s="226" t="s">
        <v>761</v>
      </c>
      <c r="B28" s="305">
        <v>93</v>
      </c>
      <c r="C28" s="305">
        <v>32080</v>
      </c>
      <c r="D28" s="313">
        <v>810133</v>
      </c>
      <c r="E28" s="313">
        <v>201420</v>
      </c>
      <c r="F28" s="305">
        <v>1043726</v>
      </c>
    </row>
    <row r="29" spans="1:6" ht="12.75">
      <c r="A29" s="228" t="s">
        <v>762</v>
      </c>
      <c r="B29" s="224">
        <v>0</v>
      </c>
      <c r="C29" s="224">
        <v>0</v>
      </c>
      <c r="D29" s="227">
        <v>1163024</v>
      </c>
      <c r="E29" s="227">
        <v>445339</v>
      </c>
      <c r="F29" s="224">
        <v>1608363</v>
      </c>
    </row>
    <row r="30" spans="1:5" ht="12.75">
      <c r="A30" s="228" t="s">
        <v>763</v>
      </c>
      <c r="B30" s="224"/>
      <c r="C30" s="224"/>
      <c r="D30" s="227"/>
      <c r="E30" s="227"/>
    </row>
    <row r="31" spans="1:6" ht="12.75">
      <c r="A31" s="312" t="s">
        <v>758</v>
      </c>
      <c r="B31" s="309">
        <v>679</v>
      </c>
      <c r="C31" s="309">
        <v>347293</v>
      </c>
      <c r="D31" s="310">
        <v>4559148</v>
      </c>
      <c r="E31" s="310">
        <v>1497537</v>
      </c>
      <c r="F31" s="309">
        <v>6404657</v>
      </c>
    </row>
    <row r="32" spans="1:6" ht="12.75">
      <c r="A32" s="223" t="s">
        <v>129</v>
      </c>
      <c r="B32" s="217">
        <v>0</v>
      </c>
      <c r="C32" s="217">
        <v>0</v>
      </c>
      <c r="D32" s="227">
        <v>3735072</v>
      </c>
      <c r="E32" s="308">
        <v>0</v>
      </c>
      <c r="F32" s="224">
        <v>3735072</v>
      </c>
    </row>
    <row r="33" spans="1:6" ht="12.75">
      <c r="A33" s="228" t="s">
        <v>764</v>
      </c>
      <c r="B33" s="217">
        <v>679</v>
      </c>
      <c r="C33" s="224">
        <v>347293</v>
      </c>
      <c r="D33" s="227">
        <v>5722172</v>
      </c>
      <c r="E33" s="227">
        <v>1942876</v>
      </c>
      <c r="F33" s="224">
        <v>8013020</v>
      </c>
    </row>
    <row r="34" spans="1:6" ht="12.75">
      <c r="A34" s="226" t="s">
        <v>765</v>
      </c>
      <c r="B34" s="217">
        <v>679</v>
      </c>
      <c r="C34" s="224">
        <v>347293</v>
      </c>
      <c r="D34" s="227">
        <v>5722172</v>
      </c>
      <c r="E34" s="227">
        <v>1942876</v>
      </c>
      <c r="F34" s="224">
        <v>8013020</v>
      </c>
    </row>
    <row r="35" spans="1:6" ht="12.75">
      <c r="A35" s="226"/>
      <c r="C35" s="224"/>
      <c r="D35" s="227"/>
      <c r="E35" s="227"/>
      <c r="F35" s="224"/>
    </row>
    <row r="36" spans="1:6" ht="12.75">
      <c r="A36" s="216" t="s">
        <v>130</v>
      </c>
      <c r="B36" s="305">
        <v>16248486</v>
      </c>
      <c r="C36" s="305">
        <v>2555817</v>
      </c>
      <c r="D36" s="313">
        <v>831698</v>
      </c>
      <c r="E36" s="313">
        <v>219999</v>
      </c>
      <c r="F36" s="305">
        <v>19856000</v>
      </c>
    </row>
    <row r="37" spans="1:6" ht="13.5" thickBot="1">
      <c r="A37" s="229" t="s">
        <v>131</v>
      </c>
      <c r="B37" s="314">
        <v>145922376</v>
      </c>
      <c r="C37" s="314">
        <v>21979420</v>
      </c>
      <c r="D37" s="315">
        <v>5888521</v>
      </c>
      <c r="E37" s="315">
        <v>2368683</v>
      </c>
      <c r="F37" s="314">
        <v>176159000</v>
      </c>
    </row>
    <row r="38" spans="1:6" ht="12.75">
      <c r="A38" s="221"/>
      <c r="B38" s="309"/>
      <c r="C38" s="309"/>
      <c r="D38" s="310"/>
      <c r="E38" s="310"/>
      <c r="F38" s="309"/>
    </row>
    <row r="39" ht="12.75">
      <c r="A39" s="217" t="s">
        <v>766</v>
      </c>
    </row>
    <row r="40" ht="12.75">
      <c r="A40" s="217" t="s">
        <v>133</v>
      </c>
    </row>
    <row r="41" ht="12.75">
      <c r="A41" s="217" t="s">
        <v>134</v>
      </c>
    </row>
    <row r="42" ht="12.75">
      <c r="A42" s="217" t="s">
        <v>132</v>
      </c>
    </row>
  </sheetData>
  <printOptions horizont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60" workbookViewId="0" topLeftCell="A1">
      <selection activeCell="A10" sqref="A10:A15"/>
    </sheetView>
  </sheetViews>
  <sheetFormatPr defaultColWidth="9.140625" defaultRowHeight="12.75"/>
  <cols>
    <col min="1" max="1" width="43.57421875" style="217" customWidth="1"/>
    <col min="2" max="2" width="16.8515625" style="217" customWidth="1"/>
    <col min="3" max="3" width="14.8515625" style="217" bestFit="1" customWidth="1"/>
    <col min="4" max="4" width="13.421875" style="217" bestFit="1" customWidth="1"/>
    <col min="5" max="5" width="12.28125" style="217" customWidth="1"/>
    <col min="6" max="6" width="19.57421875" style="217" customWidth="1"/>
    <col min="7" max="7" width="10.140625" style="217" bestFit="1" customWidth="1"/>
    <col min="8" max="8" width="9.28125" style="217" bestFit="1" customWidth="1"/>
    <col min="9" max="16384" width="9.140625" style="217" customWidth="1"/>
  </cols>
  <sheetData>
    <row r="1" ht="12.75">
      <c r="A1" s="216" t="s">
        <v>767</v>
      </c>
    </row>
    <row r="2" ht="12.75">
      <c r="A2" s="217" t="s">
        <v>205</v>
      </c>
    </row>
    <row r="3" spans="2:6" ht="12.75">
      <c r="B3" s="218" t="s">
        <v>681</v>
      </c>
      <c r="C3" s="218"/>
      <c r="D3" s="218"/>
      <c r="E3" s="218"/>
      <c r="F3" s="218"/>
    </row>
    <row r="4" ht="12.75">
      <c r="E4" s="219" t="s">
        <v>745</v>
      </c>
    </row>
    <row r="5" spans="4:5" ht="12.75">
      <c r="D5" s="219" t="s">
        <v>682</v>
      </c>
      <c r="E5" s="219" t="s">
        <v>746</v>
      </c>
    </row>
    <row r="6" spans="1:6" ht="13.5" thickBot="1">
      <c r="A6" s="220" t="s">
        <v>747</v>
      </c>
      <c r="B6" s="220" t="s">
        <v>748</v>
      </c>
      <c r="C6" s="220" t="s">
        <v>749</v>
      </c>
      <c r="D6" s="220" t="s">
        <v>750</v>
      </c>
      <c r="E6" s="220" t="s">
        <v>750</v>
      </c>
      <c r="F6" s="220" t="s">
        <v>541</v>
      </c>
    </row>
    <row r="8" ht="12.75">
      <c r="A8" s="216" t="s">
        <v>751</v>
      </c>
    </row>
    <row r="9" spans="1:6" ht="12.75">
      <c r="A9" t="s">
        <v>124</v>
      </c>
      <c r="B9" s="321">
        <v>121614116</v>
      </c>
      <c r="C9" s="321">
        <v>10129399</v>
      </c>
      <c r="D9" s="321">
        <v>50538</v>
      </c>
      <c r="E9" s="321">
        <v>6188</v>
      </c>
      <c r="F9" s="321">
        <v>131800241</v>
      </c>
    </row>
    <row r="10" spans="1:6" ht="12.75">
      <c r="A10" t="s">
        <v>843</v>
      </c>
      <c r="B10" s="321">
        <v>23517230</v>
      </c>
      <c r="C10" s="321">
        <v>7552399</v>
      </c>
      <c r="D10" s="321">
        <v>81650</v>
      </c>
      <c r="E10" s="321">
        <v>51456</v>
      </c>
      <c r="F10" s="321">
        <v>31202735</v>
      </c>
    </row>
    <row r="11" spans="1:6" ht="12.75">
      <c r="A11" t="s">
        <v>844</v>
      </c>
      <c r="B11" s="321">
        <v>20577502</v>
      </c>
      <c r="C11" s="321">
        <v>2500921</v>
      </c>
      <c r="D11" s="321">
        <v>7044</v>
      </c>
      <c r="E11">
        <v>958</v>
      </c>
      <c r="F11" s="321">
        <v>23086425</v>
      </c>
    </row>
    <row r="12" spans="1:6" ht="12.75">
      <c r="A12" t="s">
        <v>845</v>
      </c>
      <c r="B12" s="321">
        <v>5741639</v>
      </c>
      <c r="C12" s="321">
        <v>791613</v>
      </c>
      <c r="D12">
        <v>0</v>
      </c>
      <c r="E12">
        <v>0</v>
      </c>
      <c r="F12" s="321">
        <v>6533252</v>
      </c>
    </row>
    <row r="13" spans="1:6" ht="12.75">
      <c r="A13" t="s">
        <v>846</v>
      </c>
      <c r="B13" s="321">
        <v>980988</v>
      </c>
      <c r="C13" s="321">
        <v>207124</v>
      </c>
      <c r="D13">
        <v>0</v>
      </c>
      <c r="E13">
        <v>0</v>
      </c>
      <c r="F13" s="321">
        <v>1188112</v>
      </c>
    </row>
    <row r="14" spans="1:6" ht="12.75">
      <c r="A14" t="s">
        <v>29</v>
      </c>
      <c r="B14" s="321">
        <v>1501800</v>
      </c>
      <c r="C14" s="321">
        <v>257025</v>
      </c>
      <c r="D14">
        <v>0</v>
      </c>
      <c r="E14">
        <v>0</v>
      </c>
      <c r="F14" s="321">
        <v>1758825</v>
      </c>
    </row>
    <row r="15" spans="1:6" ht="12.75">
      <c r="A15" t="s">
        <v>30</v>
      </c>
      <c r="B15" s="321">
        <v>13540667</v>
      </c>
      <c r="C15" s="321">
        <v>1645093</v>
      </c>
      <c r="D15" s="321">
        <v>15729</v>
      </c>
      <c r="E15" s="321">
        <v>3774</v>
      </c>
      <c r="F15" s="321">
        <v>15205263</v>
      </c>
    </row>
    <row r="16" spans="1:6" ht="12.75">
      <c r="A16" t="s">
        <v>125</v>
      </c>
      <c r="B16" s="321">
        <v>119237615</v>
      </c>
      <c r="C16" s="321">
        <v>14791547</v>
      </c>
      <c r="D16" s="321">
        <v>109415</v>
      </c>
      <c r="E16" s="321">
        <v>52912</v>
      </c>
      <c r="F16" s="321">
        <v>134191489</v>
      </c>
    </row>
    <row r="17" spans="1:6" ht="12.75">
      <c r="A17" t="s">
        <v>756</v>
      </c>
      <c r="B17" s="321">
        <v>27987</v>
      </c>
      <c r="C17" s="321">
        <v>441491</v>
      </c>
      <c r="D17" s="321">
        <v>3718</v>
      </c>
      <c r="E17">
        <v>0</v>
      </c>
      <c r="F17" s="321">
        <v>473196</v>
      </c>
    </row>
    <row r="18" spans="1:6" ht="12.75">
      <c r="A18" t="s">
        <v>757</v>
      </c>
      <c r="B18"/>
      <c r="C18"/>
      <c r="D18"/>
      <c r="E18"/>
      <c r="F18"/>
    </row>
    <row r="19" spans="1:6" ht="12.75">
      <c r="A19" t="s">
        <v>758</v>
      </c>
      <c r="B19" s="321">
        <v>195254</v>
      </c>
      <c r="C19" s="321">
        <v>3579110</v>
      </c>
      <c r="D19">
        <v>0</v>
      </c>
      <c r="E19" s="321">
        <v>29459</v>
      </c>
      <c r="F19" s="321">
        <v>3803823</v>
      </c>
    </row>
    <row r="20" spans="1:6" ht="12.75">
      <c r="A20" s="317" t="s">
        <v>759</v>
      </c>
      <c r="B20" s="322">
        <v>13568654</v>
      </c>
      <c r="C20" s="322">
        <v>2086584</v>
      </c>
      <c r="D20" s="322">
        <v>19447</v>
      </c>
      <c r="E20" s="322">
        <v>3774</v>
      </c>
      <c r="F20" s="322">
        <v>15678459</v>
      </c>
    </row>
    <row r="21" spans="1:6" ht="12.75">
      <c r="A21" s="317" t="s">
        <v>126</v>
      </c>
      <c r="B21" s="322">
        <v>119432869</v>
      </c>
      <c r="C21" s="322">
        <v>18370657</v>
      </c>
      <c r="D21" s="322">
        <v>109415</v>
      </c>
      <c r="E21" s="322">
        <v>52912</v>
      </c>
      <c r="F21" s="322">
        <v>137965853</v>
      </c>
    </row>
    <row r="23" spans="3:6" ht="12.75">
      <c r="C23" s="224"/>
      <c r="D23" s="224"/>
      <c r="E23" s="224"/>
      <c r="F23" s="224"/>
    </row>
    <row r="24" spans="1:6" ht="12.75">
      <c r="A24" s="216" t="s">
        <v>760</v>
      </c>
      <c r="B24" s="225"/>
      <c r="C24" s="225"/>
      <c r="D24" s="225"/>
      <c r="E24" s="225"/>
      <c r="F24" s="225"/>
    </row>
    <row r="25" spans="1:6" ht="12.75">
      <c r="A25" t="s">
        <v>127</v>
      </c>
      <c r="B25" s="326" t="s">
        <v>838</v>
      </c>
      <c r="C25" s="326" t="s">
        <v>838</v>
      </c>
      <c r="D25" s="326" t="s">
        <v>838</v>
      </c>
      <c r="E25" s="326" t="s">
        <v>838</v>
      </c>
      <c r="F25" s="326" t="s">
        <v>838</v>
      </c>
    </row>
    <row r="26" spans="1:6" ht="12.75">
      <c r="A26" t="s">
        <v>756</v>
      </c>
      <c r="B26" s="326" t="s">
        <v>838</v>
      </c>
      <c r="C26" s="326" t="s">
        <v>838</v>
      </c>
      <c r="D26" s="326" t="s">
        <v>838</v>
      </c>
      <c r="E26" s="326" t="s">
        <v>838</v>
      </c>
      <c r="F26" s="326" t="s">
        <v>838</v>
      </c>
    </row>
    <row r="27" spans="1:6" ht="12.75">
      <c r="A27" t="s">
        <v>839</v>
      </c>
      <c r="B27" s="326" t="s">
        <v>838</v>
      </c>
      <c r="C27" s="326" t="s">
        <v>838</v>
      </c>
      <c r="D27" s="321">
        <v>864541</v>
      </c>
      <c r="E27" s="326" t="s">
        <v>838</v>
      </c>
      <c r="F27" s="326" t="s">
        <v>838</v>
      </c>
    </row>
    <row r="28" spans="1:6" ht="12.75">
      <c r="A28" t="s">
        <v>759</v>
      </c>
      <c r="B28" s="326" t="s">
        <v>838</v>
      </c>
      <c r="C28" s="326" t="s">
        <v>838</v>
      </c>
      <c r="D28" s="321">
        <v>864541</v>
      </c>
      <c r="E28" s="326" t="s">
        <v>838</v>
      </c>
      <c r="F28" s="326" t="s">
        <v>838</v>
      </c>
    </row>
    <row r="29" spans="1:6" ht="12.75">
      <c r="A29" s="317" t="s">
        <v>761</v>
      </c>
      <c r="B29" s="326" t="s">
        <v>838</v>
      </c>
      <c r="C29" s="326" t="s">
        <v>838</v>
      </c>
      <c r="D29" s="321">
        <v>864541</v>
      </c>
      <c r="E29" s="326" t="s">
        <v>838</v>
      </c>
      <c r="F29" s="326" t="s">
        <v>838</v>
      </c>
    </row>
    <row r="30" spans="1:6" ht="12.75">
      <c r="A30" t="s">
        <v>762</v>
      </c>
      <c r="B30" s="326" t="s">
        <v>838</v>
      </c>
      <c r="C30" s="326" t="s">
        <v>838</v>
      </c>
      <c r="D30" s="326" t="s">
        <v>838</v>
      </c>
      <c r="E30" s="326" t="s">
        <v>838</v>
      </c>
      <c r="F30" s="326" t="s">
        <v>838</v>
      </c>
    </row>
    <row r="31" spans="1:6" ht="12.75">
      <c r="A31" t="s">
        <v>763</v>
      </c>
      <c r="B31" s="326"/>
      <c r="C31" s="326"/>
      <c r="D31" s="326"/>
      <c r="E31" s="326"/>
      <c r="F31" s="326"/>
    </row>
    <row r="32" spans="1:6" ht="12.75">
      <c r="A32" t="s">
        <v>758</v>
      </c>
      <c r="B32" s="326" t="s">
        <v>838</v>
      </c>
      <c r="C32" s="326" t="s">
        <v>838</v>
      </c>
      <c r="D32" s="326" t="s">
        <v>838</v>
      </c>
      <c r="E32" s="326" t="s">
        <v>838</v>
      </c>
      <c r="F32" s="326" t="s">
        <v>838</v>
      </c>
    </row>
    <row r="33" spans="1:6" ht="12.75">
      <c r="A33" t="s">
        <v>129</v>
      </c>
      <c r="B33" s="326" t="s">
        <v>838</v>
      </c>
      <c r="C33" s="326" t="s">
        <v>838</v>
      </c>
      <c r="D33" s="321">
        <v>6778147</v>
      </c>
      <c r="E33" s="326"/>
      <c r="F33" s="326"/>
    </row>
    <row r="34" spans="1:6" ht="12.75">
      <c r="A34" t="s">
        <v>764</v>
      </c>
      <c r="B34" s="326" t="s">
        <v>838</v>
      </c>
      <c r="C34" s="326" t="s">
        <v>838</v>
      </c>
      <c r="D34" s="321">
        <v>6778147</v>
      </c>
      <c r="E34" s="326" t="s">
        <v>838</v>
      </c>
      <c r="F34" s="326" t="s">
        <v>838</v>
      </c>
    </row>
    <row r="35" spans="1:6" ht="12.75">
      <c r="A35" s="317" t="s">
        <v>765</v>
      </c>
      <c r="B35" s="326" t="s">
        <v>838</v>
      </c>
      <c r="C35" s="326" t="s">
        <v>838</v>
      </c>
      <c r="D35" s="322">
        <v>6778147</v>
      </c>
      <c r="E35" s="326" t="s">
        <v>838</v>
      </c>
      <c r="F35" s="326" t="s">
        <v>838</v>
      </c>
    </row>
    <row r="36" spans="1:6" ht="12.75">
      <c r="A36" s="317" t="s">
        <v>130</v>
      </c>
      <c r="B36" s="322">
        <v>13568654</v>
      </c>
      <c r="C36" s="322">
        <v>2086584</v>
      </c>
      <c r="D36" s="322">
        <v>883988</v>
      </c>
      <c r="E36" s="322">
        <v>3774</v>
      </c>
      <c r="F36" s="322">
        <v>16543000</v>
      </c>
    </row>
    <row r="37" spans="1:6" ht="12.75">
      <c r="A37" s="319" t="s">
        <v>131</v>
      </c>
      <c r="B37" s="323">
        <v>119432869</v>
      </c>
      <c r="C37" s="323">
        <v>18370657</v>
      </c>
      <c r="D37" s="323">
        <v>6887562</v>
      </c>
      <c r="E37" s="323">
        <v>52912</v>
      </c>
      <c r="F37" s="323">
        <v>144744000</v>
      </c>
    </row>
    <row r="39" ht="12.75">
      <c r="A39" t="s">
        <v>766</v>
      </c>
    </row>
    <row r="40" ht="12.75">
      <c r="A40" t="s">
        <v>840</v>
      </c>
    </row>
    <row r="41" ht="12.75">
      <c r="A41" t="s">
        <v>841</v>
      </c>
    </row>
    <row r="42" ht="12.75">
      <c r="A42" t="s">
        <v>132</v>
      </c>
    </row>
  </sheetData>
  <printOptions horizontalCentered="1"/>
  <pageMargins left="0.75" right="0.75" top="0.5" bottom="0.5" header="0.5" footer="0.5"/>
  <pageSetup fitToHeight="1" fitToWidth="1" horizontalDpi="600" verticalDpi="600" orientation="portrait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="60" workbookViewId="0" topLeftCell="A1">
      <selection activeCell="F23" sqref="F23"/>
    </sheetView>
  </sheetViews>
  <sheetFormatPr defaultColWidth="9.140625" defaultRowHeight="12.75"/>
  <cols>
    <col min="1" max="1" width="43.57421875" style="217" customWidth="1"/>
    <col min="2" max="2" width="14.421875" style="217" customWidth="1"/>
    <col min="3" max="3" width="13.421875" style="217" bestFit="1" customWidth="1"/>
    <col min="4" max="4" width="11.28125" style="217" customWidth="1"/>
    <col min="5" max="5" width="12.28125" style="217" customWidth="1"/>
    <col min="6" max="6" width="14.8515625" style="217" bestFit="1" customWidth="1"/>
    <col min="7" max="16384" width="9.140625" style="217" customWidth="1"/>
  </cols>
  <sheetData>
    <row r="1" ht="12.75">
      <c r="A1" s="216" t="s">
        <v>265</v>
      </c>
    </row>
    <row r="2" ht="12.75">
      <c r="A2" s="217" t="s">
        <v>768</v>
      </c>
    </row>
    <row r="3" spans="2:6" ht="12.75">
      <c r="B3" s="218" t="s">
        <v>681</v>
      </c>
      <c r="C3" s="218"/>
      <c r="D3" s="218"/>
      <c r="E3" s="218"/>
      <c r="F3" s="218"/>
    </row>
    <row r="4" ht="12.75">
      <c r="E4" s="219" t="s">
        <v>745</v>
      </c>
    </row>
    <row r="5" spans="4:5" ht="12.75">
      <c r="D5" s="219" t="s">
        <v>682</v>
      </c>
      <c r="E5" s="219" t="s">
        <v>746</v>
      </c>
    </row>
    <row r="6" spans="1:6" ht="13.5" thickBot="1">
      <c r="A6" s="220" t="s">
        <v>747</v>
      </c>
      <c r="B6" s="220" t="s">
        <v>748</v>
      </c>
      <c r="C6" s="220" t="s">
        <v>749</v>
      </c>
      <c r="D6" s="220" t="s">
        <v>750</v>
      </c>
      <c r="E6" s="220" t="s">
        <v>750</v>
      </c>
      <c r="F6" s="220" t="s">
        <v>541</v>
      </c>
    </row>
    <row r="7" spans="1:6" ht="12.75">
      <c r="A7" s="221"/>
      <c r="B7" s="222"/>
      <c r="C7" s="222"/>
      <c r="D7" s="222"/>
      <c r="E7" s="222"/>
      <c r="F7" s="222"/>
    </row>
    <row r="8" spans="1:6" ht="12.75">
      <c r="A8" s="317" t="s">
        <v>842</v>
      </c>
      <c r="B8"/>
      <c r="C8"/>
      <c r="D8"/>
      <c r="E8"/>
      <c r="F8"/>
    </row>
    <row r="9" spans="1:6" ht="12.75">
      <c r="A9" t="s">
        <v>124</v>
      </c>
      <c r="B9" s="321">
        <v>18860026</v>
      </c>
      <c r="C9" s="321">
        <v>741381</v>
      </c>
      <c r="D9" s="321">
        <v>2054</v>
      </c>
      <c r="E9" s="321">
        <v>1537</v>
      </c>
      <c r="F9" s="321">
        <v>19604998</v>
      </c>
    </row>
    <row r="10" spans="1:6" ht="12.75">
      <c r="A10" t="s">
        <v>843</v>
      </c>
      <c r="B10" s="321">
        <v>5299692</v>
      </c>
      <c r="C10" s="321">
        <v>596144</v>
      </c>
      <c r="D10" s="321">
        <v>5294</v>
      </c>
      <c r="E10" s="321">
        <v>2604</v>
      </c>
      <c r="F10" s="321">
        <v>5903734</v>
      </c>
    </row>
    <row r="11" spans="1:6" ht="12.75">
      <c r="A11" t="s">
        <v>844</v>
      </c>
      <c r="B11" s="321">
        <v>4157555</v>
      </c>
      <c r="C11" s="321">
        <v>126081</v>
      </c>
      <c r="D11">
        <v>75</v>
      </c>
      <c r="E11">
        <v>210</v>
      </c>
      <c r="F11" s="321">
        <v>4283921</v>
      </c>
    </row>
    <row r="12" spans="1:6" ht="12.75">
      <c r="A12" t="s">
        <v>845</v>
      </c>
      <c r="B12" s="321">
        <v>230211</v>
      </c>
      <c r="C12" s="321">
        <v>8206</v>
      </c>
      <c r="D12">
        <v>0</v>
      </c>
      <c r="E12">
        <v>0</v>
      </c>
      <c r="F12" s="321">
        <v>238417</v>
      </c>
    </row>
    <row r="13" spans="1:6" ht="12.75">
      <c r="A13" t="s">
        <v>846</v>
      </c>
      <c r="B13" s="321">
        <v>206812</v>
      </c>
      <c r="C13" s="321">
        <v>114514</v>
      </c>
      <c r="D13">
        <v>0</v>
      </c>
      <c r="E13">
        <v>0</v>
      </c>
      <c r="F13" s="321">
        <v>321326</v>
      </c>
    </row>
    <row r="14" spans="1:6" ht="12.75">
      <c r="A14" t="s">
        <v>29</v>
      </c>
      <c r="B14" s="321">
        <v>122952</v>
      </c>
      <c r="C14" s="321">
        <v>15871</v>
      </c>
      <c r="D14">
        <v>60</v>
      </c>
      <c r="E14">
        <v>0</v>
      </c>
      <c r="F14" s="321">
        <v>138883</v>
      </c>
    </row>
    <row r="15" spans="1:6" ht="12.75">
      <c r="A15" t="s">
        <v>30</v>
      </c>
      <c r="B15" s="321">
        <v>1616216</v>
      </c>
      <c r="C15" s="321">
        <v>126524</v>
      </c>
      <c r="D15">
        <v>809</v>
      </c>
      <c r="E15">
        <v>387</v>
      </c>
      <c r="F15" s="321">
        <v>1743936</v>
      </c>
    </row>
    <row r="16" spans="1:6" ht="12.75">
      <c r="A16" t="s">
        <v>125</v>
      </c>
      <c r="B16" s="321">
        <v>18945924</v>
      </c>
      <c r="C16" s="321">
        <v>1223512</v>
      </c>
      <c r="D16" s="321">
        <v>6524</v>
      </c>
      <c r="E16" s="321">
        <v>3544</v>
      </c>
      <c r="F16" s="321">
        <v>20179504</v>
      </c>
    </row>
    <row r="17" spans="1:6" ht="12.75">
      <c r="A17" t="s">
        <v>756</v>
      </c>
      <c r="B17">
        <v>743</v>
      </c>
      <c r="C17" s="321">
        <v>28579</v>
      </c>
      <c r="D17">
        <v>698</v>
      </c>
      <c r="E17">
        <v>0</v>
      </c>
      <c r="F17" s="321">
        <v>30020</v>
      </c>
    </row>
    <row r="18" spans="1:6" ht="12.75">
      <c r="A18" t="s">
        <v>757</v>
      </c>
      <c r="B18"/>
      <c r="C18"/>
      <c r="D18"/>
      <c r="E18"/>
      <c r="F18"/>
    </row>
    <row r="19" spans="1:6" ht="12.75">
      <c r="A19" t="s">
        <v>758</v>
      </c>
      <c r="B19" s="321">
        <v>5975</v>
      </c>
      <c r="C19" s="321">
        <v>235271</v>
      </c>
      <c r="D19" s="321">
        <v>5598</v>
      </c>
      <c r="E19">
        <v>0</v>
      </c>
      <c r="F19" s="321">
        <v>246844</v>
      </c>
    </row>
    <row r="20" spans="1:6" ht="12.75">
      <c r="A20" s="317" t="s">
        <v>759</v>
      </c>
      <c r="B20" s="322">
        <v>1616959</v>
      </c>
      <c r="C20" s="322">
        <v>155103</v>
      </c>
      <c r="D20" s="322">
        <v>1507</v>
      </c>
      <c r="E20" s="317">
        <v>387</v>
      </c>
      <c r="F20" s="322">
        <v>1773956</v>
      </c>
    </row>
    <row r="21" spans="1:6" ht="12.75">
      <c r="A21" s="317" t="s">
        <v>126</v>
      </c>
      <c r="B21" s="322">
        <v>18951899</v>
      </c>
      <c r="C21" s="322">
        <v>1458783</v>
      </c>
      <c r="D21" s="322">
        <v>12122</v>
      </c>
      <c r="E21" s="322">
        <v>3544</v>
      </c>
      <c r="F21" s="322">
        <v>20426348</v>
      </c>
    </row>
    <row r="22" spans="1:6" ht="12.75">
      <c r="A22"/>
      <c r="B22" s="321"/>
      <c r="C22" s="321"/>
      <c r="D22" s="321"/>
      <c r="E22" s="321"/>
      <c r="F22" s="321"/>
    </row>
    <row r="23" spans="1:6" ht="12.75">
      <c r="A23" s="317" t="s">
        <v>760</v>
      </c>
      <c r="B23"/>
      <c r="C23"/>
      <c r="D23"/>
      <c r="E23"/>
      <c r="F23"/>
    </row>
    <row r="24" spans="1:6" ht="12.75">
      <c r="A24" t="s">
        <v>127</v>
      </c>
      <c r="B24">
        <v>0</v>
      </c>
      <c r="C24">
        <v>0</v>
      </c>
      <c r="D24" s="321">
        <v>22406</v>
      </c>
      <c r="E24" s="321">
        <v>5555</v>
      </c>
      <c r="F24" s="321">
        <v>27961</v>
      </c>
    </row>
    <row r="25" spans="1:6" ht="12.75">
      <c r="A25" t="s">
        <v>756</v>
      </c>
      <c r="B25">
        <v>0</v>
      </c>
      <c r="C25" s="321">
        <v>5094</v>
      </c>
      <c r="D25" s="321">
        <v>28810</v>
      </c>
      <c r="E25" s="321">
        <v>16356</v>
      </c>
      <c r="F25" s="321">
        <v>50260</v>
      </c>
    </row>
    <row r="26" spans="1:6" ht="12.75">
      <c r="A26" t="s">
        <v>128</v>
      </c>
      <c r="B26">
        <v>0</v>
      </c>
      <c r="C26">
        <v>0</v>
      </c>
      <c r="D26" s="321">
        <v>83639</v>
      </c>
      <c r="E26">
        <v>0</v>
      </c>
      <c r="F26" s="321">
        <v>83639</v>
      </c>
    </row>
    <row r="27" spans="1:6" ht="12.75">
      <c r="A27" t="s">
        <v>759</v>
      </c>
      <c r="B27">
        <v>0</v>
      </c>
      <c r="C27" s="321">
        <v>5094</v>
      </c>
      <c r="D27" s="321">
        <v>134702</v>
      </c>
      <c r="E27" s="321">
        <v>21911</v>
      </c>
      <c r="F27" s="321">
        <v>161707</v>
      </c>
    </row>
    <row r="28" spans="1:6" ht="12.75">
      <c r="A28" s="317" t="s">
        <v>761</v>
      </c>
      <c r="B28" s="317">
        <v>0</v>
      </c>
      <c r="C28" s="322">
        <v>5094</v>
      </c>
      <c r="D28" s="322">
        <v>134702</v>
      </c>
      <c r="E28" s="322">
        <v>39281</v>
      </c>
      <c r="F28" s="322">
        <v>179077</v>
      </c>
    </row>
    <row r="29" spans="1:6" ht="12.75">
      <c r="A29" t="s">
        <v>762</v>
      </c>
      <c r="B29">
        <v>0</v>
      </c>
      <c r="C29">
        <v>0</v>
      </c>
      <c r="D29" s="321">
        <v>246391</v>
      </c>
      <c r="E29" s="321">
        <v>79963</v>
      </c>
      <c r="F29" s="321">
        <v>326354</v>
      </c>
    </row>
    <row r="30" spans="1:6" ht="12.75">
      <c r="A30" t="s">
        <v>763</v>
      </c>
      <c r="B30"/>
      <c r="C30"/>
      <c r="D30"/>
      <c r="E30"/>
      <c r="F30"/>
    </row>
    <row r="31" spans="1:6" ht="12.75">
      <c r="A31" t="s">
        <v>758</v>
      </c>
      <c r="B31">
        <v>0</v>
      </c>
      <c r="C31" s="321">
        <v>61768</v>
      </c>
      <c r="D31" s="321">
        <v>714585</v>
      </c>
      <c r="E31" s="321">
        <v>218753</v>
      </c>
      <c r="F31" s="321">
        <v>995106</v>
      </c>
    </row>
    <row r="32" spans="1:6" ht="12.75">
      <c r="A32" t="s">
        <v>129</v>
      </c>
      <c r="B32">
        <v>0</v>
      </c>
      <c r="C32">
        <v>0</v>
      </c>
      <c r="D32" s="321">
        <v>559169</v>
      </c>
      <c r="E32">
        <v>0</v>
      </c>
      <c r="F32" s="321">
        <v>559169</v>
      </c>
    </row>
    <row r="33" spans="1:6" ht="12.75">
      <c r="A33" t="s">
        <v>764</v>
      </c>
      <c r="B33">
        <v>0</v>
      </c>
      <c r="C33" s="321">
        <v>61768</v>
      </c>
      <c r="D33" s="321">
        <v>960976</v>
      </c>
      <c r="E33" s="321">
        <v>298716</v>
      </c>
      <c r="F33" s="321">
        <v>1321460</v>
      </c>
    </row>
    <row r="34" spans="1:6" ht="12.75">
      <c r="A34" s="317" t="s">
        <v>765</v>
      </c>
      <c r="B34" s="317">
        <v>0</v>
      </c>
      <c r="C34" s="322">
        <v>61768</v>
      </c>
      <c r="D34" s="322">
        <v>960976</v>
      </c>
      <c r="E34" s="322">
        <v>298716</v>
      </c>
      <c r="F34" s="322">
        <v>1321460</v>
      </c>
    </row>
    <row r="35" spans="1:6" ht="12.75">
      <c r="A35" s="317" t="s">
        <v>130</v>
      </c>
      <c r="B35" s="322">
        <v>1616959</v>
      </c>
      <c r="C35" s="322">
        <v>160197</v>
      </c>
      <c r="D35" s="322">
        <v>136209</v>
      </c>
      <c r="E35" s="322">
        <v>38635</v>
      </c>
      <c r="F35" s="322">
        <v>1952000</v>
      </c>
    </row>
    <row r="36" spans="1:6" ht="12.75">
      <c r="A36" s="319" t="s">
        <v>131</v>
      </c>
      <c r="B36" s="323">
        <v>18951899</v>
      </c>
      <c r="C36" s="323">
        <v>1520551</v>
      </c>
      <c r="D36" s="323">
        <v>973098</v>
      </c>
      <c r="E36" s="323">
        <v>319452</v>
      </c>
      <c r="F36" s="323">
        <v>21765000</v>
      </c>
    </row>
    <row r="37" spans="1:6" ht="12.75">
      <c r="A37"/>
      <c r="B37" s="321"/>
      <c r="C37" s="321"/>
      <c r="D37" s="321"/>
      <c r="E37" s="321"/>
      <c r="F37" s="321"/>
    </row>
    <row r="38" spans="1:6" ht="12.75">
      <c r="A38" t="s">
        <v>766</v>
      </c>
      <c r="B38"/>
      <c r="C38"/>
      <c r="D38"/>
      <c r="E38"/>
      <c r="F38"/>
    </row>
    <row r="39" spans="1:6" ht="12.75">
      <c r="A39" t="s">
        <v>31</v>
      </c>
      <c r="B39"/>
      <c r="C39"/>
      <c r="D39"/>
      <c r="E39"/>
      <c r="F39"/>
    </row>
    <row r="40" spans="1:6" ht="12.75">
      <c r="A40" t="s">
        <v>134</v>
      </c>
      <c r="B40"/>
      <c r="C40"/>
      <c r="D40"/>
      <c r="E40"/>
      <c r="F40"/>
    </row>
    <row r="41" spans="1:6" ht="12.75">
      <c r="A41" t="s">
        <v>132</v>
      </c>
      <c r="B41"/>
      <c r="C41"/>
      <c r="D41"/>
      <c r="E41"/>
      <c r="F41"/>
    </row>
  </sheetData>
  <printOptions horizontalCentered="1"/>
  <pageMargins left="0.75" right="0.75" top="0.5" bottom="0.5" header="0.5" footer="0.5"/>
  <pageSetup fitToHeight="1" fitToWidth="1" horizontalDpi="600" verticalDpi="600" orientation="portrait" scale="82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workbookViewId="0" topLeftCell="A1">
      <selection activeCell="B38" sqref="B38"/>
    </sheetView>
  </sheetViews>
  <sheetFormatPr defaultColWidth="9.140625" defaultRowHeight="12.75"/>
  <cols>
    <col min="1" max="1" width="43.57421875" style="217" customWidth="1"/>
    <col min="2" max="2" width="15.140625" style="217" customWidth="1"/>
    <col min="3" max="3" width="12.7109375" style="217" customWidth="1"/>
    <col min="4" max="4" width="11.28125" style="217" customWidth="1"/>
    <col min="5" max="5" width="12.28125" style="217" customWidth="1"/>
    <col min="6" max="6" width="13.57421875" style="217" customWidth="1"/>
    <col min="7" max="16384" width="9.140625" style="217" customWidth="1"/>
  </cols>
  <sheetData>
    <row r="1" ht="12.75">
      <c r="A1" s="216" t="s">
        <v>266</v>
      </c>
    </row>
    <row r="2" ht="12.75">
      <c r="A2" s="217" t="s">
        <v>768</v>
      </c>
    </row>
    <row r="3" spans="2:6" ht="12.75">
      <c r="B3" s="218" t="s">
        <v>681</v>
      </c>
      <c r="C3" s="218"/>
      <c r="D3" s="218"/>
      <c r="E3" s="218"/>
      <c r="F3" s="218"/>
    </row>
    <row r="4" ht="12.75">
      <c r="E4" s="219" t="s">
        <v>745</v>
      </c>
    </row>
    <row r="5" spans="4:5" ht="12.75">
      <c r="D5" s="219" t="s">
        <v>682</v>
      </c>
      <c r="E5" s="219" t="s">
        <v>746</v>
      </c>
    </row>
    <row r="6" spans="1:6" ht="13.5" thickBot="1">
      <c r="A6" s="220" t="s">
        <v>747</v>
      </c>
      <c r="B6" s="220" t="s">
        <v>748</v>
      </c>
      <c r="C6" s="220" t="s">
        <v>749</v>
      </c>
      <c r="D6" s="220" t="s">
        <v>750</v>
      </c>
      <c r="E6" s="220" t="s">
        <v>750</v>
      </c>
      <c r="F6" s="220" t="s">
        <v>541</v>
      </c>
    </row>
    <row r="7" ht="12.75">
      <c r="A7" s="223" t="s">
        <v>576</v>
      </c>
    </row>
    <row r="8" spans="1:6" ht="12.75">
      <c r="A8" s="317" t="s">
        <v>842</v>
      </c>
      <c r="B8"/>
      <c r="C8"/>
      <c r="D8"/>
      <c r="E8"/>
      <c r="F8"/>
    </row>
    <row r="9" spans="1:6" ht="12.75">
      <c r="A9" t="s">
        <v>124</v>
      </c>
      <c r="B9" s="321">
        <v>1191176</v>
      </c>
      <c r="C9" s="321">
        <v>89125</v>
      </c>
      <c r="D9">
        <v>791</v>
      </c>
      <c r="E9">
        <v>21</v>
      </c>
      <c r="F9" s="321">
        <v>1281113</v>
      </c>
    </row>
    <row r="10" spans="1:6" ht="12.75">
      <c r="A10" t="s">
        <v>843</v>
      </c>
      <c r="B10" s="321">
        <v>372808</v>
      </c>
      <c r="C10" s="321">
        <v>85654</v>
      </c>
      <c r="D10">
        <v>367</v>
      </c>
      <c r="E10">
        <v>5</v>
      </c>
      <c r="F10" s="321">
        <v>458834</v>
      </c>
    </row>
    <row r="11" spans="1:6" ht="12.75">
      <c r="A11" t="s">
        <v>844</v>
      </c>
      <c r="B11" s="321">
        <v>279078</v>
      </c>
      <c r="C11" s="321">
        <v>37219</v>
      </c>
      <c r="D11">
        <v>6</v>
      </c>
      <c r="E11">
        <v>2</v>
      </c>
      <c r="F11" s="321">
        <v>316305</v>
      </c>
    </row>
    <row r="12" spans="1:6" ht="12.75">
      <c r="A12" t="s">
        <v>845</v>
      </c>
      <c r="B12" s="321">
        <v>44694</v>
      </c>
      <c r="C12" s="321">
        <v>4125</v>
      </c>
      <c r="D12">
        <v>0</v>
      </c>
      <c r="E12">
        <v>0</v>
      </c>
      <c r="F12" s="321">
        <v>48819</v>
      </c>
    </row>
    <row r="13" spans="1:6" ht="12.75">
      <c r="A13" t="s">
        <v>846</v>
      </c>
      <c r="B13" s="321">
        <v>14148</v>
      </c>
      <c r="C13" s="321">
        <v>1763</v>
      </c>
      <c r="D13">
        <v>0</v>
      </c>
      <c r="E13">
        <v>0</v>
      </c>
      <c r="F13" s="321">
        <v>15911</v>
      </c>
    </row>
    <row r="14" spans="1:6" ht="12.75">
      <c r="A14" t="s">
        <v>29</v>
      </c>
      <c r="B14" s="321">
        <v>32083</v>
      </c>
      <c r="C14" s="321">
        <v>3163</v>
      </c>
      <c r="D14">
        <v>0</v>
      </c>
      <c r="E14">
        <v>0</v>
      </c>
      <c r="F14" s="321">
        <v>35246</v>
      </c>
    </row>
    <row r="15" spans="1:6" ht="12.75">
      <c r="A15" t="s">
        <v>30</v>
      </c>
      <c r="B15" s="321">
        <v>168321</v>
      </c>
      <c r="C15" s="321">
        <v>20016</v>
      </c>
      <c r="D15">
        <v>121</v>
      </c>
      <c r="E15">
        <v>10</v>
      </c>
      <c r="F15" s="321">
        <v>188468</v>
      </c>
    </row>
    <row r="16" spans="1:6" ht="12.75">
      <c r="A16" t="s">
        <v>125</v>
      </c>
      <c r="B16" s="321">
        <v>1207508</v>
      </c>
      <c r="C16" s="321">
        <v>126595</v>
      </c>
      <c r="D16" s="321">
        <v>1031</v>
      </c>
      <c r="E16">
        <v>14</v>
      </c>
      <c r="F16" s="321">
        <v>1335148</v>
      </c>
    </row>
    <row r="17" spans="1:6" ht="12.75">
      <c r="A17" t="s">
        <v>756</v>
      </c>
      <c r="B17">
        <v>691</v>
      </c>
      <c r="C17" s="321">
        <v>3224</v>
      </c>
      <c r="D17">
        <v>5</v>
      </c>
      <c r="E17">
        <v>0</v>
      </c>
      <c r="F17" s="321">
        <v>3920</v>
      </c>
    </row>
    <row r="18" spans="1:6" ht="12.75">
      <c r="A18" t="s">
        <v>757</v>
      </c>
      <c r="B18"/>
      <c r="C18"/>
      <c r="D18"/>
      <c r="E18"/>
      <c r="F18"/>
    </row>
    <row r="19" spans="1:6" ht="12.75">
      <c r="A19" t="s">
        <v>758</v>
      </c>
      <c r="B19" s="321">
        <v>3959</v>
      </c>
      <c r="C19" s="321">
        <v>17430</v>
      </c>
      <c r="D19">
        <v>35</v>
      </c>
      <c r="E19">
        <v>0</v>
      </c>
      <c r="F19" s="321">
        <v>21424</v>
      </c>
    </row>
    <row r="20" spans="1:6" ht="12.75">
      <c r="A20" s="317" t="s">
        <v>759</v>
      </c>
      <c r="B20" s="322">
        <v>169012</v>
      </c>
      <c r="C20" s="322">
        <v>23240</v>
      </c>
      <c r="D20" s="317">
        <v>126</v>
      </c>
      <c r="E20" s="317">
        <v>10</v>
      </c>
      <c r="F20" s="322">
        <v>192388</v>
      </c>
    </row>
    <row r="21" spans="1:6" ht="12.75">
      <c r="A21" s="317" t="s">
        <v>126</v>
      </c>
      <c r="B21" s="322">
        <v>1211467</v>
      </c>
      <c r="C21" s="322">
        <v>144025</v>
      </c>
      <c r="D21" s="322">
        <v>1066</v>
      </c>
      <c r="E21" s="317">
        <v>14</v>
      </c>
      <c r="F21" s="322">
        <v>1356572</v>
      </c>
    </row>
    <row r="22" spans="1:6" ht="12.75">
      <c r="A22"/>
      <c r="B22" s="321"/>
      <c r="C22" s="321"/>
      <c r="D22" s="321"/>
      <c r="E22"/>
      <c r="F22" s="321"/>
    </row>
    <row r="23" spans="1:6" ht="12.75">
      <c r="A23" s="317" t="s">
        <v>760</v>
      </c>
      <c r="B23"/>
      <c r="C23"/>
      <c r="D23"/>
      <c r="E23"/>
      <c r="F23"/>
    </row>
    <row r="24" spans="1:6" ht="12.75">
      <c r="A24" t="s">
        <v>127</v>
      </c>
      <c r="B24">
        <v>0</v>
      </c>
      <c r="C24">
        <v>0</v>
      </c>
      <c r="D24">
        <v>690</v>
      </c>
      <c r="E24">
        <v>209</v>
      </c>
      <c r="F24">
        <v>899</v>
      </c>
    </row>
    <row r="25" spans="1:6" ht="12.75">
      <c r="A25" t="s">
        <v>756</v>
      </c>
      <c r="B25">
        <v>0</v>
      </c>
      <c r="C25">
        <v>301</v>
      </c>
      <c r="D25">
        <v>797</v>
      </c>
      <c r="E25">
        <v>246</v>
      </c>
      <c r="F25" s="321">
        <v>1344</v>
      </c>
    </row>
    <row r="26" spans="1:6" ht="12.75">
      <c r="A26" t="s">
        <v>128</v>
      </c>
      <c r="B26">
        <v>0</v>
      </c>
      <c r="C26">
        <v>0</v>
      </c>
      <c r="D26" s="321">
        <v>6192</v>
      </c>
      <c r="E26">
        <v>0</v>
      </c>
      <c r="F26" s="321">
        <v>6192</v>
      </c>
    </row>
    <row r="27" spans="1:6" ht="12.75">
      <c r="A27" t="s">
        <v>759</v>
      </c>
      <c r="B27">
        <v>0</v>
      </c>
      <c r="C27">
        <v>301</v>
      </c>
      <c r="D27" s="321">
        <v>7475</v>
      </c>
      <c r="E27">
        <v>455</v>
      </c>
      <c r="F27" s="321">
        <v>8231</v>
      </c>
    </row>
    <row r="28" spans="1:6" ht="12.75">
      <c r="A28" s="317" t="s">
        <v>761</v>
      </c>
      <c r="B28" s="317">
        <v>0</v>
      </c>
      <c r="C28" s="317">
        <v>301</v>
      </c>
      <c r="D28" s="322">
        <v>7475</v>
      </c>
      <c r="E28" s="317">
        <v>455</v>
      </c>
      <c r="F28" s="322">
        <v>8231</v>
      </c>
    </row>
    <row r="29" spans="1:6" ht="12.75">
      <c r="A29" t="s">
        <v>762</v>
      </c>
      <c r="B29">
        <v>0</v>
      </c>
      <c r="C29">
        <v>0</v>
      </c>
      <c r="D29" s="321">
        <v>15574</v>
      </c>
      <c r="E29" s="321">
        <v>2391</v>
      </c>
      <c r="F29" s="321">
        <v>17965</v>
      </c>
    </row>
    <row r="30" spans="1:6" ht="12.75">
      <c r="A30" t="s">
        <v>763</v>
      </c>
      <c r="B30"/>
      <c r="C30"/>
      <c r="D30"/>
      <c r="E30"/>
      <c r="F30"/>
    </row>
    <row r="31" spans="1:6" ht="12.75">
      <c r="A31" t="s">
        <v>758</v>
      </c>
      <c r="B31">
        <v>0</v>
      </c>
      <c r="C31" s="321">
        <v>2473</v>
      </c>
      <c r="D31" s="321">
        <v>25883</v>
      </c>
      <c r="E31">
        <v>0</v>
      </c>
      <c r="F31" s="321">
        <v>28356</v>
      </c>
    </row>
    <row r="32" spans="1:6" ht="12.75">
      <c r="A32" t="s">
        <v>129</v>
      </c>
      <c r="B32">
        <v>0</v>
      </c>
      <c r="C32">
        <v>0</v>
      </c>
      <c r="D32" s="321">
        <v>29894</v>
      </c>
      <c r="E32">
        <v>0</v>
      </c>
      <c r="F32" s="321">
        <v>29894</v>
      </c>
    </row>
    <row r="33" spans="1:6" ht="12.75">
      <c r="A33" t="s">
        <v>764</v>
      </c>
      <c r="B33">
        <v>0</v>
      </c>
      <c r="C33" s="321">
        <v>2473</v>
      </c>
      <c r="D33" s="321">
        <v>41457</v>
      </c>
      <c r="E33">
        <v>0</v>
      </c>
      <c r="F33" s="321">
        <v>43930</v>
      </c>
    </row>
    <row r="34" spans="1:6" ht="12.75">
      <c r="A34" s="317" t="s">
        <v>765</v>
      </c>
      <c r="B34" s="317">
        <v>0</v>
      </c>
      <c r="C34" s="322">
        <v>2473</v>
      </c>
      <c r="D34" s="322">
        <v>41457</v>
      </c>
      <c r="E34" s="322">
        <v>2498</v>
      </c>
      <c r="F34" s="322">
        <v>46428</v>
      </c>
    </row>
    <row r="35" spans="1:6" ht="12.75">
      <c r="A35" s="317" t="s">
        <v>130</v>
      </c>
      <c r="B35" s="322">
        <v>169012</v>
      </c>
      <c r="C35" s="322">
        <v>23541</v>
      </c>
      <c r="D35" s="322">
        <v>7601</v>
      </c>
      <c r="E35" s="317">
        <v>465</v>
      </c>
      <c r="F35" s="322">
        <v>200619</v>
      </c>
    </row>
    <row r="36" spans="1:6" ht="12.75">
      <c r="A36" s="319" t="s">
        <v>131</v>
      </c>
      <c r="B36" s="323">
        <v>1211467</v>
      </c>
      <c r="C36" s="323">
        <v>146498</v>
      </c>
      <c r="D36" s="323">
        <v>42523</v>
      </c>
      <c r="E36" s="323">
        <v>2512</v>
      </c>
      <c r="F36" s="323">
        <v>1403000</v>
      </c>
    </row>
    <row r="37" spans="1:6" ht="12.75">
      <c r="A37"/>
      <c r="B37" s="321"/>
      <c r="C37" s="321"/>
      <c r="D37" s="321"/>
      <c r="E37" s="321"/>
      <c r="F37" s="321"/>
    </row>
    <row r="38" spans="1:6" ht="12.75">
      <c r="A38"/>
      <c r="B38" s="321"/>
      <c r="C38" s="321"/>
      <c r="D38" s="321"/>
      <c r="E38" s="321"/>
      <c r="F38" s="321"/>
    </row>
    <row r="39" spans="1:6" ht="12.75">
      <c r="A39" t="s">
        <v>766</v>
      </c>
      <c r="B39"/>
      <c r="C39"/>
      <c r="D39"/>
      <c r="E39"/>
      <c r="F39"/>
    </row>
    <row r="40" spans="1:6" ht="12.75">
      <c r="A40" t="s">
        <v>32</v>
      </c>
      <c r="B40"/>
      <c r="C40"/>
      <c r="D40"/>
      <c r="E40"/>
      <c r="F40"/>
    </row>
    <row r="41" spans="1:6" ht="12.75">
      <c r="A41" t="s">
        <v>134</v>
      </c>
      <c r="B41"/>
      <c r="C41"/>
      <c r="D41"/>
      <c r="E41"/>
      <c r="F41"/>
    </row>
    <row r="42" spans="1:6" ht="12.75">
      <c r="A42" t="s">
        <v>132</v>
      </c>
      <c r="B42"/>
      <c r="C42"/>
      <c r="D42"/>
      <c r="E42"/>
      <c r="F42"/>
    </row>
  </sheetData>
  <printOptions horizontalCentered="1"/>
  <pageMargins left="0.75" right="0.75" top="0.5" bottom="0.5" header="0.5" footer="0.5"/>
  <pageSetup horizontalDpi="600" verticalDpi="600" orientation="portrait" scale="8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="60" workbookViewId="0" topLeftCell="A1">
      <selection activeCell="K16" sqref="K16"/>
    </sheetView>
  </sheetViews>
  <sheetFormatPr defaultColWidth="9.140625" defaultRowHeight="12.75"/>
  <cols>
    <col min="1" max="1" width="12.421875" style="217" customWidth="1"/>
    <col min="2" max="2" width="35.421875" style="217" customWidth="1"/>
    <col min="3" max="3" width="3.28125" style="217" customWidth="1"/>
    <col min="4" max="4" width="9.7109375" style="217" customWidth="1"/>
    <col min="5" max="5" width="10.8515625" style="217" bestFit="1" customWidth="1"/>
    <col min="6" max="6" width="7.28125" style="217" customWidth="1"/>
    <col min="7" max="7" width="4.57421875" style="217" customWidth="1"/>
    <col min="8" max="8" width="7.28125" style="217" bestFit="1" customWidth="1"/>
    <col min="9" max="9" width="10.8515625" style="217" bestFit="1" customWidth="1"/>
    <col min="10" max="16384" width="9.140625" style="217" customWidth="1"/>
  </cols>
  <sheetData>
    <row r="1" spans="1:13" ht="12.75">
      <c r="A1" s="317" t="s">
        <v>33</v>
      </c>
      <c r="B1"/>
      <c r="C1"/>
      <c r="D1"/>
      <c r="E1"/>
      <c r="F1"/>
      <c r="G1"/>
      <c r="H1"/>
      <c r="I1"/>
      <c r="J1"/>
      <c r="K1"/>
      <c r="L1"/>
      <c r="M1"/>
    </row>
    <row r="2" spans="1:13" ht="12.75">
      <c r="A2"/>
      <c r="B2"/>
      <c r="C2"/>
      <c r="D2" t="s">
        <v>34</v>
      </c>
      <c r="E2"/>
      <c r="F2"/>
      <c r="G2"/>
      <c r="H2" t="s">
        <v>35</v>
      </c>
      <c r="I2"/>
      <c r="J2"/>
      <c r="K2"/>
      <c r="L2"/>
      <c r="M2"/>
    </row>
    <row r="3" spans="1:13" ht="12.75">
      <c r="A3" t="s">
        <v>36</v>
      </c>
      <c r="B3"/>
      <c r="C3"/>
      <c r="D3" t="s">
        <v>37</v>
      </c>
      <c r="E3"/>
      <c r="F3"/>
      <c r="G3"/>
      <c r="H3" s="326" t="s">
        <v>724</v>
      </c>
      <c r="I3" s="326" t="s">
        <v>724</v>
      </c>
      <c r="J3" s="326" t="s">
        <v>575</v>
      </c>
      <c r="K3" s="326" t="s">
        <v>575</v>
      </c>
      <c r="L3" s="326" t="s">
        <v>38</v>
      </c>
      <c r="M3" s="326" t="s">
        <v>38</v>
      </c>
    </row>
    <row r="4" spans="1:13" ht="12.75">
      <c r="A4" t="s">
        <v>326</v>
      </c>
      <c r="B4" t="s">
        <v>769</v>
      </c>
      <c r="C4"/>
      <c r="D4" s="327" t="s">
        <v>724</v>
      </c>
      <c r="E4" s="327" t="s">
        <v>575</v>
      </c>
      <c r="F4" s="327" t="s">
        <v>38</v>
      </c>
      <c r="G4"/>
      <c r="H4" s="328" t="s">
        <v>39</v>
      </c>
      <c r="I4" s="328" t="s">
        <v>40</v>
      </c>
      <c r="J4" s="328" t="s">
        <v>39</v>
      </c>
      <c r="K4" s="328" t="s">
        <v>40</v>
      </c>
      <c r="L4" s="328" t="s">
        <v>39</v>
      </c>
      <c r="M4" s="328" t="s">
        <v>40</v>
      </c>
    </row>
    <row r="5" spans="1:13" ht="12.75">
      <c r="A5"/>
      <c r="B5"/>
      <c r="C5"/>
      <c r="D5"/>
      <c r="E5"/>
      <c r="F5"/>
      <c r="G5"/>
      <c r="H5"/>
      <c r="I5"/>
      <c r="J5"/>
      <c r="K5"/>
      <c r="L5"/>
      <c r="M5"/>
    </row>
    <row r="6" spans="1:15" ht="12.75">
      <c r="A6" s="329">
        <v>2</v>
      </c>
      <c r="B6" t="s">
        <v>772</v>
      </c>
      <c r="C6"/>
      <c r="D6">
        <v>40</v>
      </c>
      <c r="E6">
        <v>47</v>
      </c>
      <c r="F6">
        <v>4</v>
      </c>
      <c r="G6"/>
      <c r="H6">
        <v>2.89</v>
      </c>
      <c r="I6">
        <v>0.95</v>
      </c>
      <c r="J6">
        <v>17.08</v>
      </c>
      <c r="K6">
        <v>0.29</v>
      </c>
      <c r="L6">
        <v>11</v>
      </c>
      <c r="M6">
        <v>0.4</v>
      </c>
      <c r="N6" s="217" t="s">
        <v>576</v>
      </c>
      <c r="O6" s="217" t="s">
        <v>576</v>
      </c>
    </row>
    <row r="7" spans="1:13" ht="12.75">
      <c r="A7" s="329">
        <v>3</v>
      </c>
      <c r="B7" t="s">
        <v>773</v>
      </c>
      <c r="C7"/>
      <c r="D7">
        <v>98</v>
      </c>
      <c r="E7">
        <v>150</v>
      </c>
      <c r="F7">
        <v>50</v>
      </c>
      <c r="G7"/>
      <c r="H7">
        <v>2.89</v>
      </c>
      <c r="I7">
        <v>0.96</v>
      </c>
      <c r="J7">
        <v>17.08</v>
      </c>
      <c r="K7">
        <v>0.41</v>
      </c>
      <c r="L7">
        <v>11</v>
      </c>
      <c r="M7">
        <v>0.44</v>
      </c>
    </row>
    <row r="8" spans="1:13" ht="12.75">
      <c r="A8" s="329">
        <v>4</v>
      </c>
      <c r="B8" t="s">
        <v>774</v>
      </c>
      <c r="C8"/>
      <c r="D8">
        <v>193</v>
      </c>
      <c r="E8">
        <v>153</v>
      </c>
      <c r="F8">
        <v>42</v>
      </c>
      <c r="G8"/>
      <c r="H8">
        <v>2.89</v>
      </c>
      <c r="I8">
        <v>0.84</v>
      </c>
      <c r="J8">
        <v>17.08</v>
      </c>
      <c r="K8">
        <v>0.41</v>
      </c>
      <c r="L8">
        <v>11</v>
      </c>
      <c r="M8">
        <v>0.26</v>
      </c>
    </row>
    <row r="9" spans="1:13" ht="12.75">
      <c r="A9" s="329">
        <v>5</v>
      </c>
      <c r="B9" t="s">
        <v>775</v>
      </c>
      <c r="C9"/>
      <c r="D9">
        <v>575</v>
      </c>
      <c r="E9">
        <v>556</v>
      </c>
      <c r="F9">
        <v>160</v>
      </c>
      <c r="G9"/>
      <c r="H9">
        <v>2.89</v>
      </c>
      <c r="I9">
        <v>1.01</v>
      </c>
      <c r="J9">
        <v>17.08</v>
      </c>
      <c r="K9">
        <v>0.31</v>
      </c>
      <c r="L9">
        <v>11</v>
      </c>
      <c r="M9">
        <v>0.27</v>
      </c>
    </row>
    <row r="10" spans="1:13" ht="12.75">
      <c r="A10" s="329" t="s">
        <v>776</v>
      </c>
      <c r="B10" t="s">
        <v>777</v>
      </c>
      <c r="C10"/>
      <c r="D10">
        <v>630</v>
      </c>
      <c r="E10">
        <v>882</v>
      </c>
      <c r="F10">
        <v>532</v>
      </c>
      <c r="G10"/>
      <c r="H10">
        <v>2.89</v>
      </c>
      <c r="I10">
        <v>0.62</v>
      </c>
      <c r="J10">
        <v>17.08</v>
      </c>
      <c r="K10">
        <v>0.26</v>
      </c>
      <c r="L10">
        <v>11</v>
      </c>
      <c r="M10">
        <v>0.29</v>
      </c>
    </row>
    <row r="11" spans="1:13" ht="12.75">
      <c r="A11" s="329">
        <v>7</v>
      </c>
      <c r="B11" t="s">
        <v>778</v>
      </c>
      <c r="C11"/>
      <c r="D11">
        <v>394</v>
      </c>
      <c r="E11">
        <v>475</v>
      </c>
      <c r="F11">
        <v>174</v>
      </c>
      <c r="G11"/>
      <c r="H11">
        <v>2.89</v>
      </c>
      <c r="I11">
        <v>0.85</v>
      </c>
      <c r="J11">
        <v>17.08</v>
      </c>
      <c r="K11">
        <v>0.38</v>
      </c>
      <c r="L11">
        <v>11</v>
      </c>
      <c r="M11">
        <v>0.4</v>
      </c>
    </row>
    <row r="12" spans="1:13" ht="12.75">
      <c r="A12" s="329" t="s">
        <v>41</v>
      </c>
      <c r="B12" t="s">
        <v>779</v>
      </c>
      <c r="C12"/>
      <c r="D12">
        <v>89</v>
      </c>
      <c r="E12">
        <v>60</v>
      </c>
      <c r="F12">
        <v>12</v>
      </c>
      <c r="G12"/>
      <c r="H12">
        <v>2.89</v>
      </c>
      <c r="I12">
        <v>0.93</v>
      </c>
      <c r="J12">
        <v>17.08</v>
      </c>
      <c r="K12">
        <v>0.41</v>
      </c>
      <c r="L12">
        <v>11</v>
      </c>
      <c r="M12">
        <v>0.41</v>
      </c>
    </row>
    <row r="13" spans="1:13" ht="12.75">
      <c r="A13" s="329" t="s">
        <v>42</v>
      </c>
      <c r="B13" t="s">
        <v>780</v>
      </c>
      <c r="C13"/>
      <c r="D13" s="327">
        <v>31</v>
      </c>
      <c r="E13" s="327">
        <v>80</v>
      </c>
      <c r="F13" s="327">
        <v>6</v>
      </c>
      <c r="G13"/>
      <c r="H13" s="327">
        <v>2.89</v>
      </c>
      <c r="I13" s="327">
        <v>1.11</v>
      </c>
      <c r="J13" s="327">
        <v>17.08</v>
      </c>
      <c r="K13" s="327">
        <v>0.59</v>
      </c>
      <c r="L13" s="327">
        <v>11</v>
      </c>
      <c r="M13" s="327">
        <v>0.63</v>
      </c>
    </row>
    <row r="14" spans="1:13" ht="12.75">
      <c r="A14"/>
      <c r="B14" s="317" t="s">
        <v>781</v>
      </c>
      <c r="C14" s="317"/>
      <c r="D14" s="322">
        <v>2050</v>
      </c>
      <c r="E14" s="322">
        <v>2403</v>
      </c>
      <c r="F14" s="317">
        <v>980</v>
      </c>
      <c r="G14" s="317"/>
      <c r="H14" s="317">
        <v>2.89</v>
      </c>
      <c r="I14" s="317">
        <v>0.89</v>
      </c>
      <c r="J14" s="317">
        <v>17.08</v>
      </c>
      <c r="K14" s="317">
        <v>0.33</v>
      </c>
      <c r="L14" s="317">
        <v>11</v>
      </c>
      <c r="M14" s="317">
        <v>0.31</v>
      </c>
    </row>
    <row r="15" spans="1:13" ht="12.75">
      <c r="A15"/>
      <c r="B15"/>
      <c r="C15"/>
      <c r="D15" s="321"/>
      <c r="E15" s="321"/>
      <c r="F15"/>
      <c r="G15"/>
      <c r="H15"/>
      <c r="I15"/>
      <c r="J15"/>
      <c r="K15"/>
      <c r="L15"/>
      <c r="M15"/>
    </row>
    <row r="16" spans="1:13" ht="12.75">
      <c r="A16"/>
      <c r="B16" t="s">
        <v>43</v>
      </c>
      <c r="C16"/>
      <c r="D16"/>
      <c r="E16"/>
      <c r="F16"/>
      <c r="G16"/>
      <c r="H16"/>
      <c r="I16"/>
      <c r="J16"/>
      <c r="K16"/>
      <c r="L16"/>
      <c r="M16"/>
    </row>
    <row r="18" ht="12.75">
      <c r="B18" s="230"/>
    </row>
  </sheetData>
  <printOptions/>
  <pageMargins left="0.75" right="0.75" top="1" bottom="1" header="0.5" footer="0.5"/>
  <pageSetup fitToHeight="1" fitToWidth="1" orientation="portrait" scale="65" r:id="rId1"/>
  <colBreaks count="1" manualBreakCount="1">
    <brk id="9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E27" sqref="E27"/>
    </sheetView>
  </sheetViews>
  <sheetFormatPr defaultColWidth="9.140625" defaultRowHeight="12.75"/>
  <cols>
    <col min="1" max="1" width="25.00390625" style="233" customWidth="1"/>
    <col min="2" max="2" width="9.140625" style="233" customWidth="1"/>
    <col min="3" max="3" width="11.00390625" style="233" customWidth="1"/>
    <col min="4" max="4" width="3.28125" style="233" customWidth="1"/>
    <col min="5" max="5" width="24.421875" style="233" customWidth="1"/>
    <col min="6" max="6" width="9.8515625" style="233" customWidth="1"/>
    <col min="7" max="7" width="10.421875" style="233" customWidth="1"/>
    <col min="8" max="8" width="12.8515625" style="233" customWidth="1"/>
    <col min="9" max="9" width="9.57421875" style="233" customWidth="1"/>
    <col min="10" max="10" width="9.28125" style="233" customWidth="1"/>
    <col min="11" max="16384" width="9.140625" style="233" customWidth="1"/>
  </cols>
  <sheetData>
    <row r="1" ht="12.75">
      <c r="A1" s="232" t="s">
        <v>782</v>
      </c>
    </row>
    <row r="2" ht="12.75">
      <c r="C2" s="234" t="s">
        <v>6</v>
      </c>
    </row>
    <row r="4" spans="1:7" ht="12">
      <c r="A4" s="235"/>
      <c r="B4" s="236">
        <v>1999</v>
      </c>
      <c r="C4" s="236">
        <v>1999</v>
      </c>
      <c r="D4" s="235"/>
      <c r="E4" s="235"/>
      <c r="F4" s="236">
        <v>1999</v>
      </c>
      <c r="G4" s="236">
        <v>1999</v>
      </c>
    </row>
    <row r="5" spans="1:7" ht="12">
      <c r="A5" s="237" t="s">
        <v>679</v>
      </c>
      <c r="B5" s="237" t="s">
        <v>542</v>
      </c>
      <c r="C5" s="237" t="s">
        <v>296</v>
      </c>
      <c r="E5" s="237" t="s">
        <v>679</v>
      </c>
      <c r="F5" s="237" t="s">
        <v>542</v>
      </c>
      <c r="G5" s="237" t="s">
        <v>296</v>
      </c>
    </row>
    <row r="6" spans="1:7" ht="12">
      <c r="A6" s="344" t="s">
        <v>781</v>
      </c>
      <c r="B6" s="238">
        <v>142</v>
      </c>
      <c r="C6" s="233">
        <v>13</v>
      </c>
      <c r="E6" s="343" t="s">
        <v>628</v>
      </c>
      <c r="F6" s="241">
        <v>34</v>
      </c>
      <c r="G6" s="241">
        <v>3</v>
      </c>
    </row>
    <row r="7" spans="1:7" ht="12">
      <c r="A7" s="344" t="s">
        <v>580</v>
      </c>
      <c r="B7" s="238">
        <v>45</v>
      </c>
      <c r="C7" s="233">
        <v>10</v>
      </c>
      <c r="E7" s="343" t="s">
        <v>632</v>
      </c>
      <c r="F7" s="241">
        <v>0</v>
      </c>
      <c r="G7" s="241">
        <v>0</v>
      </c>
    </row>
    <row r="8" spans="1:7" ht="12">
      <c r="A8" s="344" t="s">
        <v>581</v>
      </c>
      <c r="B8" s="238">
        <v>0</v>
      </c>
      <c r="C8" s="233">
        <v>0</v>
      </c>
      <c r="E8" s="343" t="s">
        <v>672</v>
      </c>
      <c r="F8" s="241">
        <v>0</v>
      </c>
      <c r="G8" s="241">
        <v>0</v>
      </c>
    </row>
    <row r="9" spans="1:7" ht="12">
      <c r="A9" s="344" t="s">
        <v>592</v>
      </c>
      <c r="B9" s="238">
        <v>31</v>
      </c>
      <c r="C9" s="233">
        <v>4</v>
      </c>
      <c r="E9" s="343" t="s">
        <v>847</v>
      </c>
      <c r="F9" s="241">
        <v>0</v>
      </c>
      <c r="G9" s="241">
        <v>0</v>
      </c>
    </row>
    <row r="10" spans="1:7" ht="12">
      <c r="A10" s="344" t="s">
        <v>716</v>
      </c>
      <c r="B10" s="238">
        <v>0</v>
      </c>
      <c r="C10" s="233">
        <v>0</v>
      </c>
      <c r="E10" s="344" t="s">
        <v>848</v>
      </c>
      <c r="F10" s="233">
        <v>0</v>
      </c>
      <c r="G10" s="233">
        <v>0</v>
      </c>
    </row>
    <row r="11" spans="1:7" ht="12">
      <c r="A11" s="346" t="s">
        <v>791</v>
      </c>
      <c r="B11" s="238">
        <v>0</v>
      </c>
      <c r="C11" s="233">
        <v>0</v>
      </c>
      <c r="E11" s="344" t="s">
        <v>849</v>
      </c>
      <c r="F11" s="233">
        <v>0</v>
      </c>
      <c r="G11" s="233">
        <v>0</v>
      </c>
    </row>
    <row r="12" spans="1:7" ht="12">
      <c r="A12" s="346" t="s">
        <v>785</v>
      </c>
      <c r="B12" s="238">
        <v>0</v>
      </c>
      <c r="C12" s="233">
        <v>0</v>
      </c>
      <c r="E12" s="344" t="s">
        <v>850</v>
      </c>
      <c r="F12" s="233">
        <v>0</v>
      </c>
      <c r="G12" s="233">
        <v>0</v>
      </c>
    </row>
    <row r="13" spans="1:7" ht="12">
      <c r="A13" s="346" t="s">
        <v>787</v>
      </c>
      <c r="B13" s="238">
        <v>0</v>
      </c>
      <c r="C13" s="233">
        <v>0</v>
      </c>
      <c r="E13" s="344" t="s">
        <v>851</v>
      </c>
      <c r="F13" s="233">
        <v>0</v>
      </c>
      <c r="G13" s="233">
        <v>0</v>
      </c>
    </row>
    <row r="14" spans="1:7" ht="12">
      <c r="A14" s="346" t="s">
        <v>793</v>
      </c>
      <c r="B14" s="238">
        <v>0</v>
      </c>
      <c r="C14" s="233">
        <v>0</v>
      </c>
      <c r="E14" s="344" t="s">
        <v>852</v>
      </c>
      <c r="F14" s="233">
        <v>0</v>
      </c>
      <c r="G14" s="233">
        <v>0</v>
      </c>
    </row>
    <row r="15" spans="1:7" ht="12">
      <c r="A15" s="344" t="s">
        <v>602</v>
      </c>
      <c r="B15" s="238">
        <v>58</v>
      </c>
      <c r="C15" s="233">
        <v>5</v>
      </c>
      <c r="E15" s="344" t="s">
        <v>853</v>
      </c>
      <c r="F15" s="233">
        <v>0</v>
      </c>
      <c r="G15" s="233">
        <v>0</v>
      </c>
    </row>
    <row r="16" spans="1:7" ht="12">
      <c r="A16" s="344" t="s">
        <v>604</v>
      </c>
      <c r="B16" s="238">
        <v>0</v>
      </c>
      <c r="C16" s="233">
        <v>0</v>
      </c>
      <c r="E16" s="345" t="s">
        <v>854</v>
      </c>
      <c r="F16" s="233">
        <v>0</v>
      </c>
      <c r="G16" s="233">
        <v>0</v>
      </c>
    </row>
    <row r="17" spans="1:7" ht="12">
      <c r="A17" s="344" t="s">
        <v>606</v>
      </c>
      <c r="B17" s="238">
        <v>5</v>
      </c>
      <c r="C17" s="233">
        <v>1</v>
      </c>
      <c r="E17" s="345" t="s">
        <v>855</v>
      </c>
      <c r="F17" s="233">
        <v>0</v>
      </c>
      <c r="G17" s="233">
        <v>0</v>
      </c>
    </row>
    <row r="18" spans="1:7" ht="12">
      <c r="A18" s="344" t="s">
        <v>613</v>
      </c>
      <c r="B18" s="238">
        <v>0</v>
      </c>
      <c r="C18" s="233">
        <v>0</v>
      </c>
      <c r="E18" s="345" t="s">
        <v>856</v>
      </c>
      <c r="F18" s="233">
        <v>0</v>
      </c>
      <c r="G18" s="233">
        <v>0</v>
      </c>
    </row>
    <row r="19" spans="1:7" ht="12">
      <c r="A19" s="344" t="s">
        <v>717</v>
      </c>
      <c r="B19" s="238">
        <v>0</v>
      </c>
      <c r="C19" s="233">
        <v>0</v>
      </c>
      <c r="E19" s="345" t="s">
        <v>857</v>
      </c>
      <c r="F19" s="233">
        <v>0</v>
      </c>
      <c r="G19" s="233">
        <v>0</v>
      </c>
    </row>
    <row r="20" spans="1:7" ht="12">
      <c r="A20" s="346" t="s">
        <v>801</v>
      </c>
      <c r="B20" s="238">
        <v>0</v>
      </c>
      <c r="C20" s="233">
        <v>0</v>
      </c>
      <c r="E20" s="345" t="s">
        <v>858</v>
      </c>
      <c r="F20" s="233">
        <v>0</v>
      </c>
      <c r="G20" s="233">
        <v>0</v>
      </c>
    </row>
    <row r="21" spans="1:7" ht="12">
      <c r="A21" s="346" t="s">
        <v>803</v>
      </c>
      <c r="B21" s="238">
        <v>0</v>
      </c>
      <c r="C21" s="233">
        <v>0</v>
      </c>
      <c r="E21" s="345" t="s">
        <v>859</v>
      </c>
      <c r="F21" s="233">
        <v>0</v>
      </c>
      <c r="G21" s="233">
        <v>0</v>
      </c>
    </row>
    <row r="22" spans="1:7" ht="12">
      <c r="A22" s="346" t="s">
        <v>793</v>
      </c>
      <c r="B22" s="238">
        <v>0</v>
      </c>
      <c r="C22" s="233">
        <v>0</v>
      </c>
      <c r="E22" s="345" t="s">
        <v>648</v>
      </c>
      <c r="F22" s="233">
        <v>0</v>
      </c>
      <c r="G22" s="233">
        <v>0</v>
      </c>
    </row>
    <row r="23" spans="1:7" ht="12">
      <c r="A23" s="344" t="s">
        <v>616</v>
      </c>
      <c r="B23" s="238">
        <v>0</v>
      </c>
      <c r="C23" s="233">
        <v>0</v>
      </c>
      <c r="E23" s="345" t="s">
        <v>647</v>
      </c>
      <c r="F23" s="233">
        <v>0</v>
      </c>
      <c r="G23" s="233">
        <v>0</v>
      </c>
    </row>
    <row r="24" spans="1:7" ht="12">
      <c r="A24" s="344" t="s">
        <v>618</v>
      </c>
      <c r="B24" s="238">
        <v>10</v>
      </c>
      <c r="C24" s="233">
        <v>2</v>
      </c>
      <c r="E24" s="345" t="s">
        <v>649</v>
      </c>
      <c r="F24" s="233">
        <v>80</v>
      </c>
      <c r="G24" s="233">
        <v>4</v>
      </c>
    </row>
    <row r="25" spans="1:7" ht="12">
      <c r="A25" s="344" t="s">
        <v>620</v>
      </c>
      <c r="B25" s="238">
        <v>7</v>
      </c>
      <c r="C25" s="233">
        <v>1</v>
      </c>
      <c r="E25" s="345" t="s">
        <v>651</v>
      </c>
      <c r="F25" s="233">
        <v>0</v>
      </c>
      <c r="G25" s="233">
        <v>0</v>
      </c>
    </row>
    <row r="26" spans="1:7" ht="13.5">
      <c r="A26" s="344" t="s">
        <v>718</v>
      </c>
      <c r="B26" s="238">
        <v>0</v>
      </c>
      <c r="C26" s="233">
        <v>0</v>
      </c>
      <c r="E26" s="345" t="s">
        <v>8</v>
      </c>
      <c r="F26" s="233">
        <v>0</v>
      </c>
      <c r="G26" s="233">
        <v>0</v>
      </c>
    </row>
    <row r="27" spans="1:7" ht="12">
      <c r="A27" s="346" t="s">
        <v>806</v>
      </c>
      <c r="B27" s="238">
        <v>0</v>
      </c>
      <c r="C27" s="233">
        <v>0</v>
      </c>
      <c r="E27" s="345" t="s">
        <v>860</v>
      </c>
      <c r="F27" s="233">
        <v>0</v>
      </c>
      <c r="G27" s="233">
        <v>0</v>
      </c>
    </row>
    <row r="28" spans="1:7" ht="13.5">
      <c r="A28" s="346" t="s">
        <v>807</v>
      </c>
      <c r="B28" s="239">
        <v>0</v>
      </c>
      <c r="C28" s="233">
        <v>0</v>
      </c>
      <c r="E28" s="345" t="s">
        <v>862</v>
      </c>
      <c r="F28" s="233">
        <v>0</v>
      </c>
      <c r="G28" s="233">
        <v>0</v>
      </c>
    </row>
    <row r="29" spans="1:7" ht="12">
      <c r="A29" s="344" t="s">
        <v>626</v>
      </c>
      <c r="B29" s="233">
        <v>12</v>
      </c>
      <c r="C29" s="233">
        <v>1</v>
      </c>
      <c r="E29" s="345" t="s">
        <v>861</v>
      </c>
      <c r="F29" s="233">
        <v>0</v>
      </c>
      <c r="G29" s="233">
        <v>0</v>
      </c>
    </row>
    <row r="30" spans="1:7" ht="13.5">
      <c r="A30" s="344" t="s">
        <v>625</v>
      </c>
      <c r="B30" s="233">
        <v>0</v>
      </c>
      <c r="C30" s="233">
        <v>0</v>
      </c>
      <c r="E30" s="345" t="s">
        <v>863</v>
      </c>
      <c r="F30" s="233">
        <v>0</v>
      </c>
      <c r="G30" s="233">
        <v>0</v>
      </c>
    </row>
    <row r="31" spans="1:7" ht="12">
      <c r="A31" s="347" t="s">
        <v>627</v>
      </c>
      <c r="B31" s="240">
        <v>62</v>
      </c>
      <c r="C31" s="240">
        <v>5</v>
      </c>
      <c r="E31" s="240"/>
      <c r="F31" s="240"/>
      <c r="G31" s="240"/>
    </row>
    <row r="32" spans="5:7" ht="12">
      <c r="E32" s="241"/>
      <c r="F32" s="241"/>
      <c r="G32" s="241"/>
    </row>
    <row r="33" spans="1:7" ht="13.5">
      <c r="A33" s="348" t="s">
        <v>0</v>
      </c>
      <c r="E33" s="241"/>
      <c r="F33" s="241"/>
      <c r="G33" s="241"/>
    </row>
    <row r="34" spans="1:7" ht="13.5">
      <c r="A34" s="348" t="s">
        <v>1</v>
      </c>
      <c r="E34" s="241"/>
      <c r="F34" s="241"/>
      <c r="G34" s="241"/>
    </row>
    <row r="35" spans="1:7" ht="12">
      <c r="A35" s="233" t="s">
        <v>2</v>
      </c>
      <c r="E35" s="241"/>
      <c r="F35" s="241"/>
      <c r="G35" s="241"/>
    </row>
    <row r="36" ht="12">
      <c r="A36" s="233" t="s">
        <v>3</v>
      </c>
    </row>
    <row r="37" ht="12">
      <c r="A37" s="233" t="s">
        <v>4</v>
      </c>
    </row>
    <row r="38" ht="12">
      <c r="A38" s="233" t="s">
        <v>5</v>
      </c>
    </row>
  </sheetData>
  <printOptions horizontalCentered="1"/>
  <pageMargins left="0.25" right="0.25" top="0.25" bottom="0.25" header="0" footer="0"/>
  <pageSetup fitToHeight="1" fitToWidth="1"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233" customWidth="1"/>
    <col min="2" max="2" width="9.140625" style="233" customWidth="1"/>
    <col min="3" max="3" width="11.00390625" style="233" customWidth="1"/>
    <col min="4" max="4" width="6.8515625" style="233" customWidth="1"/>
    <col min="5" max="5" width="24.421875" style="233" customWidth="1"/>
    <col min="6" max="6" width="9.8515625" style="233" customWidth="1"/>
    <col min="7" max="7" width="10.421875" style="233" customWidth="1"/>
    <col min="8" max="8" width="12.8515625" style="233" customWidth="1"/>
    <col min="9" max="9" width="9.57421875" style="233" customWidth="1"/>
    <col min="10" max="10" width="9.28125" style="233" customWidth="1"/>
    <col min="11" max="16384" width="9.140625" style="233" customWidth="1"/>
  </cols>
  <sheetData>
    <row r="1" spans="1:17" ht="12.75">
      <c r="A1" s="232" t="s">
        <v>790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8" ht="12.75">
      <c r="A2" s="232" t="s">
        <v>7</v>
      </c>
      <c r="B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4" spans="1:7" ht="12">
      <c r="A4" s="235"/>
      <c r="B4" s="236">
        <v>1999</v>
      </c>
      <c r="C4" s="236">
        <v>1999</v>
      </c>
      <c r="D4" s="235"/>
      <c r="E4" s="235"/>
      <c r="F4" s="236">
        <v>1999</v>
      </c>
      <c r="G4" s="236">
        <v>1999</v>
      </c>
    </row>
    <row r="5" spans="1:7" ht="12">
      <c r="A5" s="237" t="s">
        <v>679</v>
      </c>
      <c r="B5" s="237" t="s">
        <v>542</v>
      </c>
      <c r="C5" s="237" t="s">
        <v>296</v>
      </c>
      <c r="E5" s="237" t="s">
        <v>679</v>
      </c>
      <c r="F5" s="237" t="s">
        <v>542</v>
      </c>
      <c r="G5" s="237" t="s">
        <v>296</v>
      </c>
    </row>
    <row r="6" spans="1:7" ht="12.75">
      <c r="A6" s="217" t="s">
        <v>781</v>
      </c>
      <c r="B6" s="238">
        <v>147</v>
      </c>
      <c r="C6" s="233">
        <v>14</v>
      </c>
      <c r="E6" s="343" t="s">
        <v>628</v>
      </c>
      <c r="F6" s="241">
        <v>36</v>
      </c>
      <c r="G6" s="241">
        <v>3</v>
      </c>
    </row>
    <row r="7" spans="1:7" ht="12.75">
      <c r="A7" s="217" t="s">
        <v>580</v>
      </c>
      <c r="B7" s="238">
        <v>55</v>
      </c>
      <c r="C7" s="233">
        <v>13</v>
      </c>
      <c r="E7" s="344" t="s">
        <v>632</v>
      </c>
      <c r="F7" s="233">
        <v>0</v>
      </c>
      <c r="G7" s="233">
        <v>0</v>
      </c>
    </row>
    <row r="8" spans="1:7" ht="12.75">
      <c r="A8" s="217" t="s">
        <v>581</v>
      </c>
      <c r="B8" s="238">
        <v>0</v>
      </c>
      <c r="C8" s="233">
        <v>0</v>
      </c>
      <c r="E8" s="344" t="s">
        <v>672</v>
      </c>
      <c r="F8" s="233">
        <v>0</v>
      </c>
      <c r="G8" s="233">
        <v>0</v>
      </c>
    </row>
    <row r="9" spans="1:7" ht="12.75">
      <c r="A9" s="217" t="s">
        <v>592</v>
      </c>
      <c r="B9" s="238">
        <v>31</v>
      </c>
      <c r="C9" s="233">
        <v>4</v>
      </c>
      <c r="E9" s="344" t="s">
        <v>847</v>
      </c>
      <c r="F9" s="233">
        <v>0</v>
      </c>
      <c r="G9" s="233">
        <v>0</v>
      </c>
    </row>
    <row r="10" spans="1:7" ht="12.75">
      <c r="A10" s="217" t="s">
        <v>716</v>
      </c>
      <c r="B10" s="238">
        <v>0</v>
      </c>
      <c r="C10" s="233">
        <v>0</v>
      </c>
      <c r="E10" s="344" t="s">
        <v>848</v>
      </c>
      <c r="F10" s="233">
        <v>0</v>
      </c>
      <c r="G10" s="233">
        <v>0</v>
      </c>
    </row>
    <row r="11" spans="1:7" ht="12.75">
      <c r="A11" s="223" t="s">
        <v>791</v>
      </c>
      <c r="B11" s="238">
        <v>0</v>
      </c>
      <c r="C11" s="233">
        <v>0</v>
      </c>
      <c r="E11" s="344" t="s">
        <v>849</v>
      </c>
      <c r="F11" s="233">
        <v>0</v>
      </c>
      <c r="G11" s="233">
        <v>0</v>
      </c>
    </row>
    <row r="12" spans="1:7" ht="12.75">
      <c r="A12" s="223" t="s">
        <v>785</v>
      </c>
      <c r="B12" s="238">
        <v>0</v>
      </c>
      <c r="C12" s="233">
        <v>0</v>
      </c>
      <c r="E12" s="344" t="s">
        <v>850</v>
      </c>
      <c r="F12" s="233">
        <v>0</v>
      </c>
      <c r="G12" s="233">
        <v>0</v>
      </c>
    </row>
    <row r="13" spans="1:7" ht="12.75">
      <c r="A13" s="223" t="s">
        <v>787</v>
      </c>
      <c r="B13" s="238">
        <v>0</v>
      </c>
      <c r="C13" s="233">
        <v>0</v>
      </c>
      <c r="E13" s="345" t="s">
        <v>851</v>
      </c>
      <c r="F13" s="233">
        <v>0</v>
      </c>
      <c r="G13" s="233">
        <v>0</v>
      </c>
    </row>
    <row r="14" spans="1:7" ht="12.75">
      <c r="A14" s="223" t="s">
        <v>793</v>
      </c>
      <c r="B14" s="238">
        <v>0</v>
      </c>
      <c r="C14" s="233">
        <v>0</v>
      </c>
      <c r="E14" s="345" t="s">
        <v>852</v>
      </c>
      <c r="F14" s="233">
        <v>0</v>
      </c>
      <c r="G14" s="233">
        <v>0</v>
      </c>
    </row>
    <row r="15" spans="1:7" ht="12.75">
      <c r="A15" s="217" t="s">
        <v>602</v>
      </c>
      <c r="B15" s="238">
        <v>63</v>
      </c>
      <c r="C15" s="233">
        <v>6</v>
      </c>
      <c r="E15" s="345" t="s">
        <v>853</v>
      </c>
      <c r="F15" s="233">
        <v>0</v>
      </c>
      <c r="G15" s="233">
        <v>0</v>
      </c>
    </row>
    <row r="16" spans="1:7" ht="12.75">
      <c r="A16" s="217" t="s">
        <v>604</v>
      </c>
      <c r="B16" s="238">
        <v>0</v>
      </c>
      <c r="C16" s="233">
        <v>0</v>
      </c>
      <c r="E16" s="345" t="s">
        <v>854</v>
      </c>
      <c r="F16" s="233">
        <v>0</v>
      </c>
      <c r="G16" s="233">
        <v>0</v>
      </c>
    </row>
    <row r="17" spans="1:7" ht="12.75">
      <c r="A17" s="217" t="s">
        <v>606</v>
      </c>
      <c r="B17" s="238">
        <v>6</v>
      </c>
      <c r="C17" s="233">
        <v>1</v>
      </c>
      <c r="E17" s="345" t="s">
        <v>855</v>
      </c>
      <c r="F17" s="233">
        <v>0</v>
      </c>
      <c r="G17" s="233">
        <v>0</v>
      </c>
    </row>
    <row r="18" spans="1:7" ht="12.75">
      <c r="A18" s="217" t="s">
        <v>613</v>
      </c>
      <c r="B18" s="238">
        <v>0</v>
      </c>
      <c r="C18" s="233">
        <v>0</v>
      </c>
      <c r="E18" s="345" t="s">
        <v>856</v>
      </c>
      <c r="F18" s="233">
        <v>0</v>
      </c>
      <c r="G18" s="233">
        <v>0</v>
      </c>
    </row>
    <row r="19" spans="1:7" ht="12.75">
      <c r="A19" s="217" t="s">
        <v>717</v>
      </c>
      <c r="B19" s="238">
        <v>0</v>
      </c>
      <c r="C19" s="233">
        <v>0</v>
      </c>
      <c r="E19" s="345" t="s">
        <v>857</v>
      </c>
      <c r="F19" s="233">
        <v>0</v>
      </c>
      <c r="G19" s="233">
        <v>0</v>
      </c>
    </row>
    <row r="20" spans="1:7" ht="12.75">
      <c r="A20" s="223" t="s">
        <v>801</v>
      </c>
      <c r="B20" s="238">
        <v>0</v>
      </c>
      <c r="C20" s="233">
        <v>0</v>
      </c>
      <c r="E20" s="345" t="s">
        <v>858</v>
      </c>
      <c r="F20" s="233">
        <v>0</v>
      </c>
      <c r="G20" s="233">
        <v>0</v>
      </c>
    </row>
    <row r="21" spans="1:7" ht="12.75">
      <c r="A21" s="223" t="s">
        <v>803</v>
      </c>
      <c r="B21" s="238">
        <v>0</v>
      </c>
      <c r="C21" s="233">
        <v>0</v>
      </c>
      <c r="E21" s="345" t="s">
        <v>859</v>
      </c>
      <c r="F21" s="233">
        <v>0</v>
      </c>
      <c r="G21" s="233">
        <v>0</v>
      </c>
    </row>
    <row r="22" spans="1:7" ht="12.75">
      <c r="A22" s="223" t="s">
        <v>793</v>
      </c>
      <c r="B22" s="238">
        <v>0</v>
      </c>
      <c r="C22" s="233">
        <v>0</v>
      </c>
      <c r="E22" s="345" t="s">
        <v>648</v>
      </c>
      <c r="F22" s="233">
        <v>3</v>
      </c>
      <c r="G22" s="233">
        <v>1</v>
      </c>
    </row>
    <row r="23" spans="1:7" ht="12.75">
      <c r="A23" s="217" t="s">
        <v>616</v>
      </c>
      <c r="B23" s="238">
        <v>0</v>
      </c>
      <c r="C23" s="233">
        <v>0</v>
      </c>
      <c r="E23" s="345" t="s">
        <v>647</v>
      </c>
      <c r="F23" s="233">
        <v>0</v>
      </c>
      <c r="G23" s="233">
        <v>0</v>
      </c>
    </row>
    <row r="24" spans="1:7" ht="12.75">
      <c r="A24" s="217" t="s">
        <v>618</v>
      </c>
      <c r="B24" s="238">
        <v>10</v>
      </c>
      <c r="C24" s="233">
        <v>2</v>
      </c>
      <c r="E24" s="345" t="s">
        <v>649</v>
      </c>
      <c r="F24" s="233">
        <v>82</v>
      </c>
      <c r="G24" s="233">
        <v>4</v>
      </c>
    </row>
    <row r="25" spans="1:7" ht="12.75">
      <c r="A25" s="217" t="s">
        <v>620</v>
      </c>
      <c r="B25" s="238">
        <v>7</v>
      </c>
      <c r="C25" s="233">
        <v>1</v>
      </c>
      <c r="E25" s="345" t="s">
        <v>651</v>
      </c>
      <c r="F25" s="233">
        <v>0</v>
      </c>
      <c r="G25" s="233">
        <v>0</v>
      </c>
    </row>
    <row r="26" spans="1:7" ht="13.5">
      <c r="A26" s="217" t="s">
        <v>718</v>
      </c>
      <c r="B26" s="238">
        <v>0</v>
      </c>
      <c r="C26" s="233">
        <v>0</v>
      </c>
      <c r="E26" s="345" t="s">
        <v>8</v>
      </c>
      <c r="F26" s="233">
        <v>0</v>
      </c>
      <c r="G26" s="233">
        <v>0</v>
      </c>
    </row>
    <row r="27" spans="1:7" ht="12.75">
      <c r="A27" s="223" t="s">
        <v>806</v>
      </c>
      <c r="B27" s="238">
        <v>0</v>
      </c>
      <c r="C27" s="233">
        <v>0</v>
      </c>
      <c r="E27" s="345" t="s">
        <v>860</v>
      </c>
      <c r="F27" s="233">
        <v>0</v>
      </c>
      <c r="G27" s="233">
        <v>0</v>
      </c>
    </row>
    <row r="28" spans="1:7" ht="13.5">
      <c r="A28" s="223" t="s">
        <v>807</v>
      </c>
      <c r="B28" s="239">
        <v>0</v>
      </c>
      <c r="C28" s="233">
        <v>0</v>
      </c>
      <c r="E28" s="345" t="s">
        <v>862</v>
      </c>
      <c r="F28" s="233">
        <v>0</v>
      </c>
      <c r="G28" s="233">
        <v>0</v>
      </c>
    </row>
    <row r="29" spans="1:7" ht="12.75">
      <c r="A29" s="217" t="s">
        <v>626</v>
      </c>
      <c r="B29" s="233">
        <v>12</v>
      </c>
      <c r="C29" s="233">
        <v>1</v>
      </c>
      <c r="E29" s="345" t="s">
        <v>861</v>
      </c>
      <c r="F29" s="233">
        <v>0</v>
      </c>
      <c r="G29" s="233">
        <v>0</v>
      </c>
    </row>
    <row r="30" spans="1:7" ht="13.5">
      <c r="A30" s="217" t="s">
        <v>625</v>
      </c>
      <c r="B30" s="233">
        <v>2</v>
      </c>
      <c r="C30" s="233">
        <v>0</v>
      </c>
      <c r="E30" s="345" t="s">
        <v>863</v>
      </c>
      <c r="F30" s="233">
        <v>0</v>
      </c>
      <c r="G30" s="233">
        <v>0</v>
      </c>
    </row>
    <row r="31" spans="1:7" ht="12.75">
      <c r="A31" s="231" t="s">
        <v>627</v>
      </c>
      <c r="B31" s="240">
        <v>63</v>
      </c>
      <c r="C31" s="240">
        <v>5</v>
      </c>
      <c r="E31" s="240"/>
      <c r="F31" s="240"/>
      <c r="G31" s="240"/>
    </row>
    <row r="32" spans="5:7" ht="12">
      <c r="E32" s="241"/>
      <c r="F32" s="241"/>
      <c r="G32" s="241"/>
    </row>
    <row r="33" ht="13.5">
      <c r="A33" s="348" t="s">
        <v>0</v>
      </c>
    </row>
    <row r="34" ht="13.5">
      <c r="A34" s="348" t="s">
        <v>1</v>
      </c>
    </row>
    <row r="35" ht="12">
      <c r="A35" s="233" t="s">
        <v>10</v>
      </c>
    </row>
    <row r="36" ht="12">
      <c r="A36" s="233" t="s">
        <v>789</v>
      </c>
    </row>
    <row r="37" ht="12">
      <c r="A37" s="233" t="s">
        <v>9</v>
      </c>
    </row>
  </sheetData>
  <printOptions horizontalCentered="1"/>
  <pageMargins left="0.25" right="0.25" top="0.25" bottom="0.25" header="0" footer="0"/>
  <pageSetup fitToHeight="1" fitToWidth="1"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selection activeCell="A35" sqref="A35"/>
    </sheetView>
  </sheetViews>
  <sheetFormatPr defaultColWidth="9.140625" defaultRowHeight="12.75"/>
  <cols>
    <col min="1" max="1" width="25.00390625" style="233" customWidth="1"/>
    <col min="2" max="2" width="9.140625" style="233" customWidth="1"/>
    <col min="3" max="3" width="11.00390625" style="233" customWidth="1"/>
    <col min="4" max="4" width="6.8515625" style="233" customWidth="1"/>
    <col min="5" max="5" width="24.421875" style="233" customWidth="1"/>
    <col min="6" max="6" width="9.8515625" style="233" customWidth="1"/>
    <col min="7" max="7" width="10.421875" style="233" customWidth="1"/>
    <col min="8" max="8" width="12.8515625" style="233" customWidth="1"/>
    <col min="9" max="9" width="9.57421875" style="233" customWidth="1"/>
    <col min="10" max="10" width="9.28125" style="233" customWidth="1"/>
    <col min="11" max="16384" width="9.140625" style="233" customWidth="1"/>
  </cols>
  <sheetData>
    <row r="1" spans="1:17" ht="12.75">
      <c r="A1" s="232" t="s">
        <v>270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8" ht="12.75">
      <c r="A2" s="232" t="s">
        <v>206</v>
      </c>
      <c r="B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4" spans="1:7" ht="12">
      <c r="A4" s="235"/>
      <c r="B4" s="236">
        <v>1999</v>
      </c>
      <c r="C4" s="236">
        <v>1999</v>
      </c>
      <c r="D4" s="235"/>
      <c r="E4" s="235"/>
      <c r="F4" s="236">
        <v>1999</v>
      </c>
      <c r="G4" s="236">
        <v>1999</v>
      </c>
    </row>
    <row r="5" spans="1:7" ht="12">
      <c r="A5" s="237" t="s">
        <v>679</v>
      </c>
      <c r="B5" s="237" t="s">
        <v>542</v>
      </c>
      <c r="C5" s="237" t="s">
        <v>296</v>
      </c>
      <c r="E5" s="237" t="s">
        <v>679</v>
      </c>
      <c r="F5" s="237" t="s">
        <v>542</v>
      </c>
      <c r="G5" s="237" t="s">
        <v>296</v>
      </c>
    </row>
    <row r="6" spans="1:7" ht="12">
      <c r="A6" s="344" t="s">
        <v>781</v>
      </c>
      <c r="B6" s="351">
        <v>24</v>
      </c>
      <c r="C6" s="345">
        <v>2</v>
      </c>
      <c r="E6" s="343" t="s">
        <v>625</v>
      </c>
      <c r="F6" s="349">
        <v>8</v>
      </c>
      <c r="G6" s="349">
        <v>1</v>
      </c>
    </row>
    <row r="7" spans="1:7" ht="12">
      <c r="A7" s="344" t="s">
        <v>580</v>
      </c>
      <c r="B7" s="351">
        <v>0</v>
      </c>
      <c r="C7" s="345">
        <v>0</v>
      </c>
      <c r="E7" s="344" t="s">
        <v>627</v>
      </c>
      <c r="F7" s="345">
        <v>4</v>
      </c>
      <c r="G7" s="345">
        <v>1</v>
      </c>
    </row>
    <row r="8" spans="1:7" ht="12">
      <c r="A8" s="344" t="s">
        <v>581</v>
      </c>
      <c r="B8" s="351">
        <v>0</v>
      </c>
      <c r="C8" s="345">
        <v>0</v>
      </c>
      <c r="E8" s="344" t="s">
        <v>628</v>
      </c>
      <c r="F8" s="345">
        <v>15</v>
      </c>
      <c r="G8" s="345">
        <v>1</v>
      </c>
    </row>
    <row r="9" spans="1:7" ht="12">
      <c r="A9" s="344" t="s">
        <v>592</v>
      </c>
      <c r="B9" s="351">
        <v>2</v>
      </c>
      <c r="C9" s="345">
        <v>0</v>
      </c>
      <c r="E9" s="344" t="s">
        <v>632</v>
      </c>
      <c r="F9" s="345">
        <v>1</v>
      </c>
      <c r="G9" s="345">
        <v>0</v>
      </c>
    </row>
    <row r="10" spans="1:7" ht="12">
      <c r="A10" s="344" t="s">
        <v>716</v>
      </c>
      <c r="B10" s="351">
        <v>0</v>
      </c>
      <c r="C10" s="345">
        <v>0</v>
      </c>
      <c r="E10" s="344" t="s">
        <v>672</v>
      </c>
      <c r="F10" s="345">
        <v>10</v>
      </c>
      <c r="G10" s="345">
        <v>2</v>
      </c>
    </row>
    <row r="11" spans="1:7" ht="12">
      <c r="A11" s="346" t="s">
        <v>791</v>
      </c>
      <c r="B11" s="351">
        <v>0</v>
      </c>
      <c r="C11" s="345">
        <v>0</v>
      </c>
      <c r="E11" s="345" t="s">
        <v>847</v>
      </c>
      <c r="F11" s="345">
        <v>14</v>
      </c>
      <c r="G11" s="345">
        <v>1</v>
      </c>
    </row>
    <row r="12" spans="1:7" ht="12">
      <c r="A12" s="346" t="s">
        <v>785</v>
      </c>
      <c r="B12" s="351">
        <v>0</v>
      </c>
      <c r="C12" s="345">
        <v>0</v>
      </c>
      <c r="E12" s="345" t="s">
        <v>848</v>
      </c>
      <c r="F12" s="345">
        <v>0</v>
      </c>
      <c r="G12" s="345">
        <v>0</v>
      </c>
    </row>
    <row r="13" spans="1:7" ht="12">
      <c r="A13" s="346" t="s">
        <v>787</v>
      </c>
      <c r="B13" s="351">
        <v>0</v>
      </c>
      <c r="C13" s="345">
        <v>0</v>
      </c>
      <c r="E13" s="345" t="s">
        <v>849</v>
      </c>
      <c r="F13" s="345">
        <v>4</v>
      </c>
      <c r="G13" s="345">
        <v>1</v>
      </c>
    </row>
    <row r="14" spans="1:7" ht="12">
      <c r="A14" s="346" t="s">
        <v>793</v>
      </c>
      <c r="B14" s="351">
        <v>0</v>
      </c>
      <c r="C14" s="345">
        <v>0</v>
      </c>
      <c r="E14" s="345" t="s">
        <v>850</v>
      </c>
      <c r="F14" s="345">
        <v>1</v>
      </c>
      <c r="G14" s="345">
        <v>0</v>
      </c>
    </row>
    <row r="15" spans="1:7" ht="12">
      <c r="A15" s="344" t="s">
        <v>602</v>
      </c>
      <c r="B15" s="351">
        <v>4</v>
      </c>
      <c r="C15" s="345">
        <v>0</v>
      </c>
      <c r="E15" s="345" t="s">
        <v>851</v>
      </c>
      <c r="F15" s="345">
        <v>1</v>
      </c>
      <c r="G15" s="345">
        <v>0</v>
      </c>
    </row>
    <row r="16" spans="1:7" ht="12">
      <c r="A16" s="344" t="s">
        <v>604</v>
      </c>
      <c r="B16" s="351">
        <v>0</v>
      </c>
      <c r="C16" s="345">
        <v>0</v>
      </c>
      <c r="E16" s="345" t="s">
        <v>852</v>
      </c>
      <c r="F16" s="345">
        <v>4</v>
      </c>
      <c r="G16" s="345">
        <v>1</v>
      </c>
    </row>
    <row r="17" spans="1:7" ht="12">
      <c r="A17" s="344" t="s">
        <v>603</v>
      </c>
      <c r="B17" s="351">
        <v>5</v>
      </c>
      <c r="C17" s="345">
        <v>0</v>
      </c>
      <c r="E17" s="345" t="s">
        <v>853</v>
      </c>
      <c r="F17" s="345">
        <v>4</v>
      </c>
      <c r="G17" s="345">
        <v>1</v>
      </c>
    </row>
    <row r="18" spans="1:7" ht="12">
      <c r="A18" s="344" t="s">
        <v>605</v>
      </c>
      <c r="B18" s="351">
        <v>1</v>
      </c>
      <c r="C18" s="345">
        <v>0</v>
      </c>
      <c r="E18" s="345" t="s">
        <v>854</v>
      </c>
      <c r="F18" s="345">
        <v>3</v>
      </c>
      <c r="G18" s="345">
        <v>0</v>
      </c>
    </row>
    <row r="19" spans="1:7" ht="12">
      <c r="A19" s="344" t="s">
        <v>606</v>
      </c>
      <c r="B19" s="351">
        <v>5</v>
      </c>
      <c r="C19" s="345">
        <v>1</v>
      </c>
      <c r="E19" s="345" t="s">
        <v>855</v>
      </c>
      <c r="F19" s="345">
        <v>50</v>
      </c>
      <c r="G19" s="345">
        <v>1</v>
      </c>
    </row>
    <row r="20" spans="1:7" ht="12">
      <c r="A20" s="344" t="s">
        <v>613</v>
      </c>
      <c r="B20" s="351">
        <v>10</v>
      </c>
      <c r="C20" s="345">
        <v>0</v>
      </c>
      <c r="E20" s="345" t="s">
        <v>856</v>
      </c>
      <c r="F20" s="345">
        <v>22</v>
      </c>
      <c r="G20" s="345">
        <v>2</v>
      </c>
    </row>
    <row r="21" spans="1:7" ht="12">
      <c r="A21" s="344" t="s">
        <v>717</v>
      </c>
      <c r="B21" s="351">
        <v>0</v>
      </c>
      <c r="C21" s="345">
        <v>0</v>
      </c>
      <c r="E21" s="345" t="s">
        <v>857</v>
      </c>
      <c r="F21" s="345">
        <v>10</v>
      </c>
      <c r="G21" s="345">
        <v>1</v>
      </c>
    </row>
    <row r="22" spans="1:7" ht="12">
      <c r="A22" s="346" t="s">
        <v>801</v>
      </c>
      <c r="B22" s="351">
        <v>0</v>
      </c>
      <c r="C22" s="345">
        <v>0</v>
      </c>
      <c r="E22" s="345" t="s">
        <v>858</v>
      </c>
      <c r="F22" s="345">
        <v>13</v>
      </c>
      <c r="G22" s="345">
        <v>2</v>
      </c>
    </row>
    <row r="23" spans="1:7" ht="12">
      <c r="A23" s="346" t="s">
        <v>803</v>
      </c>
      <c r="B23" s="351">
        <v>0</v>
      </c>
      <c r="C23" s="345">
        <v>0</v>
      </c>
      <c r="E23" s="345" t="s">
        <v>859</v>
      </c>
      <c r="F23" s="345">
        <v>0</v>
      </c>
      <c r="G23" s="345">
        <v>0</v>
      </c>
    </row>
    <row r="24" spans="1:7" ht="12">
      <c r="A24" s="346" t="s">
        <v>793</v>
      </c>
      <c r="B24" s="351">
        <v>0</v>
      </c>
      <c r="C24" s="345">
        <v>0</v>
      </c>
      <c r="E24" s="345" t="s">
        <v>11</v>
      </c>
      <c r="F24" s="345">
        <v>5</v>
      </c>
      <c r="G24" s="345">
        <v>1</v>
      </c>
    </row>
    <row r="25" spans="1:7" ht="12">
      <c r="A25" s="344" t="s">
        <v>616</v>
      </c>
      <c r="B25" s="351">
        <v>1</v>
      </c>
      <c r="C25" s="345">
        <v>0</v>
      </c>
      <c r="E25" s="345" t="s">
        <v>649</v>
      </c>
      <c r="F25" s="345">
        <v>6</v>
      </c>
      <c r="G25" s="345">
        <v>0</v>
      </c>
    </row>
    <row r="26" spans="1:7" ht="12">
      <c r="A26" s="344" t="s">
        <v>618</v>
      </c>
      <c r="B26" s="351">
        <v>2</v>
      </c>
      <c r="C26" s="345">
        <v>0</v>
      </c>
      <c r="E26" s="345" t="s">
        <v>651</v>
      </c>
      <c r="F26" s="345">
        <v>0</v>
      </c>
      <c r="G26" s="345">
        <v>0</v>
      </c>
    </row>
    <row r="27" spans="1:7" ht="12">
      <c r="A27" s="344" t="s">
        <v>620</v>
      </c>
      <c r="B27" s="351">
        <v>4</v>
      </c>
      <c r="C27" s="345">
        <v>0</v>
      </c>
      <c r="E27" s="345" t="s">
        <v>804</v>
      </c>
      <c r="F27" s="345">
        <v>0</v>
      </c>
      <c r="G27" s="345">
        <v>0</v>
      </c>
    </row>
    <row r="28" spans="1:7" ht="12">
      <c r="A28" s="344" t="s">
        <v>622</v>
      </c>
      <c r="B28" s="352">
        <v>1</v>
      </c>
      <c r="C28" s="345">
        <v>0</v>
      </c>
      <c r="E28" s="345" t="s">
        <v>860</v>
      </c>
      <c r="F28" s="345">
        <v>0</v>
      </c>
      <c r="G28" s="345">
        <v>0</v>
      </c>
    </row>
    <row r="29" spans="1:7" ht="12">
      <c r="A29" s="344" t="s">
        <v>718</v>
      </c>
      <c r="B29" s="345">
        <v>0</v>
      </c>
      <c r="C29" s="345">
        <v>0</v>
      </c>
      <c r="E29" s="345" t="s">
        <v>12</v>
      </c>
      <c r="F29" s="345">
        <v>0</v>
      </c>
      <c r="G29" s="345">
        <v>0</v>
      </c>
    </row>
    <row r="30" spans="1:7" ht="12">
      <c r="A30" s="346" t="s">
        <v>806</v>
      </c>
      <c r="B30" s="345">
        <v>0</v>
      </c>
      <c r="C30" s="345">
        <v>0</v>
      </c>
      <c r="E30" s="345" t="s">
        <v>861</v>
      </c>
      <c r="F30" s="345">
        <v>0</v>
      </c>
      <c r="G30" s="345">
        <v>0</v>
      </c>
    </row>
    <row r="31" spans="1:7" ht="13.5">
      <c r="A31" s="353" t="s">
        <v>807</v>
      </c>
      <c r="B31" s="350">
        <v>0</v>
      </c>
      <c r="C31" s="350">
        <v>0</v>
      </c>
      <c r="E31" s="350" t="s">
        <v>13</v>
      </c>
      <c r="F31" s="350">
        <v>0</v>
      </c>
      <c r="G31" s="350">
        <v>0</v>
      </c>
    </row>
    <row r="32" spans="5:7" ht="12">
      <c r="E32" s="241"/>
      <c r="F32" s="241"/>
      <c r="G32" s="241"/>
    </row>
    <row r="33" ht="13.5">
      <c r="A33" s="348" t="s">
        <v>15</v>
      </c>
    </row>
    <row r="34" ht="12">
      <c r="A34" s="233" t="s">
        <v>16</v>
      </c>
    </row>
    <row r="35" ht="12">
      <c r="A35" s="233" t="s">
        <v>3</v>
      </c>
    </row>
    <row r="36" ht="12">
      <c r="A36" s="233" t="s">
        <v>14</v>
      </c>
    </row>
  </sheetData>
  <printOptions horizontalCentered="1"/>
  <pageMargins left="0.25" right="0.25" top="0.25" bottom="0.25" header="0" footer="0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18" customWidth="1"/>
    <col min="2" max="7" width="8.7109375" style="18" customWidth="1"/>
    <col min="8" max="9" width="10.7109375" style="18" customWidth="1"/>
    <col min="10" max="10" width="17.57421875" style="18" customWidth="1"/>
    <col min="11" max="16384" width="9.140625" style="18" customWidth="1"/>
  </cols>
  <sheetData>
    <row r="1" spans="1:10" ht="12.75">
      <c r="A1" s="14" t="s">
        <v>226</v>
      </c>
      <c r="B1" s="15"/>
      <c r="C1" s="15"/>
      <c r="D1" s="15"/>
      <c r="E1" s="16"/>
      <c r="F1" s="16"/>
      <c r="G1" s="16"/>
      <c r="H1" s="16"/>
      <c r="I1" s="17"/>
      <c r="J1" s="16"/>
    </row>
    <row r="2" spans="1:10" ht="12.75">
      <c r="A2" s="16"/>
      <c r="B2" s="15"/>
      <c r="C2" s="15"/>
      <c r="D2" s="15"/>
      <c r="E2" s="16"/>
      <c r="F2" s="16"/>
      <c r="G2" s="16"/>
      <c r="H2" s="14" t="s">
        <v>273</v>
      </c>
      <c r="I2" s="14" t="s">
        <v>274</v>
      </c>
      <c r="J2" s="19">
        <v>1999</v>
      </c>
    </row>
    <row r="3" spans="1:10" ht="12.75">
      <c r="A3" s="16"/>
      <c r="B3" s="20"/>
      <c r="C3" s="15"/>
      <c r="D3" s="15"/>
      <c r="E3" s="15"/>
      <c r="F3" s="15"/>
      <c r="G3" s="15"/>
      <c r="H3" s="14" t="s">
        <v>275</v>
      </c>
      <c r="I3" s="14" t="s">
        <v>275</v>
      </c>
      <c r="J3" s="19" t="s">
        <v>276</v>
      </c>
    </row>
    <row r="4" spans="1:10" ht="12.75">
      <c r="A4" s="16"/>
      <c r="B4" s="21"/>
      <c r="C4" s="15"/>
      <c r="D4" s="15"/>
      <c r="E4" s="15"/>
      <c r="F4" s="15"/>
      <c r="G4" s="15"/>
      <c r="H4" s="22" t="s">
        <v>277</v>
      </c>
      <c r="I4" s="22" t="s">
        <v>277</v>
      </c>
      <c r="J4" s="22" t="s">
        <v>296</v>
      </c>
    </row>
    <row r="5" spans="1:10" ht="13.5" thickBot="1">
      <c r="A5" s="23" t="s">
        <v>279</v>
      </c>
      <c r="B5" s="24">
        <v>1994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 t="s">
        <v>280</v>
      </c>
      <c r="I5" s="25" t="s">
        <v>280</v>
      </c>
      <c r="J5" s="25" t="s">
        <v>281</v>
      </c>
    </row>
    <row r="6" spans="1:10" ht="12.75">
      <c r="A6" s="26" t="s">
        <v>282</v>
      </c>
      <c r="B6" s="27">
        <v>1310</v>
      </c>
      <c r="C6" s="27">
        <v>1270</v>
      </c>
      <c r="D6" s="27">
        <v>1220</v>
      </c>
      <c r="E6" s="27">
        <v>1047</v>
      </c>
      <c r="F6" s="27">
        <v>1025</v>
      </c>
      <c r="G6" s="28">
        <v>974</v>
      </c>
      <c r="H6" s="27">
        <v>-51</v>
      </c>
      <c r="I6" s="27">
        <v>-336</v>
      </c>
      <c r="J6" s="29">
        <v>97.397</v>
      </c>
    </row>
    <row r="7" spans="1:10" ht="12.75">
      <c r="A7" s="30" t="s">
        <v>283</v>
      </c>
      <c r="B7" s="31">
        <v>0.578</v>
      </c>
      <c r="C7" s="31">
        <v>0.574</v>
      </c>
      <c r="D7" s="31">
        <v>0.561</v>
      </c>
      <c r="E7" s="31">
        <v>0.49</v>
      </c>
      <c r="F7" s="31">
        <v>0.515</v>
      </c>
      <c r="G7" s="32">
        <v>0.499</v>
      </c>
      <c r="H7" s="31">
        <v>-0.021</v>
      </c>
      <c r="I7" s="17">
        <v>-0.256</v>
      </c>
      <c r="J7" s="29"/>
    </row>
    <row r="8" spans="1:10" ht="12.75">
      <c r="A8" s="26" t="s">
        <v>284</v>
      </c>
      <c r="B8" s="27">
        <v>224</v>
      </c>
      <c r="C8" s="27">
        <v>221</v>
      </c>
      <c r="D8" s="27">
        <v>185</v>
      </c>
      <c r="E8" s="27">
        <v>262</v>
      </c>
      <c r="F8" s="27">
        <v>255</v>
      </c>
      <c r="G8" s="33">
        <v>241</v>
      </c>
      <c r="H8" s="27">
        <v>-14</v>
      </c>
      <c r="I8" s="27">
        <v>17</v>
      </c>
      <c r="J8" s="29">
        <v>24.138</v>
      </c>
    </row>
    <row r="9" spans="1:10" ht="12.75">
      <c r="A9" s="30" t="s">
        <v>283</v>
      </c>
      <c r="B9" s="31">
        <v>0.099</v>
      </c>
      <c r="C9" s="31">
        <v>0.1</v>
      </c>
      <c r="D9" s="31">
        <v>0.085</v>
      </c>
      <c r="E9" s="31">
        <v>0.123</v>
      </c>
      <c r="F9" s="31">
        <v>0.128</v>
      </c>
      <c r="G9" s="32">
        <v>0.123</v>
      </c>
      <c r="H9" s="31">
        <v>-0.027</v>
      </c>
      <c r="I9" s="17">
        <v>0.076</v>
      </c>
      <c r="J9" s="29"/>
    </row>
    <row r="10" spans="1:10" ht="12.75">
      <c r="A10" s="26" t="s">
        <v>285</v>
      </c>
      <c r="B10" s="27">
        <v>287</v>
      </c>
      <c r="C10" s="27">
        <v>276</v>
      </c>
      <c r="D10" s="27">
        <v>307</v>
      </c>
      <c r="E10" s="27">
        <v>373</v>
      </c>
      <c r="F10" s="27">
        <v>342</v>
      </c>
      <c r="G10" s="33">
        <v>350</v>
      </c>
      <c r="H10" s="27">
        <v>8</v>
      </c>
      <c r="I10" s="27">
        <v>63</v>
      </c>
      <c r="J10" s="29">
        <v>4.378</v>
      </c>
    </row>
    <row r="11" spans="1:10" ht="12.75">
      <c r="A11" s="30" t="s">
        <v>283</v>
      </c>
      <c r="B11" s="31">
        <v>0.127</v>
      </c>
      <c r="C11" s="31">
        <v>0.125</v>
      </c>
      <c r="D11" s="31">
        <v>0.141</v>
      </c>
      <c r="E11" s="31">
        <v>0.174</v>
      </c>
      <c r="F11" s="31">
        <v>0.172</v>
      </c>
      <c r="G11" s="32">
        <v>0.179</v>
      </c>
      <c r="H11" s="31">
        <v>-0.083</v>
      </c>
      <c r="I11" s="17">
        <v>0.22</v>
      </c>
      <c r="J11" s="29"/>
    </row>
    <row r="12" spans="1:10" ht="12.75">
      <c r="A12" s="26" t="s">
        <v>286</v>
      </c>
      <c r="B12" s="27">
        <v>200</v>
      </c>
      <c r="C12" s="27">
        <v>214</v>
      </c>
      <c r="D12" s="27">
        <v>213</v>
      </c>
      <c r="E12" s="27">
        <v>237</v>
      </c>
      <c r="F12" s="27">
        <v>206</v>
      </c>
      <c r="G12" s="33">
        <v>208</v>
      </c>
      <c r="H12" s="27">
        <v>2</v>
      </c>
      <c r="I12" s="27">
        <v>8</v>
      </c>
      <c r="J12" s="29">
        <v>0.52</v>
      </c>
    </row>
    <row r="13" spans="1:10" ht="12.75">
      <c r="A13" s="30" t="s">
        <v>283</v>
      </c>
      <c r="B13" s="31">
        <v>0.088</v>
      </c>
      <c r="C13" s="31">
        <v>0.097</v>
      </c>
      <c r="D13" s="31">
        <v>0.098</v>
      </c>
      <c r="E13" s="31">
        <v>0.111</v>
      </c>
      <c r="F13" s="31">
        <v>0.103</v>
      </c>
      <c r="G13" s="32">
        <v>0.107</v>
      </c>
      <c r="H13" s="31">
        <v>-0.131</v>
      </c>
      <c r="I13" s="17">
        <v>0.04</v>
      </c>
      <c r="J13" s="29"/>
    </row>
    <row r="14" spans="1:10" ht="12.75">
      <c r="A14" s="30" t="s">
        <v>287</v>
      </c>
      <c r="B14" s="34">
        <v>247</v>
      </c>
      <c r="C14" s="34">
        <v>232</v>
      </c>
      <c r="D14" s="34">
        <v>248</v>
      </c>
      <c r="E14" s="34">
        <v>219</v>
      </c>
      <c r="F14" s="34">
        <v>163</v>
      </c>
      <c r="G14" s="35">
        <v>179</v>
      </c>
      <c r="H14" s="27">
        <v>16</v>
      </c>
      <c r="I14" s="27">
        <v>-68</v>
      </c>
      <c r="J14" s="29">
        <v>0.008</v>
      </c>
    </row>
    <row r="15" spans="1:9" ht="13.5" thickBot="1">
      <c r="A15" s="30" t="s">
        <v>300</v>
      </c>
      <c r="B15" s="31">
        <v>0.109</v>
      </c>
      <c r="C15" s="31">
        <v>0.105</v>
      </c>
      <c r="D15" s="31">
        <v>0.114</v>
      </c>
      <c r="E15" s="31">
        <v>0.102</v>
      </c>
      <c r="F15" s="31">
        <v>0.082</v>
      </c>
      <c r="G15" s="32">
        <v>0.092</v>
      </c>
      <c r="H15" s="31">
        <v>-0.256</v>
      </c>
      <c r="I15" s="36">
        <v>-0.275</v>
      </c>
    </row>
    <row r="16" spans="1:10" ht="13.5" thickTop="1">
      <c r="A16" s="37" t="s">
        <v>288</v>
      </c>
      <c r="B16" s="38">
        <v>1879</v>
      </c>
      <c r="C16" s="38">
        <v>1844</v>
      </c>
      <c r="D16" s="38">
        <v>1791</v>
      </c>
      <c r="E16" s="38">
        <v>1760</v>
      </c>
      <c r="F16" s="38">
        <v>1714</v>
      </c>
      <c r="G16" s="39">
        <v>1617</v>
      </c>
      <c r="H16" s="38">
        <v>-97</v>
      </c>
      <c r="I16" s="38">
        <v>-262</v>
      </c>
      <c r="J16" s="40">
        <v>9.135</v>
      </c>
    </row>
    <row r="17" spans="1:10" ht="12.75">
      <c r="A17" s="30" t="s">
        <v>283</v>
      </c>
      <c r="B17" s="17">
        <v>0.828</v>
      </c>
      <c r="C17" s="17">
        <v>0.833</v>
      </c>
      <c r="D17" s="17">
        <v>0.824</v>
      </c>
      <c r="E17" s="17">
        <v>0.823</v>
      </c>
      <c r="F17" s="17">
        <v>0.861</v>
      </c>
      <c r="G17" s="41">
        <v>0.828</v>
      </c>
      <c r="H17" s="17">
        <v>-0.026</v>
      </c>
      <c r="I17" s="17">
        <v>-0.139</v>
      </c>
      <c r="J17" s="29"/>
    </row>
    <row r="18" spans="1:10" ht="12.75">
      <c r="A18" s="30" t="s">
        <v>289</v>
      </c>
      <c r="B18" s="27">
        <v>150</v>
      </c>
      <c r="C18" s="27">
        <v>139</v>
      </c>
      <c r="D18" s="27">
        <v>143</v>
      </c>
      <c r="E18" s="27">
        <v>157</v>
      </c>
      <c r="F18" s="27">
        <v>118</v>
      </c>
      <c r="G18" s="33">
        <v>160</v>
      </c>
      <c r="H18" s="27">
        <v>42</v>
      </c>
      <c r="I18" s="27">
        <v>10</v>
      </c>
      <c r="J18" s="29">
        <v>0.401</v>
      </c>
    </row>
    <row r="19" spans="1:10" ht="12.75">
      <c r="A19" s="30" t="s">
        <v>283</v>
      </c>
      <c r="B19" s="17">
        <v>0.066</v>
      </c>
      <c r="C19" s="17">
        <v>0.063</v>
      </c>
      <c r="D19" s="17">
        <v>0.066</v>
      </c>
      <c r="E19" s="17">
        <v>0.073</v>
      </c>
      <c r="F19" s="17">
        <v>0.059</v>
      </c>
      <c r="G19" s="41">
        <v>0.082</v>
      </c>
      <c r="H19" s="17">
        <v>-0.248</v>
      </c>
      <c r="I19" s="17">
        <v>0.067</v>
      </c>
      <c r="J19" s="29"/>
    </row>
    <row r="20" spans="1:10" ht="12.75">
      <c r="A20" s="30" t="s">
        <v>290</v>
      </c>
      <c r="B20" s="27">
        <v>239</v>
      </c>
      <c r="C20" s="27">
        <v>230</v>
      </c>
      <c r="D20" s="27">
        <v>239</v>
      </c>
      <c r="E20" s="27">
        <v>221</v>
      </c>
      <c r="F20" s="27">
        <v>159</v>
      </c>
      <c r="G20" s="33">
        <v>175</v>
      </c>
      <c r="H20" s="27">
        <v>16</v>
      </c>
      <c r="I20" s="27">
        <v>-64</v>
      </c>
      <c r="J20" s="29">
        <v>0.008</v>
      </c>
    </row>
    <row r="21" spans="1:10" ht="13.5" thickBot="1">
      <c r="A21" s="30" t="s">
        <v>283</v>
      </c>
      <c r="B21" s="17">
        <v>0.105</v>
      </c>
      <c r="C21" s="17">
        <v>0.104</v>
      </c>
      <c r="D21" s="17">
        <v>0.11</v>
      </c>
      <c r="E21" s="17">
        <v>0.103</v>
      </c>
      <c r="F21" s="17">
        <v>0.08</v>
      </c>
      <c r="G21" s="41">
        <v>0.09</v>
      </c>
      <c r="H21" s="17">
        <v>-0.281</v>
      </c>
      <c r="I21" s="17">
        <v>-0.268</v>
      </c>
      <c r="J21" s="29"/>
    </row>
    <row r="22" spans="1:10" ht="12.75">
      <c r="A22" s="42" t="s">
        <v>291</v>
      </c>
      <c r="B22" s="43">
        <v>2268</v>
      </c>
      <c r="C22" s="43">
        <v>2213</v>
      </c>
      <c r="D22" s="43">
        <v>2173</v>
      </c>
      <c r="E22" s="43">
        <v>2138</v>
      </c>
      <c r="F22" s="43">
        <v>1991</v>
      </c>
      <c r="G22" s="44">
        <v>1952</v>
      </c>
      <c r="H22" s="45">
        <v>-39</v>
      </c>
      <c r="I22" s="45">
        <v>-316</v>
      </c>
      <c r="J22" s="46">
        <v>0.088</v>
      </c>
    </row>
    <row r="23" spans="1:10" ht="12.75">
      <c r="A23" s="47" t="s">
        <v>283</v>
      </c>
      <c r="B23" s="48">
        <v>1</v>
      </c>
      <c r="C23" s="48">
        <v>1</v>
      </c>
      <c r="D23" s="49">
        <v>1</v>
      </c>
      <c r="E23" s="49">
        <v>1</v>
      </c>
      <c r="F23" s="49">
        <v>1</v>
      </c>
      <c r="G23" s="50">
        <v>1</v>
      </c>
      <c r="H23" s="49">
        <v>-0.02</v>
      </c>
      <c r="I23" s="51">
        <v>-0.139</v>
      </c>
      <c r="J23" s="52"/>
    </row>
    <row r="25" ht="12.75">
      <c r="A25" s="53" t="s">
        <v>292</v>
      </c>
    </row>
    <row r="26" ht="12.75">
      <c r="A26" s="53" t="s">
        <v>299</v>
      </c>
    </row>
    <row r="27" ht="12.75">
      <c r="A27" s="18" t="s">
        <v>298</v>
      </c>
    </row>
    <row r="28" ht="12.75">
      <c r="A28" s="18" t="s">
        <v>295</v>
      </c>
    </row>
  </sheetData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&amp;R&amp;D &amp;T</oddHeader>
    <oddFooter xml:space="preserve">&amp;C&amp;"Arial,Bold"&amp;6Energy Information Administration
U.S. Crude Oil, Natural Gas, and Natural Gas Liquids Reserves 1998 Annual Report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3">
      <selection activeCell="A33" sqref="A33"/>
    </sheetView>
  </sheetViews>
  <sheetFormatPr defaultColWidth="9.140625" defaultRowHeight="12.75"/>
  <cols>
    <col min="1" max="1" width="25.00390625" style="233" customWidth="1"/>
    <col min="2" max="2" width="9.140625" style="233" customWidth="1"/>
    <col min="3" max="3" width="11.00390625" style="233" customWidth="1"/>
    <col min="4" max="4" width="6.8515625" style="233" customWidth="1"/>
    <col min="5" max="5" width="24.421875" style="233" customWidth="1"/>
    <col min="6" max="6" width="9.8515625" style="233" customWidth="1"/>
    <col min="7" max="7" width="10.421875" style="233" customWidth="1"/>
    <col min="8" max="8" width="12.8515625" style="233" customWidth="1"/>
    <col min="9" max="9" width="9.57421875" style="233" customWidth="1"/>
    <col min="10" max="10" width="9.28125" style="233" customWidth="1"/>
    <col min="11" max="16384" width="9.140625" style="233" customWidth="1"/>
  </cols>
  <sheetData>
    <row r="1" spans="1:17" ht="12.75">
      <c r="A1" s="232" t="s">
        <v>808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8" ht="12.75">
      <c r="A2" s="232" t="s">
        <v>17</v>
      </c>
      <c r="B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4" spans="1:7" ht="12">
      <c r="A4" s="235"/>
      <c r="B4" s="236">
        <v>1999</v>
      </c>
      <c r="C4" s="236">
        <v>1999</v>
      </c>
      <c r="D4" s="235"/>
      <c r="E4" s="235"/>
      <c r="F4" s="236">
        <v>1999</v>
      </c>
      <c r="G4" s="236">
        <v>1999</v>
      </c>
    </row>
    <row r="5" spans="1:7" ht="12">
      <c r="A5" s="237" t="s">
        <v>679</v>
      </c>
      <c r="B5" s="237" t="s">
        <v>542</v>
      </c>
      <c r="C5" s="237" t="s">
        <v>296</v>
      </c>
      <c r="E5" s="237" t="s">
        <v>679</v>
      </c>
      <c r="F5" s="237" t="s">
        <v>542</v>
      </c>
      <c r="G5" s="237" t="s">
        <v>296</v>
      </c>
    </row>
    <row r="6" spans="1:7" ht="12">
      <c r="A6" s="344" t="s">
        <v>781</v>
      </c>
      <c r="B6" s="351">
        <v>1</v>
      </c>
      <c r="C6" s="345">
        <v>0</v>
      </c>
      <c r="E6" s="343" t="s">
        <v>625</v>
      </c>
      <c r="F6" s="349">
        <v>0</v>
      </c>
      <c r="G6" s="349">
        <v>0</v>
      </c>
    </row>
    <row r="7" spans="1:7" ht="12">
      <c r="A7" s="344" t="s">
        <v>580</v>
      </c>
      <c r="B7" s="351">
        <v>0</v>
      </c>
      <c r="C7" s="345">
        <v>0</v>
      </c>
      <c r="E7" s="344" t="s">
        <v>628</v>
      </c>
      <c r="F7" s="345">
        <v>1</v>
      </c>
      <c r="G7" s="345">
        <v>0</v>
      </c>
    </row>
    <row r="8" spans="1:7" ht="12">
      <c r="A8" s="344" t="s">
        <v>581</v>
      </c>
      <c r="B8" s="351">
        <v>0</v>
      </c>
      <c r="C8" s="345">
        <v>0</v>
      </c>
      <c r="E8" s="344" t="s">
        <v>672</v>
      </c>
      <c r="F8" s="345">
        <v>0</v>
      </c>
      <c r="G8" s="345">
        <v>0</v>
      </c>
    </row>
    <row r="9" spans="1:7" ht="12">
      <c r="A9" s="344" t="s">
        <v>592</v>
      </c>
      <c r="B9" s="351">
        <v>0</v>
      </c>
      <c r="C9" s="345">
        <v>0</v>
      </c>
      <c r="E9" s="344" t="s">
        <v>792</v>
      </c>
      <c r="F9" s="345">
        <v>0</v>
      </c>
      <c r="G9" s="345">
        <v>0</v>
      </c>
    </row>
    <row r="10" spans="1:7" ht="12">
      <c r="A10" s="344" t="s">
        <v>716</v>
      </c>
      <c r="B10" s="351">
        <v>0</v>
      </c>
      <c r="C10" s="345">
        <v>0</v>
      </c>
      <c r="E10" s="344" t="s">
        <v>783</v>
      </c>
      <c r="F10" s="345">
        <v>0</v>
      </c>
      <c r="G10" s="345">
        <v>0</v>
      </c>
    </row>
    <row r="11" spans="1:7" ht="12">
      <c r="A11" s="346" t="s">
        <v>791</v>
      </c>
      <c r="B11" s="351">
        <v>0</v>
      </c>
      <c r="C11" s="345">
        <v>0</v>
      </c>
      <c r="E11" s="344" t="s">
        <v>784</v>
      </c>
      <c r="F11" s="345">
        <v>0</v>
      </c>
      <c r="G11" s="345">
        <v>0</v>
      </c>
    </row>
    <row r="12" spans="1:7" ht="12">
      <c r="A12" s="346" t="s">
        <v>785</v>
      </c>
      <c r="B12" s="351">
        <v>0</v>
      </c>
      <c r="C12" s="345">
        <v>0</v>
      </c>
      <c r="E12" s="345" t="s">
        <v>786</v>
      </c>
      <c r="F12" s="345">
        <v>0</v>
      </c>
      <c r="G12" s="345">
        <v>0</v>
      </c>
    </row>
    <row r="13" spans="1:7" ht="12">
      <c r="A13" s="346" t="s">
        <v>787</v>
      </c>
      <c r="B13" s="351">
        <v>0</v>
      </c>
      <c r="C13" s="345">
        <v>0</v>
      </c>
      <c r="E13" s="345" t="s">
        <v>794</v>
      </c>
      <c r="F13" s="345">
        <v>0</v>
      </c>
      <c r="G13" s="345">
        <v>0</v>
      </c>
    </row>
    <row r="14" spans="1:7" ht="12">
      <c r="A14" s="346" t="s">
        <v>793</v>
      </c>
      <c r="B14" s="351">
        <v>0</v>
      </c>
      <c r="C14" s="345">
        <v>0</v>
      </c>
      <c r="E14" s="345" t="s">
        <v>795</v>
      </c>
      <c r="F14" s="345">
        <v>0</v>
      </c>
      <c r="G14" s="345">
        <v>0</v>
      </c>
    </row>
    <row r="15" spans="1:7" ht="12">
      <c r="A15" s="344" t="s">
        <v>602</v>
      </c>
      <c r="B15" s="351">
        <v>0</v>
      </c>
      <c r="C15" s="345">
        <v>0</v>
      </c>
      <c r="E15" s="345" t="s">
        <v>796</v>
      </c>
      <c r="F15" s="345">
        <v>0</v>
      </c>
      <c r="G15" s="345">
        <v>0</v>
      </c>
    </row>
    <row r="16" spans="1:7" ht="12">
      <c r="A16" s="344" t="s">
        <v>604</v>
      </c>
      <c r="B16" s="351">
        <v>0</v>
      </c>
      <c r="C16" s="345">
        <v>0</v>
      </c>
      <c r="E16" s="345" t="s">
        <v>797</v>
      </c>
      <c r="F16" s="345">
        <v>0</v>
      </c>
      <c r="G16" s="345">
        <v>0</v>
      </c>
    </row>
    <row r="17" spans="1:7" ht="12">
      <c r="A17" s="344" t="s">
        <v>606</v>
      </c>
      <c r="B17" s="351">
        <v>0</v>
      </c>
      <c r="C17" s="345">
        <v>0</v>
      </c>
      <c r="E17" s="345" t="s">
        <v>798</v>
      </c>
      <c r="F17" s="345">
        <v>0</v>
      </c>
      <c r="G17" s="345">
        <v>0</v>
      </c>
    </row>
    <row r="18" spans="1:7" ht="12">
      <c r="A18" s="344" t="s">
        <v>613</v>
      </c>
      <c r="B18" s="351">
        <v>0</v>
      </c>
      <c r="C18" s="345">
        <v>0</v>
      </c>
      <c r="E18" s="345" t="s">
        <v>799</v>
      </c>
      <c r="F18" s="345">
        <v>0</v>
      </c>
      <c r="G18" s="345">
        <v>0</v>
      </c>
    </row>
    <row r="19" spans="1:7" ht="12">
      <c r="A19" s="344" t="s">
        <v>717</v>
      </c>
      <c r="B19" s="351">
        <v>0</v>
      </c>
      <c r="C19" s="345">
        <v>0</v>
      </c>
      <c r="E19" s="345" t="s">
        <v>800</v>
      </c>
      <c r="F19" s="345">
        <v>0</v>
      </c>
      <c r="G19" s="345">
        <v>0</v>
      </c>
    </row>
    <row r="20" spans="1:7" ht="12">
      <c r="A20" s="346" t="s">
        <v>801</v>
      </c>
      <c r="B20" s="351">
        <v>0</v>
      </c>
      <c r="C20" s="345">
        <v>0</v>
      </c>
      <c r="E20" s="345" t="s">
        <v>802</v>
      </c>
      <c r="F20" s="345">
        <v>0</v>
      </c>
      <c r="G20" s="345">
        <v>0</v>
      </c>
    </row>
    <row r="21" spans="1:7" ht="12">
      <c r="A21" s="346" t="s">
        <v>803</v>
      </c>
      <c r="B21" s="351">
        <v>0</v>
      </c>
      <c r="C21" s="345">
        <v>0</v>
      </c>
      <c r="E21" s="345" t="s">
        <v>793</v>
      </c>
      <c r="F21" s="345">
        <v>0</v>
      </c>
      <c r="G21" s="345">
        <v>0</v>
      </c>
    </row>
    <row r="22" spans="1:7" ht="12">
      <c r="A22" s="346" t="s">
        <v>793</v>
      </c>
      <c r="B22" s="351">
        <v>0</v>
      </c>
      <c r="C22" s="345">
        <v>0</v>
      </c>
      <c r="E22" s="345" t="s">
        <v>809</v>
      </c>
      <c r="F22" s="345">
        <v>0</v>
      </c>
      <c r="G22" s="345">
        <v>0</v>
      </c>
    </row>
    <row r="23" spans="1:7" ht="12">
      <c r="A23" s="344" t="s">
        <v>616</v>
      </c>
      <c r="B23" s="351">
        <v>0</v>
      </c>
      <c r="C23" s="345">
        <v>0</v>
      </c>
      <c r="E23" s="345" t="s">
        <v>649</v>
      </c>
      <c r="F23" s="345">
        <v>0</v>
      </c>
      <c r="G23" s="345">
        <v>0</v>
      </c>
    </row>
    <row r="24" spans="1:7" ht="13.5">
      <c r="A24" s="344" t="s">
        <v>618</v>
      </c>
      <c r="B24" s="351">
        <v>0</v>
      </c>
      <c r="C24" s="345">
        <v>0</v>
      </c>
      <c r="E24" s="345" t="s">
        <v>8</v>
      </c>
      <c r="F24" s="345">
        <v>0</v>
      </c>
      <c r="G24" s="345">
        <v>0</v>
      </c>
    </row>
    <row r="25" spans="1:7" ht="12">
      <c r="A25" s="344" t="s">
        <v>620</v>
      </c>
      <c r="B25" s="351">
        <v>0</v>
      </c>
      <c r="C25" s="345">
        <v>0</v>
      </c>
      <c r="E25" s="345" t="s">
        <v>805</v>
      </c>
      <c r="F25" s="345">
        <v>0</v>
      </c>
      <c r="G25" s="345">
        <v>0</v>
      </c>
    </row>
    <row r="26" spans="1:7" ht="13.5">
      <c r="A26" s="344" t="s">
        <v>718</v>
      </c>
      <c r="B26" s="351">
        <v>0</v>
      </c>
      <c r="C26" s="345">
        <v>0</v>
      </c>
      <c r="E26" s="345" t="s">
        <v>18</v>
      </c>
      <c r="F26" s="345">
        <v>0</v>
      </c>
      <c r="G26" s="345">
        <v>0</v>
      </c>
    </row>
    <row r="27" spans="1:7" ht="12">
      <c r="A27" s="346" t="s">
        <v>806</v>
      </c>
      <c r="B27" s="351">
        <v>0</v>
      </c>
      <c r="C27" s="345">
        <v>0</v>
      </c>
      <c r="E27" s="345" t="s">
        <v>788</v>
      </c>
      <c r="F27" s="345">
        <v>0</v>
      </c>
      <c r="G27" s="345">
        <v>0</v>
      </c>
    </row>
    <row r="28" spans="1:7" ht="13.5">
      <c r="A28" s="353" t="s">
        <v>807</v>
      </c>
      <c r="B28" s="325">
        <v>0</v>
      </c>
      <c r="C28" s="350">
        <v>0</v>
      </c>
      <c r="E28" s="350" t="s">
        <v>863</v>
      </c>
      <c r="F28" s="350">
        <v>0</v>
      </c>
      <c r="G28" s="350">
        <v>0</v>
      </c>
    </row>
    <row r="29" spans="5:7" ht="12">
      <c r="E29" s="241"/>
      <c r="F29" s="241"/>
      <c r="G29" s="241"/>
    </row>
    <row r="30" ht="13.5">
      <c r="A30" s="348" t="s">
        <v>0</v>
      </c>
    </row>
    <row r="31" ht="13.5">
      <c r="A31" s="348" t="s">
        <v>19</v>
      </c>
    </row>
    <row r="32" ht="12">
      <c r="A32" s="233" t="s">
        <v>20</v>
      </c>
    </row>
    <row r="33" ht="12">
      <c r="A33" s="233" t="s">
        <v>789</v>
      </c>
    </row>
    <row r="34" ht="12">
      <c r="A34" s="233" t="s">
        <v>9</v>
      </c>
    </row>
  </sheetData>
  <printOptions horizontalCentered="1"/>
  <pageMargins left="0.25" right="0.25" top="0.25" bottom="0.25" header="0" footer="0"/>
  <pageSetup fitToHeight="1" fitToWidth="1" horizontalDpi="600" verticalDpi="60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243" customWidth="1"/>
    <col min="2" max="2" width="59.8515625" style="243" customWidth="1"/>
    <col min="3" max="3" width="13.140625" style="243" customWidth="1"/>
    <col min="4" max="4" width="15.00390625" style="243" customWidth="1"/>
    <col min="5" max="5" width="12.57421875" style="243" customWidth="1"/>
    <col min="6" max="16384" width="9.140625" style="243" customWidth="1"/>
  </cols>
  <sheetData>
    <row r="1" ht="15">
      <c r="A1" s="242" t="s">
        <v>810</v>
      </c>
    </row>
    <row r="2" ht="15">
      <c r="A2" s="242" t="s">
        <v>811</v>
      </c>
    </row>
    <row r="3" spans="1:5" ht="12.75">
      <c r="A3" s="244"/>
      <c r="B3" s="244"/>
      <c r="C3" s="244"/>
      <c r="D3" s="245" t="s">
        <v>812</v>
      </c>
      <c r="E3" s="245" t="s">
        <v>813</v>
      </c>
    </row>
    <row r="4" spans="1:5" ht="14.25">
      <c r="A4" s="246"/>
      <c r="B4" s="246"/>
      <c r="C4" s="247" t="s">
        <v>207</v>
      </c>
      <c r="D4" s="248" t="s">
        <v>814</v>
      </c>
      <c r="E4" s="248" t="s">
        <v>578</v>
      </c>
    </row>
    <row r="5" spans="1:5" ht="12.75">
      <c r="A5" s="249" t="s">
        <v>815</v>
      </c>
      <c r="B5" s="250"/>
      <c r="C5" s="251" t="s">
        <v>816</v>
      </c>
      <c r="D5" s="251" t="s">
        <v>817</v>
      </c>
      <c r="E5" s="251" t="s">
        <v>816</v>
      </c>
    </row>
    <row r="6" spans="1:5" ht="12.75">
      <c r="A6" s="252"/>
      <c r="B6" s="246"/>
      <c r="C6" s="253"/>
      <c r="D6" s="253"/>
      <c r="E6" s="253"/>
    </row>
    <row r="7" ht="12.75">
      <c r="A7" s="254" t="s">
        <v>663</v>
      </c>
    </row>
    <row r="8" ht="12.75">
      <c r="A8" s="359" t="s">
        <v>818</v>
      </c>
    </row>
    <row r="9" spans="2:5" ht="14.25">
      <c r="B9" s="243" t="s">
        <v>26</v>
      </c>
      <c r="C9" s="255">
        <v>16865</v>
      </c>
      <c r="D9" s="354" t="s">
        <v>24</v>
      </c>
      <c r="E9" s="255">
        <v>7515</v>
      </c>
    </row>
    <row r="10" spans="2:5" ht="14.25">
      <c r="B10" s="243" t="s">
        <v>208</v>
      </c>
      <c r="C10" s="354" t="s">
        <v>209</v>
      </c>
      <c r="D10" s="255">
        <v>290000</v>
      </c>
      <c r="E10" s="255">
        <v>12900</v>
      </c>
    </row>
    <row r="11" spans="2:5" ht="14.25">
      <c r="B11" s="243" t="s">
        <v>819</v>
      </c>
      <c r="C11" s="354" t="s">
        <v>210</v>
      </c>
      <c r="D11" s="354" t="s">
        <v>211</v>
      </c>
      <c r="E11" s="257" t="s">
        <v>820</v>
      </c>
    </row>
    <row r="12" spans="2:5" ht="12.75">
      <c r="B12" s="243" t="s">
        <v>821</v>
      </c>
      <c r="C12" s="255">
        <v>1643</v>
      </c>
      <c r="D12" s="255">
        <v>4436</v>
      </c>
      <c r="E12" s="257" t="s">
        <v>820</v>
      </c>
    </row>
    <row r="13" spans="1:5" ht="12.75">
      <c r="A13" s="360" t="s">
        <v>822</v>
      </c>
      <c r="C13" s="255"/>
      <c r="D13" s="255"/>
      <c r="E13" s="255"/>
    </row>
    <row r="14" spans="2:5" ht="14.25">
      <c r="B14" s="243" t="s">
        <v>212</v>
      </c>
      <c r="C14" s="255">
        <v>21810</v>
      </c>
      <c r="D14" s="255">
        <v>190280</v>
      </c>
      <c r="E14" s="255">
        <v>6080</v>
      </c>
    </row>
    <row r="15" spans="2:5" ht="14.25">
      <c r="B15" s="243" t="s">
        <v>213</v>
      </c>
      <c r="C15" s="255">
        <v>2066</v>
      </c>
      <c r="D15" s="255">
        <v>308080</v>
      </c>
      <c r="E15" s="255">
        <v>2119</v>
      </c>
    </row>
    <row r="16" spans="2:5" ht="14.25">
      <c r="B16" s="243" t="s">
        <v>214</v>
      </c>
      <c r="C16" s="257" t="s">
        <v>582</v>
      </c>
      <c r="D16" s="255">
        <v>49910</v>
      </c>
      <c r="E16" s="257" t="s">
        <v>582</v>
      </c>
    </row>
    <row r="17" spans="2:5" ht="14.25">
      <c r="B17" s="243" t="s">
        <v>823</v>
      </c>
      <c r="C17" s="255">
        <v>21300</v>
      </c>
      <c r="D17" s="255">
        <v>142100</v>
      </c>
      <c r="E17" s="354" t="s">
        <v>215</v>
      </c>
    </row>
    <row r="18" spans="1:5" ht="12.75">
      <c r="A18" s="256" t="s">
        <v>824</v>
      </c>
      <c r="C18" s="356">
        <v>112922</v>
      </c>
      <c r="D18" s="356">
        <v>1175197</v>
      </c>
      <c r="E18" s="357" t="s">
        <v>582</v>
      </c>
    </row>
    <row r="19" spans="1:5" ht="12.75">
      <c r="A19" s="256" t="s">
        <v>581</v>
      </c>
      <c r="C19" s="255"/>
      <c r="D19" s="255"/>
      <c r="E19" s="255"/>
    </row>
    <row r="20" spans="1:5" ht="12.75">
      <c r="A20" s="360" t="s">
        <v>818</v>
      </c>
      <c r="C20" s="255"/>
      <c r="D20" s="255"/>
      <c r="E20" s="255"/>
    </row>
    <row r="21" spans="2:5" ht="12.75">
      <c r="B21" s="243" t="s">
        <v>26</v>
      </c>
      <c r="C21" s="255">
        <v>4900</v>
      </c>
      <c r="D21" s="255">
        <v>9734</v>
      </c>
      <c r="E21" s="257">
        <v>299</v>
      </c>
    </row>
    <row r="22" spans="2:5" ht="14.25">
      <c r="B22" s="243" t="s">
        <v>208</v>
      </c>
      <c r="C22" s="355" t="s">
        <v>25</v>
      </c>
      <c r="D22" s="255">
        <v>32000</v>
      </c>
      <c r="E22" s="257">
        <v>500</v>
      </c>
    </row>
    <row r="23" spans="2:5" ht="12.75">
      <c r="B23" s="243" t="s">
        <v>819</v>
      </c>
      <c r="C23" s="257">
        <v>0</v>
      </c>
      <c r="D23" s="257">
        <v>0</v>
      </c>
      <c r="E23" s="257" t="s">
        <v>820</v>
      </c>
    </row>
    <row r="24" spans="2:5" ht="12.75">
      <c r="B24" s="243" t="s">
        <v>821</v>
      </c>
      <c r="C24" s="257">
        <v>400</v>
      </c>
      <c r="D24" s="257">
        <v>700</v>
      </c>
      <c r="E24" s="257" t="s">
        <v>820</v>
      </c>
    </row>
    <row r="25" spans="1:5" ht="12.75">
      <c r="A25" s="360" t="s">
        <v>822</v>
      </c>
      <c r="C25" s="255"/>
      <c r="D25" s="255"/>
      <c r="E25" s="255"/>
    </row>
    <row r="26" spans="2:5" ht="14.25">
      <c r="B26" s="243" t="s">
        <v>212</v>
      </c>
      <c r="C26" s="255">
        <v>8440</v>
      </c>
      <c r="D26" s="255">
        <v>68410</v>
      </c>
      <c r="E26" s="255">
        <v>1120</v>
      </c>
    </row>
    <row r="27" spans="2:5" ht="14.25">
      <c r="B27" s="243" t="s">
        <v>213</v>
      </c>
      <c r="C27" s="257" t="s">
        <v>820</v>
      </c>
      <c r="D27" s="257" t="s">
        <v>820</v>
      </c>
      <c r="E27" s="257" t="s">
        <v>820</v>
      </c>
    </row>
    <row r="28" spans="2:5" ht="14.25">
      <c r="B28" s="243" t="s">
        <v>214</v>
      </c>
      <c r="C28" s="257" t="s">
        <v>582</v>
      </c>
      <c r="D28" s="257" t="s">
        <v>820</v>
      </c>
      <c r="E28" s="257" t="s">
        <v>582</v>
      </c>
    </row>
    <row r="29" spans="2:5" ht="14.25">
      <c r="B29" s="243" t="s">
        <v>823</v>
      </c>
      <c r="C29" s="255">
        <v>24300</v>
      </c>
      <c r="D29" s="255">
        <v>125900</v>
      </c>
      <c r="E29" s="354" t="s">
        <v>215</v>
      </c>
    </row>
    <row r="30" spans="1:5" ht="12.75">
      <c r="A30" s="256" t="s">
        <v>824</v>
      </c>
      <c r="C30" s="356">
        <v>51040</v>
      </c>
      <c r="D30" s="356">
        <v>236744</v>
      </c>
      <c r="E30" s="357" t="s">
        <v>582</v>
      </c>
    </row>
    <row r="31" spans="1:5" ht="12.75">
      <c r="A31" s="256" t="s">
        <v>825</v>
      </c>
      <c r="C31" s="356">
        <v>163962</v>
      </c>
      <c r="D31" s="356">
        <v>1411941</v>
      </c>
      <c r="E31" s="356">
        <v>32333</v>
      </c>
    </row>
    <row r="32" spans="1:5" ht="12.75">
      <c r="A32" s="256" t="s">
        <v>27</v>
      </c>
      <c r="C32" s="356">
        <v>-13461</v>
      </c>
      <c r="D32" s="356">
        <v>-133119</v>
      </c>
      <c r="E32" s="356">
        <v>-6684</v>
      </c>
    </row>
    <row r="33" spans="1:5" ht="13.5" thickBot="1">
      <c r="A33" s="258" t="s">
        <v>28</v>
      </c>
      <c r="B33" s="259"/>
      <c r="C33" s="358">
        <v>150501</v>
      </c>
      <c r="D33" s="358">
        <v>1278822</v>
      </c>
      <c r="E33" s="358">
        <v>25649</v>
      </c>
    </row>
    <row r="34" ht="14.25">
      <c r="A34" s="260" t="s">
        <v>216</v>
      </c>
    </row>
    <row r="35" ht="14.25">
      <c r="A35" s="260" t="s">
        <v>21</v>
      </c>
    </row>
    <row r="36" ht="14.25">
      <c r="A36" s="260" t="s">
        <v>217</v>
      </c>
    </row>
    <row r="37" ht="14.25">
      <c r="A37" s="260" t="s">
        <v>218</v>
      </c>
    </row>
    <row r="38" ht="14.25">
      <c r="A38" s="260" t="s">
        <v>22</v>
      </c>
    </row>
    <row r="39" ht="14.25">
      <c r="A39" s="260" t="s">
        <v>219</v>
      </c>
    </row>
    <row r="40" ht="12.75">
      <c r="A40" s="243" t="s">
        <v>826</v>
      </c>
    </row>
    <row r="41" ht="14.25">
      <c r="A41" s="260" t="s">
        <v>23</v>
      </c>
    </row>
    <row r="43" ht="12.75">
      <c r="A43" s="243" t="s">
        <v>827</v>
      </c>
    </row>
    <row r="44" ht="12.75">
      <c r="A44" s="243" t="s">
        <v>828</v>
      </c>
    </row>
    <row r="46" ht="12.75">
      <c r="A46" s="256" t="s">
        <v>220</v>
      </c>
    </row>
    <row r="47" ht="12.75">
      <c r="A47" s="243" t="s">
        <v>829</v>
      </c>
    </row>
    <row r="48" ht="12.75">
      <c r="A48" s="256" t="s">
        <v>221</v>
      </c>
    </row>
    <row r="49" ht="12.75">
      <c r="A49" s="243" t="s">
        <v>830</v>
      </c>
    </row>
    <row r="50" ht="12.75">
      <c r="A50" s="243" t="s">
        <v>831</v>
      </c>
    </row>
    <row r="51" ht="12.75">
      <c r="A51" s="243" t="s">
        <v>832</v>
      </c>
    </row>
    <row r="52" ht="12.75">
      <c r="A52" s="243" t="s">
        <v>833</v>
      </c>
    </row>
    <row r="53" ht="12.75">
      <c r="A53" s="243" t="s">
        <v>834</v>
      </c>
    </row>
    <row r="54" ht="12.75">
      <c r="A54" s="243" t="s">
        <v>835</v>
      </c>
    </row>
    <row r="55" ht="12.75">
      <c r="A55" s="243" t="s">
        <v>836</v>
      </c>
    </row>
    <row r="56" ht="12.75">
      <c r="A56" s="243" t="s">
        <v>837</v>
      </c>
    </row>
    <row r="58" ht="12.75">
      <c r="A58" s="243" t="s">
        <v>137</v>
      </c>
    </row>
    <row r="59" ht="12.75">
      <c r="A59" s="243" t="s">
        <v>172</v>
      </c>
    </row>
    <row r="60" ht="12.75">
      <c r="A60" s="243" t="s">
        <v>173</v>
      </c>
    </row>
    <row r="61" ht="12.75">
      <c r="A61" s="243" t="s">
        <v>174</v>
      </c>
    </row>
    <row r="66" spans="3:5" ht="12.75">
      <c r="C66" s="255"/>
      <c r="D66" s="257"/>
      <c r="E66" s="255"/>
    </row>
    <row r="67" spans="3:5" ht="12.75">
      <c r="C67" s="257"/>
      <c r="D67" s="255"/>
      <c r="E67" s="255"/>
    </row>
    <row r="68" spans="3:5" ht="12.75">
      <c r="C68" s="257"/>
      <c r="D68" s="257"/>
      <c r="E68" s="257"/>
    </row>
    <row r="69" spans="3:5" ht="12.75">
      <c r="C69" s="255"/>
      <c r="D69" s="255"/>
      <c r="E69" s="257"/>
    </row>
    <row r="70" spans="3:5" ht="12.75">
      <c r="C70" s="257"/>
      <c r="D70" s="257"/>
      <c r="E70" s="257"/>
    </row>
    <row r="71" spans="3:5" ht="12.75">
      <c r="C71" s="255"/>
      <c r="D71" s="255"/>
      <c r="E71" s="255"/>
    </row>
    <row r="72" spans="3:5" ht="12.75">
      <c r="C72" s="255"/>
      <c r="D72" s="255"/>
      <c r="E72" s="255"/>
    </row>
    <row r="73" spans="3:5" ht="12.75">
      <c r="C73" s="257"/>
      <c r="D73" s="255"/>
      <c r="E73" s="257"/>
    </row>
    <row r="74" spans="3:5" ht="12.75">
      <c r="C74" s="255"/>
      <c r="D74" s="255"/>
      <c r="E74" s="257"/>
    </row>
    <row r="75" spans="3:5" ht="12.75">
      <c r="C75" s="255"/>
      <c r="D75" s="255"/>
      <c r="E75" s="257"/>
    </row>
    <row r="76" spans="3:5" ht="12.75">
      <c r="C76" s="257"/>
      <c r="D76" s="257"/>
      <c r="E76" s="257"/>
    </row>
    <row r="77" spans="3:5" ht="12.75">
      <c r="C77" s="257"/>
      <c r="D77" s="257"/>
      <c r="E77" s="257"/>
    </row>
    <row r="78" spans="3:5" ht="12.75">
      <c r="C78" s="255"/>
      <c r="D78" s="255"/>
      <c r="E78" s="257"/>
    </row>
    <row r="79" spans="3:5" ht="12.75">
      <c r="C79" s="257"/>
      <c r="D79" s="255"/>
      <c r="E79" s="257"/>
    </row>
    <row r="80" spans="3:5" ht="12.75">
      <c r="C80" s="257"/>
      <c r="D80" s="257"/>
      <c r="E80" s="257"/>
    </row>
    <row r="81" spans="3:5" ht="12.75">
      <c r="C81" s="257"/>
      <c r="D81" s="257"/>
      <c r="E81" s="257"/>
    </row>
    <row r="82" spans="3:5" ht="12.75">
      <c r="C82" s="257"/>
      <c r="D82" s="257"/>
      <c r="E82" s="257"/>
    </row>
    <row r="83" spans="3:5" ht="12.75">
      <c r="C83" s="255"/>
      <c r="D83" s="255"/>
      <c r="E83" s="255"/>
    </row>
    <row r="84" spans="3:5" ht="12.75">
      <c r="C84" s="257"/>
      <c r="D84" s="257"/>
      <c r="E84" s="257"/>
    </row>
    <row r="85" spans="3:5" ht="12.75">
      <c r="C85" s="257"/>
      <c r="D85" s="257"/>
      <c r="E85" s="257"/>
    </row>
    <row r="86" spans="3:5" ht="12.75">
      <c r="C86" s="255"/>
      <c r="D86" s="255"/>
      <c r="E86" s="257"/>
    </row>
    <row r="87" spans="3:5" ht="12.75">
      <c r="C87" s="255"/>
      <c r="D87" s="255"/>
      <c r="E87" s="257"/>
    </row>
    <row r="88" spans="3:5" ht="12.75">
      <c r="C88" s="255"/>
      <c r="D88" s="255"/>
      <c r="E88" s="255"/>
    </row>
    <row r="89" spans="3:5" ht="12.75">
      <c r="C89" s="257"/>
      <c r="D89" s="257"/>
      <c r="E89" s="257"/>
    </row>
    <row r="90" spans="3:5" ht="12.75">
      <c r="C90" s="255"/>
      <c r="D90" s="255"/>
      <c r="E90" s="255"/>
    </row>
    <row r="91" spans="3:5" ht="12.75">
      <c r="C91" s="255"/>
      <c r="D91" s="255"/>
      <c r="E91" s="255"/>
    </row>
  </sheetData>
  <printOptions horizontalCentered="1" verticalCentered="1"/>
  <pageMargins left="0.25" right="0.25" top="0.25" bottom="0.25" header="0.25" footer="0.25"/>
  <pageSetup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55" customWidth="1"/>
    <col min="2" max="4" width="11.421875" style="55" customWidth="1"/>
    <col min="5" max="5" width="10.8515625" style="55" customWidth="1"/>
    <col min="6" max="6" width="9.421875" style="55" customWidth="1"/>
    <col min="7" max="9" width="11.140625" style="55" customWidth="1"/>
    <col min="10" max="10" width="13.57421875" style="55" customWidth="1"/>
    <col min="11" max="16384" width="9.140625" style="55" customWidth="1"/>
  </cols>
  <sheetData>
    <row r="1" ht="12.75">
      <c r="A1" s="54" t="s">
        <v>227</v>
      </c>
    </row>
    <row r="2" spans="8:10" ht="12.75">
      <c r="H2" s="14" t="s">
        <v>273</v>
      </c>
      <c r="I2" s="56" t="s">
        <v>274</v>
      </c>
      <c r="J2" s="19">
        <v>1999</v>
      </c>
    </row>
    <row r="3" spans="2:10" ht="12.75">
      <c r="B3" s="57"/>
      <c r="H3" s="14" t="s">
        <v>275</v>
      </c>
      <c r="I3" s="14" t="s">
        <v>275</v>
      </c>
      <c r="J3" s="58" t="s">
        <v>301</v>
      </c>
    </row>
    <row r="4" spans="8:10" ht="12.75">
      <c r="H4" s="22" t="s">
        <v>277</v>
      </c>
      <c r="I4" s="22" t="s">
        <v>277</v>
      </c>
      <c r="J4" s="58" t="s">
        <v>302</v>
      </c>
    </row>
    <row r="5" spans="1:10" ht="13.5" thickBot="1">
      <c r="A5" s="23" t="s">
        <v>279</v>
      </c>
      <c r="B5" s="24">
        <v>1994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 t="s">
        <v>280</v>
      </c>
      <c r="I5" s="25" t="s">
        <v>280</v>
      </c>
      <c r="J5" s="25" t="s">
        <v>303</v>
      </c>
    </row>
    <row r="6" spans="1:10" ht="12.75">
      <c r="A6" s="59" t="s">
        <v>304</v>
      </c>
      <c r="B6" s="27">
        <v>3258</v>
      </c>
      <c r="C6" s="27">
        <v>3113</v>
      </c>
      <c r="D6" s="27">
        <v>2800</v>
      </c>
      <c r="E6" s="27">
        <v>2566</v>
      </c>
      <c r="F6" s="27">
        <v>2475</v>
      </c>
      <c r="G6" s="28">
        <v>2559</v>
      </c>
      <c r="H6" s="27">
        <v>84</v>
      </c>
      <c r="I6" s="27">
        <v>-699</v>
      </c>
      <c r="J6" s="29">
        <v>255.9</v>
      </c>
    </row>
    <row r="7" spans="1:10" ht="12.75">
      <c r="A7" s="30" t="s">
        <v>283</v>
      </c>
      <c r="B7" s="31">
        <v>0.122</v>
      </c>
      <c r="C7" s="31">
        <v>0.119</v>
      </c>
      <c r="D7" s="31">
        <v>0.107</v>
      </c>
      <c r="E7" s="31">
        <v>0.104</v>
      </c>
      <c r="F7" s="31">
        <v>0.095</v>
      </c>
      <c r="G7" s="32">
        <v>0.1</v>
      </c>
      <c r="H7" s="31">
        <v>0.034</v>
      </c>
      <c r="I7" s="17">
        <v>-0.215</v>
      </c>
      <c r="J7" s="29"/>
    </row>
    <row r="8" spans="1:10" ht="12.75">
      <c r="A8" s="59" t="s">
        <v>305</v>
      </c>
      <c r="B8" s="27">
        <v>2795</v>
      </c>
      <c r="C8" s="27">
        <v>2772</v>
      </c>
      <c r="D8" s="27">
        <v>2441</v>
      </c>
      <c r="E8" s="27">
        <v>2257</v>
      </c>
      <c r="F8" s="27">
        <v>1822</v>
      </c>
      <c r="G8" s="33">
        <v>1514</v>
      </c>
      <c r="H8" s="27">
        <v>-308</v>
      </c>
      <c r="I8" s="27">
        <v>-1281</v>
      </c>
      <c r="J8" s="29">
        <v>151.4</v>
      </c>
    </row>
    <row r="9" spans="1:10" ht="12.75">
      <c r="A9" s="30" t="s">
        <v>283</v>
      </c>
      <c r="B9" s="31">
        <v>0.105</v>
      </c>
      <c r="C9" s="31">
        <v>0.106</v>
      </c>
      <c r="D9" s="31">
        <v>0.093</v>
      </c>
      <c r="E9" s="31">
        <v>0.091</v>
      </c>
      <c r="F9" s="31">
        <v>0.07</v>
      </c>
      <c r="G9" s="32">
        <v>0.059</v>
      </c>
      <c r="H9" s="31">
        <v>-0.169</v>
      </c>
      <c r="I9" s="17">
        <v>-0.458</v>
      </c>
      <c r="J9" s="29"/>
    </row>
    <row r="10" spans="1:10" ht="12.75">
      <c r="A10" s="59" t="s">
        <v>306</v>
      </c>
      <c r="B10" s="27">
        <v>7752</v>
      </c>
      <c r="C10" s="27">
        <v>7569</v>
      </c>
      <c r="D10" s="27">
        <v>7526</v>
      </c>
      <c r="E10" s="27">
        <v>7159</v>
      </c>
      <c r="F10" s="27">
        <v>7526</v>
      </c>
      <c r="G10" s="33">
        <v>8180</v>
      </c>
      <c r="H10" s="27">
        <v>654</v>
      </c>
      <c r="I10" s="27">
        <v>177</v>
      </c>
      <c r="J10" s="29">
        <v>102.25</v>
      </c>
    </row>
    <row r="11" spans="1:10" ht="12.75">
      <c r="A11" s="30" t="s">
        <v>283</v>
      </c>
      <c r="B11" s="31">
        <v>0.291</v>
      </c>
      <c r="C11" s="31">
        <v>0.289</v>
      </c>
      <c r="D11" s="31">
        <v>0.287</v>
      </c>
      <c r="E11" s="31">
        <v>0.289</v>
      </c>
      <c r="F11" s="31">
        <v>0.29</v>
      </c>
      <c r="G11" s="32">
        <v>0.32</v>
      </c>
      <c r="H11" s="31">
        <v>0.087</v>
      </c>
      <c r="I11" s="17">
        <v>0.022</v>
      </c>
      <c r="J11" s="29"/>
    </row>
    <row r="12" spans="1:10" ht="12.75">
      <c r="A12" s="59" t="s">
        <v>307</v>
      </c>
      <c r="B12" s="27">
        <v>11878</v>
      </c>
      <c r="C12" s="27">
        <v>11886</v>
      </c>
      <c r="D12" s="27">
        <v>12492</v>
      </c>
      <c r="E12" s="27">
        <v>12878</v>
      </c>
      <c r="F12" s="27">
        <v>12817</v>
      </c>
      <c r="G12" s="33">
        <v>12344</v>
      </c>
      <c r="H12" s="27">
        <v>473</v>
      </c>
      <c r="I12" s="27">
        <v>466</v>
      </c>
      <c r="J12" s="29">
        <v>30.86</v>
      </c>
    </row>
    <row r="13" spans="1:10" ht="12.75">
      <c r="A13" s="30" t="s">
        <v>283</v>
      </c>
      <c r="B13" s="31">
        <v>0.446</v>
      </c>
      <c r="C13" s="31">
        <v>0.454</v>
      </c>
      <c r="D13" s="31">
        <v>0.477</v>
      </c>
      <c r="E13" s="31">
        <v>0.52</v>
      </c>
      <c r="F13" s="31">
        <v>0.494</v>
      </c>
      <c r="G13" s="32">
        <v>0.482</v>
      </c>
      <c r="H13" s="31">
        <v>-0.037</v>
      </c>
      <c r="I13" s="17">
        <v>0.039</v>
      </c>
      <c r="J13" s="29"/>
    </row>
    <row r="14" spans="1:10" ht="12.75">
      <c r="A14" s="30" t="s">
        <v>308</v>
      </c>
      <c r="B14" s="34">
        <v>1897</v>
      </c>
      <c r="C14" s="34">
        <v>1601</v>
      </c>
      <c r="D14" s="60" t="s">
        <v>309</v>
      </c>
      <c r="E14" s="34">
        <v>1332</v>
      </c>
      <c r="F14" s="34">
        <v>1524</v>
      </c>
      <c r="G14" s="35">
        <v>1287</v>
      </c>
      <c r="H14" s="27">
        <v>-237</v>
      </c>
      <c r="I14" s="27">
        <v>-359</v>
      </c>
      <c r="J14" s="29">
        <v>1.778</v>
      </c>
    </row>
    <row r="15" spans="1:10" ht="13.5" thickBot="1">
      <c r="A15" s="30" t="s">
        <v>283</v>
      </c>
      <c r="B15" s="31">
        <v>0.071</v>
      </c>
      <c r="C15" s="31">
        <v>0.061</v>
      </c>
      <c r="D15" s="61" t="s">
        <v>310</v>
      </c>
      <c r="E15" s="31">
        <v>0.054</v>
      </c>
      <c r="F15" s="31">
        <v>0.059</v>
      </c>
      <c r="G15" s="32">
        <v>0.05</v>
      </c>
      <c r="H15" s="31">
        <v>-0.156</v>
      </c>
      <c r="I15" s="36">
        <v>-0.218</v>
      </c>
      <c r="J15" s="18"/>
    </row>
    <row r="16" spans="1:10" ht="13.5" thickTop="1">
      <c r="A16" s="37" t="s">
        <v>311</v>
      </c>
      <c r="B16" s="38">
        <v>16161</v>
      </c>
      <c r="C16" s="38">
        <v>16256</v>
      </c>
      <c r="D16" s="38">
        <v>15635</v>
      </c>
      <c r="E16" s="38">
        <v>15232</v>
      </c>
      <c r="F16" s="38">
        <v>15666</v>
      </c>
      <c r="G16" s="39">
        <v>15120</v>
      </c>
      <c r="H16" s="38">
        <v>-546</v>
      </c>
      <c r="I16" s="38">
        <v>-1041</v>
      </c>
      <c r="J16" s="40">
        <v>85.424</v>
      </c>
    </row>
    <row r="17" spans="1:10" ht="12.75">
      <c r="A17" s="30" t="s">
        <v>283</v>
      </c>
      <c r="B17" s="17">
        <v>0.607</v>
      </c>
      <c r="C17" s="17">
        <v>0.621</v>
      </c>
      <c r="D17" s="17">
        <v>0.597</v>
      </c>
      <c r="E17" s="17">
        <v>0.582</v>
      </c>
      <c r="F17" s="17">
        <v>0.604</v>
      </c>
      <c r="G17" s="41">
        <v>0.591</v>
      </c>
      <c r="H17" s="17">
        <v>-0.035</v>
      </c>
      <c r="I17" s="17">
        <v>-0.064</v>
      </c>
      <c r="J17" s="29"/>
    </row>
    <row r="18" spans="1:10" ht="12.75">
      <c r="A18" s="30" t="s">
        <v>312</v>
      </c>
      <c r="B18" s="62">
        <v>10452</v>
      </c>
      <c r="C18" s="62">
        <v>9939</v>
      </c>
      <c r="D18" s="62">
        <v>10576</v>
      </c>
      <c r="E18" s="62" t="s">
        <v>313</v>
      </c>
      <c r="F18" s="62">
        <v>10271</v>
      </c>
      <c r="G18" s="33">
        <v>10467</v>
      </c>
      <c r="H18" s="27">
        <v>196</v>
      </c>
      <c r="I18" s="27">
        <v>15</v>
      </c>
      <c r="J18" s="29">
        <v>26.233</v>
      </c>
    </row>
    <row r="19" spans="1:10" ht="13.5" thickBot="1">
      <c r="A19" s="63" t="s">
        <v>283</v>
      </c>
      <c r="B19" s="64">
        <v>0.393</v>
      </c>
      <c r="C19" s="64">
        <v>0.379</v>
      </c>
      <c r="D19" s="64">
        <v>0.403</v>
      </c>
      <c r="E19" s="64">
        <v>0.418</v>
      </c>
      <c r="F19" s="64">
        <v>0.396</v>
      </c>
      <c r="G19" s="65">
        <v>0.409</v>
      </c>
      <c r="H19" s="64">
        <v>0.019</v>
      </c>
      <c r="I19" s="64">
        <v>0.001</v>
      </c>
      <c r="J19" s="66"/>
    </row>
    <row r="20" spans="1:10" ht="12.75">
      <c r="A20" s="67" t="s">
        <v>314</v>
      </c>
      <c r="B20" s="68">
        <v>26613</v>
      </c>
      <c r="C20" s="68">
        <v>26195</v>
      </c>
      <c r="D20" s="68">
        <v>26211</v>
      </c>
      <c r="E20" s="69" t="s">
        <v>315</v>
      </c>
      <c r="F20" s="68">
        <v>25937</v>
      </c>
      <c r="G20" s="70">
        <v>25587</v>
      </c>
      <c r="H20" s="68">
        <v>-350</v>
      </c>
      <c r="I20" s="68">
        <v>-1026</v>
      </c>
      <c r="J20" s="71">
        <v>44.422</v>
      </c>
    </row>
    <row r="21" spans="1:10" ht="13.5" thickBot="1">
      <c r="A21" s="67" t="s">
        <v>316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3">
        <v>1</v>
      </c>
      <c r="H21" s="72">
        <v>-0.013</v>
      </c>
      <c r="I21" s="72">
        <v>-0.039</v>
      </c>
      <c r="J21" s="71"/>
    </row>
    <row r="22" spans="1:10" ht="12.75">
      <c r="A22" s="42"/>
      <c r="B22" s="43"/>
      <c r="C22" s="43"/>
      <c r="D22" s="43"/>
      <c r="E22" s="43"/>
      <c r="F22" s="43"/>
      <c r="G22" s="44"/>
      <c r="H22" s="45"/>
      <c r="I22" s="45"/>
      <c r="J22" s="46"/>
    </row>
    <row r="23" spans="1:10" ht="12.75">
      <c r="A23" s="74" t="s">
        <v>317</v>
      </c>
      <c r="B23" s="75"/>
      <c r="C23" s="75"/>
      <c r="D23" s="76"/>
      <c r="E23" s="76"/>
      <c r="F23" s="76"/>
      <c r="G23" s="76"/>
      <c r="H23" s="76"/>
      <c r="I23" s="77"/>
      <c r="J23" s="78"/>
    </row>
    <row r="24" spans="1:4" ht="12.75">
      <c r="A24" s="79" t="s">
        <v>318</v>
      </c>
      <c r="D24" s="18"/>
    </row>
    <row r="25" spans="1:4" ht="12.75">
      <c r="A25" s="18" t="s">
        <v>319</v>
      </c>
      <c r="D25" s="18"/>
    </row>
    <row r="26" ht="12.75">
      <c r="A26" s="55" t="s">
        <v>295</v>
      </c>
    </row>
  </sheetData>
  <printOptions horizontalCentered="1" verticalCentered="1"/>
  <pageMargins left="0.75" right="0.75" top="1" bottom="1" header="0.5" footer="0.5"/>
  <pageSetup horizontalDpi="180" verticalDpi="180" orientation="landscape" r:id="rId1"/>
  <headerFooter alignWithMargins="0">
    <oddHeader>&amp;R&amp;D &amp;T</oddHeader>
    <oddFooter xml:space="preserve">&amp;C&amp;"Arial,Bold"&amp;6Energy Information Administration
U.S. Crude Oil, Natural Gas, and Natural Gas Liquids Reserves 1998 Annual Report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A1" sqref="A1"/>
    </sheetView>
  </sheetViews>
  <sheetFormatPr defaultColWidth="9.140625" defaultRowHeight="12.75"/>
  <cols>
    <col min="1" max="1" width="6.28125" style="81" customWidth="1"/>
    <col min="2" max="2" width="28.140625" style="81" customWidth="1"/>
    <col min="3" max="3" width="10.28125" style="81" customWidth="1"/>
    <col min="4" max="4" width="10.7109375" style="81" customWidth="1"/>
    <col min="5" max="5" width="14.28125" style="81" customWidth="1"/>
    <col min="6" max="6" width="19.140625" style="81" customWidth="1"/>
    <col min="7" max="16384" width="9.140625" style="81" customWidth="1"/>
  </cols>
  <sheetData>
    <row r="1" spans="1:6" ht="11.25" customHeight="1">
      <c r="A1" s="80" t="s">
        <v>320</v>
      </c>
      <c r="C1" s="82"/>
      <c r="D1" s="82"/>
      <c r="E1" s="83"/>
      <c r="F1" s="84"/>
    </row>
    <row r="2" spans="1:6" ht="11.25" customHeight="1">
      <c r="A2" s="85"/>
      <c r="B2" s="80" t="s">
        <v>321</v>
      </c>
      <c r="C2" s="82"/>
      <c r="D2" s="82"/>
      <c r="E2" s="83"/>
      <c r="F2" s="84"/>
    </row>
    <row r="3" spans="1:6" ht="11.25" customHeight="1">
      <c r="A3" s="86"/>
      <c r="B3" s="87" t="s">
        <v>322</v>
      </c>
      <c r="D3" s="83"/>
      <c r="E3" s="83"/>
      <c r="F3" s="84"/>
    </row>
    <row r="4" spans="2:6" ht="11.25" customHeight="1">
      <c r="B4" s="88"/>
      <c r="C4" s="88"/>
      <c r="D4" s="88"/>
      <c r="E4" s="89">
        <v>36525</v>
      </c>
      <c r="F4" s="88">
        <v>1999</v>
      </c>
    </row>
    <row r="5" spans="2:6" ht="11.25" customHeight="1">
      <c r="B5" s="88"/>
      <c r="C5" s="88"/>
      <c r="D5" s="88"/>
      <c r="E5" s="88" t="s">
        <v>323</v>
      </c>
      <c r="F5" s="90" t="s">
        <v>324</v>
      </c>
    </row>
    <row r="6" spans="2:6" ht="11.25" customHeight="1">
      <c r="B6" s="88"/>
      <c r="C6" s="88"/>
      <c r="D6" s="88" t="s">
        <v>325</v>
      </c>
      <c r="E6" s="88" t="s">
        <v>278</v>
      </c>
      <c r="F6" s="88" t="s">
        <v>296</v>
      </c>
    </row>
    <row r="7" spans="1:6" ht="11.25" customHeight="1" thickBot="1">
      <c r="A7" s="91" t="s">
        <v>326</v>
      </c>
      <c r="B7" s="91" t="s">
        <v>327</v>
      </c>
      <c r="C7" s="91" t="s">
        <v>328</v>
      </c>
      <c r="D7" s="91" t="s">
        <v>329</v>
      </c>
      <c r="E7" s="91" t="s">
        <v>330</v>
      </c>
      <c r="F7" s="91" t="s">
        <v>331</v>
      </c>
    </row>
    <row r="8" spans="1:6" ht="11.25" customHeight="1">
      <c r="A8" s="92">
        <v>1</v>
      </c>
      <c r="B8" s="92" t="s">
        <v>332</v>
      </c>
      <c r="C8" s="92" t="s">
        <v>333</v>
      </c>
      <c r="D8" s="92">
        <v>1967</v>
      </c>
      <c r="E8" s="93" t="s">
        <v>334</v>
      </c>
      <c r="F8" s="94">
        <v>193.2</v>
      </c>
    </row>
    <row r="9" spans="1:6" ht="11.25" customHeight="1">
      <c r="A9" s="92">
        <v>2</v>
      </c>
      <c r="B9" s="92" t="s">
        <v>335</v>
      </c>
      <c r="C9" s="92" t="s">
        <v>333</v>
      </c>
      <c r="D9" s="92">
        <v>1969</v>
      </c>
      <c r="E9" s="93" t="s">
        <v>334</v>
      </c>
      <c r="F9" s="95">
        <v>81.9</v>
      </c>
    </row>
    <row r="10" spans="1:6" ht="11.25" customHeight="1">
      <c r="A10" s="92">
        <v>3</v>
      </c>
      <c r="B10" s="92" t="s">
        <v>336</v>
      </c>
      <c r="C10" s="92" t="s">
        <v>337</v>
      </c>
      <c r="D10" s="92">
        <v>1901</v>
      </c>
      <c r="E10" s="93" t="s">
        <v>334</v>
      </c>
      <c r="F10" s="95">
        <v>56.9</v>
      </c>
    </row>
    <row r="11" spans="1:6" ht="11.25" customHeight="1">
      <c r="A11" s="92">
        <v>4</v>
      </c>
      <c r="B11" s="92" t="s">
        <v>338</v>
      </c>
      <c r="C11" s="92" t="s">
        <v>337</v>
      </c>
      <c r="D11" s="92">
        <v>1911</v>
      </c>
      <c r="E11" s="93" t="s">
        <v>334</v>
      </c>
      <c r="F11" s="95">
        <v>42.3</v>
      </c>
    </row>
    <row r="12" spans="1:6" ht="11.25" customHeight="1">
      <c r="A12" s="92">
        <v>5</v>
      </c>
      <c r="B12" s="92" t="s">
        <v>339</v>
      </c>
      <c r="C12" s="92" t="s">
        <v>340</v>
      </c>
      <c r="D12" s="92">
        <v>1937</v>
      </c>
      <c r="E12" s="93" t="s">
        <v>334</v>
      </c>
      <c r="F12" s="95">
        <v>24.9</v>
      </c>
    </row>
    <row r="13" spans="1:6" ht="11.25" customHeight="1">
      <c r="A13" s="92">
        <v>6</v>
      </c>
      <c r="B13" s="92" t="s">
        <v>341</v>
      </c>
      <c r="C13" s="92" t="s">
        <v>340</v>
      </c>
      <c r="D13" s="92">
        <v>1926</v>
      </c>
      <c r="E13" s="93" t="s">
        <v>334</v>
      </c>
      <c r="F13" s="95">
        <v>14.3</v>
      </c>
    </row>
    <row r="14" spans="1:6" ht="11.25" customHeight="1">
      <c r="A14" s="92">
        <v>7</v>
      </c>
      <c r="B14" s="92" t="s">
        <v>342</v>
      </c>
      <c r="C14" s="92" t="s">
        <v>337</v>
      </c>
      <c r="D14" s="92">
        <v>1899</v>
      </c>
      <c r="E14" s="93" t="s">
        <v>334</v>
      </c>
      <c r="F14" s="95">
        <v>48.1</v>
      </c>
    </row>
    <row r="15" spans="1:6" ht="11.25" customHeight="1">
      <c r="A15" s="92">
        <v>8</v>
      </c>
      <c r="B15" s="92" t="s">
        <v>343</v>
      </c>
      <c r="C15" s="92" t="s">
        <v>337</v>
      </c>
      <c r="D15" s="92">
        <v>1920</v>
      </c>
      <c r="E15" s="93" t="s">
        <v>334</v>
      </c>
      <c r="F15" s="95">
        <v>23.6</v>
      </c>
    </row>
    <row r="16" spans="1:6" ht="11.25" customHeight="1">
      <c r="A16" s="92">
        <v>9</v>
      </c>
      <c r="B16" s="92" t="s">
        <v>344</v>
      </c>
      <c r="C16" s="92" t="s">
        <v>345</v>
      </c>
      <c r="D16" s="92">
        <v>1989</v>
      </c>
      <c r="E16" s="93" t="s">
        <v>334</v>
      </c>
      <c r="F16" s="94">
        <v>51.5</v>
      </c>
    </row>
    <row r="17" spans="1:6" ht="11.25" customHeight="1">
      <c r="A17" s="96">
        <v>10</v>
      </c>
      <c r="B17" s="92" t="s">
        <v>346</v>
      </c>
      <c r="C17" s="92" t="s">
        <v>340</v>
      </c>
      <c r="D17" s="96">
        <v>1937</v>
      </c>
      <c r="E17" s="93" t="s">
        <v>334</v>
      </c>
      <c r="F17" s="97">
        <v>14.5</v>
      </c>
    </row>
    <row r="18" spans="2:6" ht="11.25" customHeight="1">
      <c r="B18" s="98" t="s">
        <v>347</v>
      </c>
      <c r="C18" s="99"/>
      <c r="E18" s="100">
        <v>7686.4</v>
      </c>
      <c r="F18" s="101">
        <v>551.2</v>
      </c>
    </row>
    <row r="19" spans="1:6" ht="11.25" customHeight="1">
      <c r="A19" s="102"/>
      <c r="B19" s="103" t="s">
        <v>348</v>
      </c>
      <c r="C19" s="102"/>
      <c r="D19" s="102"/>
      <c r="E19" s="104">
        <v>0.332</v>
      </c>
      <c r="F19" s="104">
        <v>0.256</v>
      </c>
    </row>
    <row r="20" spans="1:6" ht="11.25" customHeight="1">
      <c r="A20" s="92">
        <v>11</v>
      </c>
      <c r="B20" s="92" t="s">
        <v>349</v>
      </c>
      <c r="C20" s="92" t="s">
        <v>333</v>
      </c>
      <c r="D20" s="92">
        <v>1982</v>
      </c>
      <c r="E20" s="105" t="s">
        <v>350</v>
      </c>
      <c r="F20" s="95">
        <v>19.6</v>
      </c>
    </row>
    <row r="21" spans="1:6" ht="11.25" customHeight="1">
      <c r="A21" s="92">
        <v>12</v>
      </c>
      <c r="B21" s="92" t="s">
        <v>351</v>
      </c>
      <c r="C21" s="92" t="s">
        <v>340</v>
      </c>
      <c r="D21" s="92">
        <v>1951</v>
      </c>
      <c r="E21" s="105" t="s">
        <v>350</v>
      </c>
      <c r="F21" s="95">
        <v>17.7</v>
      </c>
    </row>
    <row r="22" spans="1:6" ht="11.25" customHeight="1">
      <c r="A22" s="92">
        <v>13</v>
      </c>
      <c r="B22" s="92" t="s">
        <v>352</v>
      </c>
      <c r="C22" s="92" t="s">
        <v>337</v>
      </c>
      <c r="D22" s="92">
        <v>1969</v>
      </c>
      <c r="E22" s="105" t="s">
        <v>350</v>
      </c>
      <c r="F22" s="95">
        <v>12.1</v>
      </c>
    </row>
    <row r="23" spans="1:6" ht="11.25" customHeight="1">
      <c r="A23" s="92">
        <v>14</v>
      </c>
      <c r="B23" s="92" t="s">
        <v>353</v>
      </c>
      <c r="C23" s="92" t="s">
        <v>340</v>
      </c>
      <c r="D23" s="92">
        <v>1945</v>
      </c>
      <c r="E23" s="105" t="s">
        <v>350</v>
      </c>
      <c r="F23" s="95">
        <v>9.6</v>
      </c>
    </row>
    <row r="24" spans="1:6" ht="11.25" customHeight="1">
      <c r="A24" s="92">
        <v>15</v>
      </c>
      <c r="B24" s="92" t="s">
        <v>354</v>
      </c>
      <c r="C24" s="92" t="s">
        <v>333</v>
      </c>
      <c r="D24" s="92">
        <v>1994</v>
      </c>
      <c r="E24" s="105" t="s">
        <v>350</v>
      </c>
      <c r="F24" s="95">
        <v>0</v>
      </c>
    </row>
    <row r="25" spans="1:6" ht="11.25" customHeight="1">
      <c r="A25" s="92">
        <v>16</v>
      </c>
      <c r="B25" s="92" t="s">
        <v>355</v>
      </c>
      <c r="C25" s="92" t="s">
        <v>333</v>
      </c>
      <c r="D25" s="92">
        <v>1988</v>
      </c>
      <c r="E25" s="105" t="s">
        <v>350</v>
      </c>
      <c r="F25" s="95">
        <v>33.7</v>
      </c>
    </row>
    <row r="26" spans="1:6" ht="11.25" customHeight="1">
      <c r="A26" s="92">
        <v>17</v>
      </c>
      <c r="B26" s="92" t="s">
        <v>356</v>
      </c>
      <c r="C26" s="92" t="s">
        <v>333</v>
      </c>
      <c r="D26" s="92">
        <v>1978</v>
      </c>
      <c r="E26" s="105" t="s">
        <v>350</v>
      </c>
      <c r="F26" s="95">
        <v>13.7</v>
      </c>
    </row>
    <row r="27" spans="1:6" ht="11.25" customHeight="1">
      <c r="A27" s="92">
        <v>18</v>
      </c>
      <c r="B27" s="92" t="s">
        <v>357</v>
      </c>
      <c r="C27" s="92" t="s">
        <v>337</v>
      </c>
      <c r="D27" s="92">
        <v>1916</v>
      </c>
      <c r="E27" s="105" t="s">
        <v>350</v>
      </c>
      <c r="F27" s="95">
        <v>17.8</v>
      </c>
    </row>
    <row r="28" spans="1:6" ht="11.25" customHeight="1">
      <c r="A28" s="92">
        <v>19</v>
      </c>
      <c r="B28" s="92" t="s">
        <v>358</v>
      </c>
      <c r="C28" s="92" t="s">
        <v>345</v>
      </c>
      <c r="D28" s="92">
        <v>1996</v>
      </c>
      <c r="E28" s="105" t="s">
        <v>350</v>
      </c>
      <c r="F28" s="95">
        <v>8.5</v>
      </c>
    </row>
    <row r="29" spans="1:6" ht="11.25" customHeight="1">
      <c r="A29" s="96">
        <v>20</v>
      </c>
      <c r="B29" s="92" t="s">
        <v>359</v>
      </c>
      <c r="C29" s="92" t="s">
        <v>337</v>
      </c>
      <c r="D29" s="96">
        <v>1947</v>
      </c>
      <c r="E29" s="106" t="s">
        <v>350</v>
      </c>
      <c r="F29" s="97">
        <v>4.2</v>
      </c>
    </row>
    <row r="30" spans="2:6" ht="11.25" customHeight="1">
      <c r="B30" s="98" t="s">
        <v>360</v>
      </c>
      <c r="C30" s="99"/>
      <c r="E30" s="100">
        <v>9821</v>
      </c>
      <c r="F30" s="95">
        <v>688.1</v>
      </c>
    </row>
    <row r="31" spans="1:6" ht="11.25" customHeight="1">
      <c r="A31" s="102"/>
      <c r="B31" s="103" t="s">
        <v>361</v>
      </c>
      <c r="C31" s="102"/>
      <c r="D31" s="102"/>
      <c r="E31" s="104">
        <v>0.424</v>
      </c>
      <c r="F31" s="104">
        <v>0.32</v>
      </c>
    </row>
    <row r="32" spans="1:6" ht="11.25" customHeight="1">
      <c r="A32" s="92">
        <v>21</v>
      </c>
      <c r="B32" s="92" t="s">
        <v>362</v>
      </c>
      <c r="C32" s="92" t="s">
        <v>337</v>
      </c>
      <c r="D32" s="92">
        <v>1932</v>
      </c>
      <c r="E32" s="107" t="s">
        <v>363</v>
      </c>
      <c r="F32" s="95">
        <v>16.3</v>
      </c>
    </row>
    <row r="33" spans="1:6" ht="11.25" customHeight="1">
      <c r="A33" s="92">
        <v>22</v>
      </c>
      <c r="B33" s="92" t="s">
        <v>364</v>
      </c>
      <c r="C33" s="92" t="s">
        <v>365</v>
      </c>
      <c r="D33" s="92">
        <v>1905</v>
      </c>
      <c r="E33" s="107" t="s">
        <v>363</v>
      </c>
      <c r="F33" s="95">
        <v>8.7</v>
      </c>
    </row>
    <row r="34" spans="1:6" ht="11.25" customHeight="1">
      <c r="A34" s="92">
        <v>23</v>
      </c>
      <c r="B34" s="92" t="s">
        <v>366</v>
      </c>
      <c r="C34" s="92" t="s">
        <v>340</v>
      </c>
      <c r="D34" s="92">
        <v>1930</v>
      </c>
      <c r="E34" s="107" t="s">
        <v>363</v>
      </c>
      <c r="F34" s="95">
        <v>8.2</v>
      </c>
    </row>
    <row r="35" spans="1:6" ht="11.25" customHeight="1">
      <c r="A35" s="92">
        <v>24</v>
      </c>
      <c r="B35" s="92" t="s">
        <v>367</v>
      </c>
      <c r="C35" s="92" t="s">
        <v>337</v>
      </c>
      <c r="D35" s="92">
        <v>1910</v>
      </c>
      <c r="E35" s="107" t="s">
        <v>363</v>
      </c>
      <c r="F35" s="95">
        <v>10.9</v>
      </c>
    </row>
    <row r="36" spans="1:6" ht="11.25" customHeight="1">
      <c r="A36" s="92">
        <v>25</v>
      </c>
      <c r="B36" s="92" t="s">
        <v>368</v>
      </c>
      <c r="C36" s="92" t="s">
        <v>337</v>
      </c>
      <c r="D36" s="92">
        <v>1916</v>
      </c>
      <c r="E36" s="107" t="s">
        <v>363</v>
      </c>
      <c r="F36" s="95">
        <v>4.8</v>
      </c>
    </row>
    <row r="37" spans="1:6" ht="11.25" customHeight="1">
      <c r="A37" s="92">
        <v>26</v>
      </c>
      <c r="B37" s="92" t="s">
        <v>369</v>
      </c>
      <c r="C37" s="92" t="s">
        <v>345</v>
      </c>
      <c r="D37" s="92">
        <v>1994</v>
      </c>
      <c r="E37" s="107" t="s">
        <v>363</v>
      </c>
      <c r="F37" s="95">
        <v>35</v>
      </c>
    </row>
    <row r="38" spans="1:6" ht="11.25" customHeight="1">
      <c r="A38" s="92">
        <v>27</v>
      </c>
      <c r="B38" s="92" t="s">
        <v>370</v>
      </c>
      <c r="C38" s="92" t="s">
        <v>337</v>
      </c>
      <c r="D38" s="92">
        <v>1970</v>
      </c>
      <c r="E38" s="107" t="s">
        <v>363</v>
      </c>
      <c r="F38" s="95">
        <v>9.2</v>
      </c>
    </row>
    <row r="39" spans="1:6" ht="11.25" customHeight="1">
      <c r="A39" s="92">
        <v>28</v>
      </c>
      <c r="B39" s="92" t="s">
        <v>371</v>
      </c>
      <c r="C39" s="92" t="s">
        <v>372</v>
      </c>
      <c r="D39" s="92">
        <v>1929</v>
      </c>
      <c r="E39" s="107" t="s">
        <v>363</v>
      </c>
      <c r="F39" s="95">
        <v>7.7</v>
      </c>
    </row>
    <row r="40" spans="1:6" ht="11.25" customHeight="1">
      <c r="A40" s="92">
        <v>29</v>
      </c>
      <c r="B40" s="92" t="s">
        <v>373</v>
      </c>
      <c r="C40" s="92" t="s">
        <v>345</v>
      </c>
      <c r="D40" s="92">
        <v>1997</v>
      </c>
      <c r="E40" s="107" t="s">
        <v>363</v>
      </c>
      <c r="F40" s="95">
        <v>0</v>
      </c>
    </row>
    <row r="41" spans="1:6" ht="11.25" customHeight="1">
      <c r="A41" s="92">
        <v>30</v>
      </c>
      <c r="B41" s="92" t="s">
        <v>374</v>
      </c>
      <c r="C41" s="92" t="s">
        <v>375</v>
      </c>
      <c r="D41" s="92">
        <v>1956</v>
      </c>
      <c r="E41" s="107" t="s">
        <v>363</v>
      </c>
      <c r="F41" s="95">
        <v>6.1</v>
      </c>
    </row>
    <row r="42" spans="1:6" ht="11.25" customHeight="1">
      <c r="A42" s="92">
        <v>31</v>
      </c>
      <c r="B42" s="92" t="s">
        <v>376</v>
      </c>
      <c r="C42" s="92" t="s">
        <v>377</v>
      </c>
      <c r="D42" s="92">
        <v>1902</v>
      </c>
      <c r="E42" s="107" t="s">
        <v>363</v>
      </c>
      <c r="F42" s="95">
        <v>6</v>
      </c>
    </row>
    <row r="43" spans="1:6" ht="11.25" customHeight="1">
      <c r="A43" s="92">
        <v>32</v>
      </c>
      <c r="B43" s="92" t="s">
        <v>378</v>
      </c>
      <c r="C43" s="92" t="s">
        <v>340</v>
      </c>
      <c r="D43" s="92">
        <v>1942</v>
      </c>
      <c r="E43" s="107" t="s">
        <v>363</v>
      </c>
      <c r="F43" s="95">
        <v>5.7</v>
      </c>
    </row>
    <row r="44" spans="1:6" ht="11.25" customHeight="1">
      <c r="A44" s="92">
        <v>33</v>
      </c>
      <c r="B44" s="92" t="s">
        <v>379</v>
      </c>
      <c r="C44" s="92" t="s">
        <v>340</v>
      </c>
      <c r="D44" s="92">
        <v>1940</v>
      </c>
      <c r="E44" s="107" t="s">
        <v>363</v>
      </c>
      <c r="F44" s="95">
        <v>3.4</v>
      </c>
    </row>
    <row r="45" spans="1:6" ht="11.25" customHeight="1">
      <c r="A45" s="92">
        <v>34</v>
      </c>
      <c r="B45" s="92" t="s">
        <v>380</v>
      </c>
      <c r="C45" s="92" t="s">
        <v>345</v>
      </c>
      <c r="D45" s="92">
        <v>1999</v>
      </c>
      <c r="E45" s="107" t="s">
        <v>363</v>
      </c>
      <c r="F45" s="95">
        <v>0</v>
      </c>
    </row>
    <row r="46" spans="1:6" ht="11.25" customHeight="1">
      <c r="A46" s="92">
        <v>35</v>
      </c>
      <c r="B46" s="92" t="s">
        <v>381</v>
      </c>
      <c r="C46" s="92" t="s">
        <v>345</v>
      </c>
      <c r="D46" s="92">
        <v>1988</v>
      </c>
      <c r="E46" s="107" t="s">
        <v>363</v>
      </c>
      <c r="F46" s="95">
        <v>10.8</v>
      </c>
    </row>
    <row r="47" spans="1:6" ht="11.25" customHeight="1">
      <c r="A47" s="92">
        <v>36</v>
      </c>
      <c r="B47" s="92" t="s">
        <v>382</v>
      </c>
      <c r="C47" s="92" t="s">
        <v>337</v>
      </c>
      <c r="D47" s="92">
        <v>1887</v>
      </c>
      <c r="E47" s="107" t="s">
        <v>363</v>
      </c>
      <c r="F47" s="95">
        <v>8.1</v>
      </c>
    </row>
    <row r="48" spans="1:6" ht="11.25" customHeight="1">
      <c r="A48" s="92">
        <v>37</v>
      </c>
      <c r="B48" s="92" t="s">
        <v>383</v>
      </c>
      <c r="C48" s="92" t="s">
        <v>340</v>
      </c>
      <c r="D48" s="92">
        <v>1936</v>
      </c>
      <c r="E48" s="107" t="s">
        <v>363</v>
      </c>
      <c r="F48" s="95">
        <v>10.8</v>
      </c>
    </row>
    <row r="49" spans="1:6" ht="11.25" customHeight="1">
      <c r="A49" s="92">
        <v>38</v>
      </c>
      <c r="B49" s="92" t="s">
        <v>384</v>
      </c>
      <c r="C49" s="92" t="s">
        <v>340</v>
      </c>
      <c r="D49" s="92">
        <v>1926</v>
      </c>
      <c r="E49" s="107" t="s">
        <v>363</v>
      </c>
      <c r="F49" s="95">
        <v>6.3</v>
      </c>
    </row>
    <row r="50" spans="1:6" ht="11.25" customHeight="1">
      <c r="A50" s="92">
        <v>39</v>
      </c>
      <c r="B50" s="92" t="s">
        <v>385</v>
      </c>
      <c r="C50" s="92" t="s">
        <v>377</v>
      </c>
      <c r="D50" s="92">
        <v>1970</v>
      </c>
      <c r="E50" s="107" t="s">
        <v>363</v>
      </c>
      <c r="F50" s="95">
        <v>5.1</v>
      </c>
    </row>
    <row r="51" spans="1:6" ht="11.25" customHeight="1">
      <c r="A51" s="92">
        <v>40</v>
      </c>
      <c r="B51" s="92" t="s">
        <v>386</v>
      </c>
      <c r="C51" s="92" t="s">
        <v>340</v>
      </c>
      <c r="D51" s="92">
        <v>1935</v>
      </c>
      <c r="E51" s="107" t="s">
        <v>363</v>
      </c>
      <c r="F51" s="95">
        <v>4.2</v>
      </c>
    </row>
    <row r="52" spans="1:6" ht="11.25" customHeight="1">
      <c r="A52" s="92">
        <v>41</v>
      </c>
      <c r="B52" s="92" t="s">
        <v>387</v>
      </c>
      <c r="C52" s="92" t="s">
        <v>340</v>
      </c>
      <c r="D52" s="92">
        <v>1925</v>
      </c>
      <c r="E52" s="107" t="s">
        <v>363</v>
      </c>
      <c r="F52" s="95">
        <v>3.1</v>
      </c>
    </row>
    <row r="53" spans="1:6" ht="11.25" customHeight="1">
      <c r="A53" s="92">
        <v>42</v>
      </c>
      <c r="B53" s="92" t="s">
        <v>388</v>
      </c>
      <c r="C53" s="92" t="s">
        <v>340</v>
      </c>
      <c r="D53" s="92">
        <v>1950</v>
      </c>
      <c r="E53" s="107" t="s">
        <v>363</v>
      </c>
      <c r="F53" s="95">
        <v>7.1</v>
      </c>
    </row>
    <row r="54" spans="1:6" ht="11.25" customHeight="1">
      <c r="A54" s="92">
        <v>43</v>
      </c>
      <c r="B54" s="92" t="s">
        <v>389</v>
      </c>
      <c r="C54" s="92" t="s">
        <v>375</v>
      </c>
      <c r="D54" s="92">
        <v>1964</v>
      </c>
      <c r="E54" s="108" t="s">
        <v>363</v>
      </c>
      <c r="F54" s="94">
        <v>1.6</v>
      </c>
    </row>
    <row r="55" spans="1:6" ht="11.25" customHeight="1">
      <c r="A55" s="92">
        <v>44</v>
      </c>
      <c r="B55" s="92" t="s">
        <v>390</v>
      </c>
      <c r="C55" s="92" t="s">
        <v>345</v>
      </c>
      <c r="D55" s="92">
        <v>1992</v>
      </c>
      <c r="E55" s="107" t="s">
        <v>363</v>
      </c>
      <c r="F55" s="95">
        <v>21.4</v>
      </c>
    </row>
    <row r="56" spans="1:6" ht="11.25" customHeight="1">
      <c r="A56" s="92">
        <v>45</v>
      </c>
      <c r="B56" s="92" t="s">
        <v>391</v>
      </c>
      <c r="C56" s="92" t="s">
        <v>345</v>
      </c>
      <c r="D56" s="92">
        <v>1994</v>
      </c>
      <c r="E56" s="107" t="s">
        <v>363</v>
      </c>
      <c r="F56" s="95">
        <v>0</v>
      </c>
    </row>
    <row r="57" spans="1:6" ht="11.25" customHeight="1">
      <c r="A57" s="92">
        <v>46</v>
      </c>
      <c r="B57" s="92" t="s">
        <v>392</v>
      </c>
      <c r="C57" s="92" t="s">
        <v>340</v>
      </c>
      <c r="D57" s="92">
        <v>1956</v>
      </c>
      <c r="E57" s="107" t="s">
        <v>363</v>
      </c>
      <c r="F57" s="95">
        <v>3</v>
      </c>
    </row>
    <row r="58" spans="1:6" ht="11.25" customHeight="1">
      <c r="A58" s="92">
        <v>47</v>
      </c>
      <c r="B58" s="92" t="s">
        <v>393</v>
      </c>
      <c r="C58" s="92" t="s">
        <v>394</v>
      </c>
      <c r="D58" s="92">
        <v>1970</v>
      </c>
      <c r="E58" s="107" t="s">
        <v>363</v>
      </c>
      <c r="F58" s="95">
        <v>4.2</v>
      </c>
    </row>
    <row r="59" spans="1:6" ht="11.25" customHeight="1">
      <c r="A59" s="92">
        <v>48</v>
      </c>
      <c r="B59" s="92" t="s">
        <v>395</v>
      </c>
      <c r="C59" s="92" t="s">
        <v>345</v>
      </c>
      <c r="D59" s="92">
        <v>1992</v>
      </c>
      <c r="E59" s="108" t="s">
        <v>363</v>
      </c>
      <c r="F59" s="94">
        <v>0</v>
      </c>
    </row>
    <row r="60" spans="1:6" ht="11.25" customHeight="1">
      <c r="A60" s="92">
        <v>49</v>
      </c>
      <c r="B60" s="92" t="s">
        <v>396</v>
      </c>
      <c r="C60" s="92" t="s">
        <v>337</v>
      </c>
      <c r="D60" s="92">
        <v>1906</v>
      </c>
      <c r="E60" s="107" t="s">
        <v>363</v>
      </c>
      <c r="F60" s="95">
        <v>0.6</v>
      </c>
    </row>
    <row r="61" spans="1:6" ht="11.25" customHeight="1">
      <c r="A61" s="96">
        <v>50</v>
      </c>
      <c r="B61" s="92" t="s">
        <v>397</v>
      </c>
      <c r="C61" s="92" t="s">
        <v>340</v>
      </c>
      <c r="D61" s="96">
        <v>1940</v>
      </c>
      <c r="E61" s="109" t="s">
        <v>363</v>
      </c>
      <c r="F61" s="97">
        <v>2.2</v>
      </c>
    </row>
    <row r="62" spans="2:6" ht="11.25" customHeight="1">
      <c r="B62" s="98" t="s">
        <v>398</v>
      </c>
      <c r="C62" s="99"/>
      <c r="E62" s="100">
        <v>12531.7</v>
      </c>
      <c r="F62" s="95">
        <v>898.8</v>
      </c>
    </row>
    <row r="63" spans="1:6" ht="11.25" customHeight="1">
      <c r="A63" s="102"/>
      <c r="B63" s="103" t="s">
        <v>399</v>
      </c>
      <c r="C63" s="102"/>
      <c r="D63" s="102"/>
      <c r="E63" s="104">
        <v>0.541</v>
      </c>
      <c r="F63" s="104">
        <v>0.418</v>
      </c>
    </row>
    <row r="64" spans="1:6" ht="11.25" customHeight="1">
      <c r="A64" s="110"/>
      <c r="B64" s="111"/>
      <c r="C64" s="110"/>
      <c r="D64" s="110"/>
      <c r="E64" s="112"/>
      <c r="F64" s="112"/>
    </row>
    <row r="65" spans="1:6" ht="11.25" customHeight="1">
      <c r="A65" s="80" t="s">
        <v>320</v>
      </c>
      <c r="D65" s="82"/>
      <c r="E65" s="83"/>
      <c r="F65" s="84"/>
    </row>
    <row r="66" spans="1:6" ht="11.25" customHeight="1">
      <c r="A66" s="85"/>
      <c r="B66" s="80" t="s">
        <v>400</v>
      </c>
      <c r="D66" s="82"/>
      <c r="E66" s="83"/>
      <c r="F66" s="84"/>
    </row>
    <row r="67" spans="1:6" ht="11.25" customHeight="1">
      <c r="A67" s="82"/>
      <c r="B67" s="113" t="s">
        <v>322</v>
      </c>
      <c r="D67" s="83"/>
      <c r="E67" s="83"/>
      <c r="F67" s="84"/>
    </row>
    <row r="68" spans="2:6" ht="11.25" customHeight="1">
      <c r="B68" s="88"/>
      <c r="C68" s="88"/>
      <c r="D68" s="88"/>
      <c r="E68" s="89">
        <v>36525</v>
      </c>
      <c r="F68" s="88">
        <v>1999</v>
      </c>
    </row>
    <row r="69" spans="2:6" ht="11.25" customHeight="1">
      <c r="B69" s="88"/>
      <c r="C69" s="88"/>
      <c r="D69" s="88"/>
      <c r="E69" s="88" t="s">
        <v>323</v>
      </c>
      <c r="F69" s="90" t="s">
        <v>324</v>
      </c>
    </row>
    <row r="70" spans="2:6" ht="11.25" customHeight="1">
      <c r="B70" s="88"/>
      <c r="C70" s="88"/>
      <c r="D70" s="88" t="s">
        <v>325</v>
      </c>
      <c r="E70" s="88" t="s">
        <v>278</v>
      </c>
      <c r="F70" s="88" t="s">
        <v>296</v>
      </c>
    </row>
    <row r="71" spans="1:6" ht="11.25" customHeight="1" thickBot="1">
      <c r="A71" s="91" t="s">
        <v>326</v>
      </c>
      <c r="B71" s="91" t="s">
        <v>327</v>
      </c>
      <c r="C71" s="91" t="s">
        <v>328</v>
      </c>
      <c r="D71" s="91" t="s">
        <v>329</v>
      </c>
      <c r="E71" s="91" t="s">
        <v>330</v>
      </c>
      <c r="F71" s="91" t="s">
        <v>331</v>
      </c>
    </row>
    <row r="72" spans="1:6" ht="11.25" customHeight="1">
      <c r="A72" s="92">
        <v>51</v>
      </c>
      <c r="B72" s="92" t="s">
        <v>401</v>
      </c>
      <c r="C72" s="92" t="s">
        <v>372</v>
      </c>
      <c r="D72" s="92">
        <v>1928</v>
      </c>
      <c r="E72" s="107" t="s">
        <v>402</v>
      </c>
      <c r="F72" s="95">
        <v>2.7</v>
      </c>
    </row>
    <row r="73" spans="1:6" ht="11.25" customHeight="1">
      <c r="A73" s="92">
        <v>52</v>
      </c>
      <c r="B73" s="92" t="s">
        <v>403</v>
      </c>
      <c r="C73" s="92" t="s">
        <v>333</v>
      </c>
      <c r="D73" s="92">
        <v>1984</v>
      </c>
      <c r="E73" s="107" t="s">
        <v>402</v>
      </c>
      <c r="F73" s="95">
        <v>16</v>
      </c>
    </row>
    <row r="74" spans="1:6" ht="11.25" customHeight="1">
      <c r="A74" s="92">
        <v>53</v>
      </c>
      <c r="B74" s="92" t="s">
        <v>404</v>
      </c>
      <c r="C74" s="92" t="s">
        <v>345</v>
      </c>
      <c r="D74" s="92">
        <v>1981</v>
      </c>
      <c r="E74" s="107" t="s">
        <v>402</v>
      </c>
      <c r="F74" s="95">
        <v>15.1</v>
      </c>
    </row>
    <row r="75" spans="1:6" ht="11.25" customHeight="1">
      <c r="A75" s="92">
        <v>54</v>
      </c>
      <c r="B75" s="92" t="s">
        <v>405</v>
      </c>
      <c r="C75" s="92" t="s">
        <v>345</v>
      </c>
      <c r="D75" s="92">
        <v>1949</v>
      </c>
      <c r="E75" s="107" t="s">
        <v>402</v>
      </c>
      <c r="F75" s="95">
        <v>7.7</v>
      </c>
    </row>
    <row r="76" spans="1:6" ht="11.25" customHeight="1">
      <c r="A76" s="92">
        <v>55</v>
      </c>
      <c r="B76" s="92" t="s">
        <v>406</v>
      </c>
      <c r="C76" s="92" t="s">
        <v>340</v>
      </c>
      <c r="D76" s="92">
        <v>1960</v>
      </c>
      <c r="E76" s="107" t="s">
        <v>402</v>
      </c>
      <c r="F76" s="95">
        <v>11.7</v>
      </c>
    </row>
    <row r="77" spans="1:6" ht="11.25" customHeight="1">
      <c r="A77" s="92">
        <v>56</v>
      </c>
      <c r="B77" s="92" t="s">
        <v>407</v>
      </c>
      <c r="C77" s="92" t="s">
        <v>340</v>
      </c>
      <c r="D77" s="92">
        <v>1930</v>
      </c>
      <c r="E77" s="107" t="s">
        <v>402</v>
      </c>
      <c r="F77" s="95">
        <v>12.9</v>
      </c>
    </row>
    <row r="78" spans="1:6" ht="11.25" customHeight="1">
      <c r="A78" s="92">
        <v>57</v>
      </c>
      <c r="B78" s="92" t="s">
        <v>408</v>
      </c>
      <c r="C78" s="92" t="s">
        <v>409</v>
      </c>
      <c r="D78" s="92">
        <v>1955</v>
      </c>
      <c r="E78" s="107" t="s">
        <v>402</v>
      </c>
      <c r="F78" s="95">
        <v>1.7</v>
      </c>
    </row>
    <row r="79" spans="1:6" ht="11.25" customHeight="1">
      <c r="A79" s="92">
        <v>58</v>
      </c>
      <c r="B79" s="92" t="s">
        <v>410</v>
      </c>
      <c r="C79" s="92" t="s">
        <v>333</v>
      </c>
      <c r="D79" s="92">
        <v>1991</v>
      </c>
      <c r="E79" s="107" t="s">
        <v>402</v>
      </c>
      <c r="F79" s="95">
        <v>9.5</v>
      </c>
    </row>
    <row r="80" spans="1:6" ht="11.25" customHeight="1">
      <c r="A80" s="92">
        <v>59</v>
      </c>
      <c r="B80" s="92" t="s">
        <v>411</v>
      </c>
      <c r="C80" s="92" t="s">
        <v>337</v>
      </c>
      <c r="D80" s="92">
        <v>1970</v>
      </c>
      <c r="E80" s="107" t="s">
        <v>402</v>
      </c>
      <c r="F80" s="95">
        <v>0.2</v>
      </c>
    </row>
    <row r="81" spans="1:6" ht="11.25" customHeight="1">
      <c r="A81" s="92">
        <v>60</v>
      </c>
      <c r="B81" s="92" t="s">
        <v>412</v>
      </c>
      <c r="C81" s="92" t="s">
        <v>333</v>
      </c>
      <c r="D81" s="92">
        <v>1969</v>
      </c>
      <c r="E81" s="107" t="s">
        <v>402</v>
      </c>
      <c r="F81" s="95">
        <v>1.2</v>
      </c>
    </row>
    <row r="82" spans="1:6" ht="11.25" customHeight="1">
      <c r="A82" s="92">
        <v>61</v>
      </c>
      <c r="B82" s="92" t="s">
        <v>413</v>
      </c>
      <c r="C82" s="92" t="s">
        <v>337</v>
      </c>
      <c r="D82" s="92">
        <v>1924</v>
      </c>
      <c r="E82" s="107" t="s">
        <v>402</v>
      </c>
      <c r="F82" s="95">
        <v>2.5</v>
      </c>
    </row>
    <row r="83" spans="1:6" ht="11.25" customHeight="1">
      <c r="A83" s="92">
        <v>62</v>
      </c>
      <c r="B83" s="92" t="s">
        <v>414</v>
      </c>
      <c r="C83" s="92" t="s">
        <v>345</v>
      </c>
      <c r="D83" s="92">
        <v>1993</v>
      </c>
      <c r="E83" s="107" t="s">
        <v>402</v>
      </c>
      <c r="F83" s="95">
        <v>0</v>
      </c>
    </row>
    <row r="84" spans="1:6" ht="11.25" customHeight="1">
      <c r="A84" s="92">
        <v>63</v>
      </c>
      <c r="B84" s="92" t="s">
        <v>415</v>
      </c>
      <c r="C84" s="92" t="s">
        <v>345</v>
      </c>
      <c r="D84" s="92">
        <v>1995</v>
      </c>
      <c r="E84" s="107" t="s">
        <v>402</v>
      </c>
      <c r="F84" s="95">
        <v>22.6</v>
      </c>
    </row>
    <row r="85" spans="1:6" ht="11.25" customHeight="1">
      <c r="A85" s="92">
        <v>64</v>
      </c>
      <c r="B85" s="92" t="s">
        <v>416</v>
      </c>
      <c r="C85" s="92" t="s">
        <v>340</v>
      </c>
      <c r="D85" s="92">
        <v>1954</v>
      </c>
      <c r="E85" s="107" t="s">
        <v>402</v>
      </c>
      <c r="F85" s="95">
        <v>2.3</v>
      </c>
    </row>
    <row r="86" spans="1:6" ht="11.25" customHeight="1">
      <c r="A86" s="92">
        <v>65</v>
      </c>
      <c r="B86" s="92" t="s">
        <v>417</v>
      </c>
      <c r="C86" s="92" t="s">
        <v>345</v>
      </c>
      <c r="D86" s="92">
        <v>1991</v>
      </c>
      <c r="E86" s="107" t="s">
        <v>402</v>
      </c>
      <c r="F86" s="95">
        <v>18</v>
      </c>
    </row>
    <row r="87" spans="1:6" ht="11.25" customHeight="1">
      <c r="A87" s="92">
        <v>66</v>
      </c>
      <c r="B87" s="92" t="s">
        <v>418</v>
      </c>
      <c r="C87" s="92" t="s">
        <v>345</v>
      </c>
      <c r="D87" s="92">
        <v>1985</v>
      </c>
      <c r="E87" s="107" t="s">
        <v>402</v>
      </c>
      <c r="F87" s="95">
        <v>16.9</v>
      </c>
    </row>
    <row r="88" spans="1:6" ht="11.25" customHeight="1">
      <c r="A88" s="92">
        <v>67</v>
      </c>
      <c r="B88" s="92" t="s">
        <v>419</v>
      </c>
      <c r="C88" s="92" t="s">
        <v>340</v>
      </c>
      <c r="D88" s="92">
        <v>1939</v>
      </c>
      <c r="E88" s="107" t="s">
        <v>402</v>
      </c>
      <c r="F88" s="95">
        <v>2.5</v>
      </c>
    </row>
    <row r="89" spans="1:6" ht="11.25" customHeight="1">
      <c r="A89" s="92">
        <v>68</v>
      </c>
      <c r="B89" s="92" t="s">
        <v>420</v>
      </c>
      <c r="C89" s="92" t="s">
        <v>333</v>
      </c>
      <c r="D89" s="92">
        <v>1992</v>
      </c>
      <c r="E89" s="107" t="s">
        <v>402</v>
      </c>
      <c r="F89" s="95">
        <v>0</v>
      </c>
    </row>
    <row r="90" spans="1:6" ht="11.25" customHeight="1">
      <c r="A90" s="92">
        <v>69</v>
      </c>
      <c r="B90" s="92" t="s">
        <v>421</v>
      </c>
      <c r="C90" s="92" t="s">
        <v>365</v>
      </c>
      <c r="D90" s="92">
        <v>1934</v>
      </c>
      <c r="E90" s="107" t="s">
        <v>402</v>
      </c>
      <c r="F90" s="95">
        <v>1.3</v>
      </c>
    </row>
    <row r="91" spans="1:6" ht="11.25" customHeight="1">
      <c r="A91" s="92">
        <v>70</v>
      </c>
      <c r="B91" s="92" t="s">
        <v>422</v>
      </c>
      <c r="C91" s="92" t="s">
        <v>340</v>
      </c>
      <c r="D91" s="92">
        <v>1932</v>
      </c>
      <c r="E91" s="107" t="s">
        <v>402</v>
      </c>
      <c r="F91" s="95">
        <v>2.7</v>
      </c>
    </row>
    <row r="92" spans="1:6" ht="11.25" customHeight="1">
      <c r="A92" s="92">
        <v>71</v>
      </c>
      <c r="B92" s="92" t="s">
        <v>423</v>
      </c>
      <c r="C92" s="92" t="s">
        <v>424</v>
      </c>
      <c r="D92" s="92">
        <v>1949</v>
      </c>
      <c r="E92" s="108" t="s">
        <v>402</v>
      </c>
      <c r="F92" s="94">
        <v>5.4</v>
      </c>
    </row>
    <row r="93" spans="1:6" ht="11.25" customHeight="1">
      <c r="A93" s="92">
        <v>72</v>
      </c>
      <c r="B93" s="92" t="s">
        <v>425</v>
      </c>
      <c r="C93" s="92" t="s">
        <v>337</v>
      </c>
      <c r="D93" s="92">
        <v>1900</v>
      </c>
      <c r="E93" s="107" t="s">
        <v>402</v>
      </c>
      <c r="F93" s="95">
        <v>1.5</v>
      </c>
    </row>
    <row r="94" spans="1:6" ht="11.25" customHeight="1">
      <c r="A94" s="92">
        <v>73</v>
      </c>
      <c r="B94" s="92" t="s">
        <v>426</v>
      </c>
      <c r="C94" s="92" t="s">
        <v>345</v>
      </c>
      <c r="D94" s="92">
        <v>1971</v>
      </c>
      <c r="E94" s="107" t="s">
        <v>402</v>
      </c>
      <c r="F94" s="95">
        <v>8.5</v>
      </c>
    </row>
    <row r="95" spans="1:6" ht="11.25" customHeight="1">
      <c r="A95" s="92">
        <v>74</v>
      </c>
      <c r="B95" s="92" t="s">
        <v>427</v>
      </c>
      <c r="C95" s="92" t="s">
        <v>333</v>
      </c>
      <c r="D95" s="92">
        <v>1967</v>
      </c>
      <c r="E95" s="107" t="s">
        <v>402</v>
      </c>
      <c r="F95" s="95">
        <v>2</v>
      </c>
    </row>
    <row r="96" spans="1:6" ht="11.25" customHeight="1">
      <c r="A96" s="92">
        <v>75</v>
      </c>
      <c r="B96" s="92" t="s">
        <v>428</v>
      </c>
      <c r="C96" s="92" t="s">
        <v>429</v>
      </c>
      <c r="D96" s="92">
        <v>1915</v>
      </c>
      <c r="E96" s="107" t="s">
        <v>402</v>
      </c>
      <c r="F96" s="95">
        <v>2.2</v>
      </c>
    </row>
    <row r="97" spans="1:6" ht="11.25" customHeight="1">
      <c r="A97" s="92">
        <v>76</v>
      </c>
      <c r="B97" s="92" t="s">
        <v>430</v>
      </c>
      <c r="C97" s="92" t="s">
        <v>372</v>
      </c>
      <c r="D97" s="92">
        <v>1929</v>
      </c>
      <c r="E97" s="107" t="s">
        <v>402</v>
      </c>
      <c r="F97" s="95">
        <v>1.4</v>
      </c>
    </row>
    <row r="98" spans="1:6" ht="11.25" customHeight="1">
      <c r="A98" s="92">
        <v>77</v>
      </c>
      <c r="B98" s="92" t="s">
        <v>431</v>
      </c>
      <c r="C98" s="92" t="s">
        <v>340</v>
      </c>
      <c r="D98" s="92">
        <v>1944</v>
      </c>
      <c r="E98" s="107" t="s">
        <v>402</v>
      </c>
      <c r="F98" s="95">
        <v>1.9</v>
      </c>
    </row>
    <row r="99" spans="1:6" ht="11.25" customHeight="1">
      <c r="A99" s="92">
        <v>78</v>
      </c>
      <c r="B99" s="92" t="s">
        <v>432</v>
      </c>
      <c r="C99" s="92" t="s">
        <v>433</v>
      </c>
      <c r="D99" s="92">
        <v>1945</v>
      </c>
      <c r="E99" s="107" t="s">
        <v>402</v>
      </c>
      <c r="F99" s="95">
        <v>3.2</v>
      </c>
    </row>
    <row r="100" spans="1:6" ht="11.25" customHeight="1">
      <c r="A100" s="92">
        <v>79</v>
      </c>
      <c r="B100" s="92" t="s">
        <v>434</v>
      </c>
      <c r="C100" s="92" t="s">
        <v>409</v>
      </c>
      <c r="D100" s="92">
        <v>1986</v>
      </c>
      <c r="E100" s="107" t="s">
        <v>402</v>
      </c>
      <c r="F100" s="95">
        <v>1.3</v>
      </c>
    </row>
    <row r="101" spans="1:6" ht="11.25" customHeight="1">
      <c r="A101" s="92">
        <v>80</v>
      </c>
      <c r="B101" s="92" t="s">
        <v>435</v>
      </c>
      <c r="C101" s="92" t="s">
        <v>375</v>
      </c>
      <c r="D101" s="92">
        <v>1949</v>
      </c>
      <c r="E101" s="107" t="s">
        <v>402</v>
      </c>
      <c r="F101" s="95">
        <v>2</v>
      </c>
    </row>
    <row r="102" spans="1:6" ht="11.25" customHeight="1">
      <c r="A102" s="92">
        <v>81</v>
      </c>
      <c r="B102" s="92" t="s">
        <v>436</v>
      </c>
      <c r="C102" s="92" t="s">
        <v>345</v>
      </c>
      <c r="D102" s="92">
        <v>1993</v>
      </c>
      <c r="E102" s="107" t="s">
        <v>402</v>
      </c>
      <c r="F102" s="95">
        <v>0</v>
      </c>
    </row>
    <row r="103" spans="1:6" ht="11.25" customHeight="1">
      <c r="A103" s="92">
        <v>82</v>
      </c>
      <c r="B103" s="92" t="s">
        <v>437</v>
      </c>
      <c r="C103" s="92" t="s">
        <v>340</v>
      </c>
      <c r="D103" s="92">
        <v>1949</v>
      </c>
      <c r="E103" s="107" t="s">
        <v>402</v>
      </c>
      <c r="F103" s="95">
        <v>0.7</v>
      </c>
    </row>
    <row r="104" spans="1:6" ht="11.25" customHeight="1">
      <c r="A104" s="92">
        <v>83</v>
      </c>
      <c r="B104" s="92" t="s">
        <v>438</v>
      </c>
      <c r="C104" s="92" t="s">
        <v>345</v>
      </c>
      <c r="D104" s="92">
        <v>1988</v>
      </c>
      <c r="E104" s="107" t="s">
        <v>402</v>
      </c>
      <c r="F104" s="95">
        <v>0.9</v>
      </c>
    </row>
    <row r="105" spans="1:6" ht="11.25" customHeight="1">
      <c r="A105" s="92">
        <v>84</v>
      </c>
      <c r="B105" s="92" t="s">
        <v>439</v>
      </c>
      <c r="C105" s="92" t="s">
        <v>345</v>
      </c>
      <c r="D105" s="92">
        <v>1986</v>
      </c>
      <c r="E105" s="107" t="s">
        <v>402</v>
      </c>
      <c r="F105" s="95">
        <v>0</v>
      </c>
    </row>
    <row r="106" spans="1:6" ht="11.25" customHeight="1">
      <c r="A106" s="92">
        <v>85</v>
      </c>
      <c r="B106" s="92" t="s">
        <v>440</v>
      </c>
      <c r="C106" s="92" t="s">
        <v>337</v>
      </c>
      <c r="D106" s="92">
        <v>1968</v>
      </c>
      <c r="E106" s="107" t="s">
        <v>402</v>
      </c>
      <c r="F106" s="95">
        <v>2.3</v>
      </c>
    </row>
    <row r="107" spans="1:6" ht="11.25" customHeight="1">
      <c r="A107" s="92">
        <v>86</v>
      </c>
      <c r="B107" s="92" t="s">
        <v>441</v>
      </c>
      <c r="C107" s="92" t="s">
        <v>337</v>
      </c>
      <c r="D107" s="92">
        <v>1897</v>
      </c>
      <c r="E107" s="107" t="s">
        <v>402</v>
      </c>
      <c r="F107" s="95">
        <v>0.8</v>
      </c>
    </row>
    <row r="108" spans="1:6" ht="11.25" customHeight="1">
      <c r="A108" s="92">
        <v>87</v>
      </c>
      <c r="B108" s="92" t="s">
        <v>442</v>
      </c>
      <c r="C108" s="92" t="s">
        <v>340</v>
      </c>
      <c r="D108" s="92">
        <v>1934</v>
      </c>
      <c r="E108" s="107" t="s">
        <v>402</v>
      </c>
      <c r="F108" s="95">
        <v>3.9</v>
      </c>
    </row>
    <row r="109" spans="1:6" ht="11.25" customHeight="1">
      <c r="A109" s="92">
        <v>88</v>
      </c>
      <c r="B109" s="92" t="s">
        <v>443</v>
      </c>
      <c r="C109" s="92" t="s">
        <v>337</v>
      </c>
      <c r="D109" s="92">
        <v>1920</v>
      </c>
      <c r="E109" s="107" t="s">
        <v>402</v>
      </c>
      <c r="F109" s="95">
        <v>3.6</v>
      </c>
    </row>
    <row r="110" spans="1:6" ht="11.25" customHeight="1">
      <c r="A110" s="92">
        <v>89</v>
      </c>
      <c r="B110" s="92" t="s">
        <v>444</v>
      </c>
      <c r="C110" s="92" t="s">
        <v>337</v>
      </c>
      <c r="D110" s="92">
        <v>1925</v>
      </c>
      <c r="E110" s="107" t="s">
        <v>402</v>
      </c>
      <c r="F110" s="95">
        <v>1.5</v>
      </c>
    </row>
    <row r="111" spans="1:6" ht="11.25" customHeight="1">
      <c r="A111" s="92">
        <v>90</v>
      </c>
      <c r="B111" s="92" t="s">
        <v>445</v>
      </c>
      <c r="C111" s="92" t="s">
        <v>340</v>
      </c>
      <c r="D111" s="92">
        <v>1920</v>
      </c>
      <c r="E111" s="107" t="s">
        <v>402</v>
      </c>
      <c r="F111" s="95">
        <v>0.9</v>
      </c>
    </row>
    <row r="112" spans="1:6" ht="11.25" customHeight="1">
      <c r="A112" s="92">
        <v>91</v>
      </c>
      <c r="B112" s="92" t="s">
        <v>446</v>
      </c>
      <c r="C112" s="92" t="s">
        <v>372</v>
      </c>
      <c r="D112" s="92">
        <v>1929</v>
      </c>
      <c r="E112" s="107" t="s">
        <v>402</v>
      </c>
      <c r="F112" s="95">
        <v>3.3</v>
      </c>
    </row>
    <row r="113" spans="1:6" ht="11.25" customHeight="1">
      <c r="A113" s="92">
        <v>92</v>
      </c>
      <c r="B113" s="92" t="s">
        <v>447</v>
      </c>
      <c r="C113" s="92" t="s">
        <v>345</v>
      </c>
      <c r="D113" s="92">
        <v>1996</v>
      </c>
      <c r="E113" s="107" t="s">
        <v>402</v>
      </c>
      <c r="F113" s="95">
        <v>0</v>
      </c>
    </row>
    <row r="114" spans="1:6" ht="11.25" customHeight="1">
      <c r="A114" s="92">
        <v>93</v>
      </c>
      <c r="B114" s="92" t="s">
        <v>448</v>
      </c>
      <c r="C114" s="92" t="s">
        <v>345</v>
      </c>
      <c r="D114" s="92">
        <v>1967</v>
      </c>
      <c r="E114" s="107" t="s">
        <v>402</v>
      </c>
      <c r="F114" s="95">
        <v>3.4</v>
      </c>
    </row>
    <row r="115" spans="1:6" ht="11.25" customHeight="1">
      <c r="A115" s="92">
        <v>94</v>
      </c>
      <c r="B115" s="92" t="s">
        <v>449</v>
      </c>
      <c r="C115" s="92" t="s">
        <v>345</v>
      </c>
      <c r="D115" s="92">
        <v>1967</v>
      </c>
      <c r="E115" s="107" t="s">
        <v>402</v>
      </c>
      <c r="F115" s="95">
        <v>4.6</v>
      </c>
    </row>
    <row r="116" spans="1:6" ht="11.25" customHeight="1">
      <c r="A116" s="92">
        <v>95</v>
      </c>
      <c r="B116" s="92" t="s">
        <v>450</v>
      </c>
      <c r="C116" s="92" t="s">
        <v>451</v>
      </c>
      <c r="D116" s="92">
        <v>1995</v>
      </c>
      <c r="E116" s="107" t="s">
        <v>402</v>
      </c>
      <c r="F116" s="95">
        <v>3.8</v>
      </c>
    </row>
    <row r="117" spans="1:6" ht="11.25" customHeight="1">
      <c r="A117" s="92">
        <v>96</v>
      </c>
      <c r="B117" s="92" t="s">
        <v>452</v>
      </c>
      <c r="C117" s="92" t="s">
        <v>345</v>
      </c>
      <c r="D117" s="92">
        <v>1998</v>
      </c>
      <c r="E117" s="107" t="s">
        <v>402</v>
      </c>
      <c r="F117" s="95">
        <v>0</v>
      </c>
    </row>
    <row r="118" spans="1:6" ht="11.25" customHeight="1">
      <c r="A118" s="92">
        <v>97</v>
      </c>
      <c r="B118" s="92" t="s">
        <v>453</v>
      </c>
      <c r="C118" s="92" t="s">
        <v>429</v>
      </c>
      <c r="D118" s="92">
        <v>1976</v>
      </c>
      <c r="E118" s="107" t="s">
        <v>402</v>
      </c>
      <c r="F118" s="95">
        <v>2.3</v>
      </c>
    </row>
    <row r="119" spans="1:6" ht="11.25" customHeight="1">
      <c r="A119" s="92">
        <v>98</v>
      </c>
      <c r="B119" s="92" t="s">
        <v>454</v>
      </c>
      <c r="C119" s="92" t="s">
        <v>429</v>
      </c>
      <c r="D119" s="92">
        <v>1918</v>
      </c>
      <c r="E119" s="107" t="s">
        <v>402</v>
      </c>
      <c r="F119" s="95">
        <v>1.7</v>
      </c>
    </row>
    <row r="120" spans="1:6" ht="11.25" customHeight="1">
      <c r="A120" s="92">
        <v>99</v>
      </c>
      <c r="B120" s="92" t="s">
        <v>455</v>
      </c>
      <c r="C120" s="92" t="s">
        <v>456</v>
      </c>
      <c r="D120" s="92">
        <v>1982</v>
      </c>
      <c r="E120" s="107" t="s">
        <v>402</v>
      </c>
      <c r="F120" s="95">
        <v>7.7</v>
      </c>
    </row>
    <row r="121" spans="1:6" ht="11.25" customHeight="1">
      <c r="A121" s="96">
        <v>100</v>
      </c>
      <c r="B121" s="96" t="s">
        <v>457</v>
      </c>
      <c r="C121" s="96" t="s">
        <v>458</v>
      </c>
      <c r="D121" s="96">
        <v>1935</v>
      </c>
      <c r="E121" s="114" t="s">
        <v>402</v>
      </c>
      <c r="F121" s="96">
        <v>2.8</v>
      </c>
    </row>
    <row r="122" spans="1:6" ht="12.75">
      <c r="A122" s="110"/>
      <c r="B122" s="115" t="s">
        <v>459</v>
      </c>
      <c r="C122" s="116"/>
      <c r="E122" s="117">
        <v>14681</v>
      </c>
      <c r="F122" s="118">
        <v>1120</v>
      </c>
    </row>
    <row r="123" spans="1:6" ht="12.75">
      <c r="A123" s="110"/>
      <c r="B123" s="111" t="s">
        <v>460</v>
      </c>
      <c r="E123" s="112">
        <v>0.634</v>
      </c>
      <c r="F123" s="112">
        <v>0.521</v>
      </c>
    </row>
    <row r="124" spans="1:6" ht="12.75" customHeight="1">
      <c r="A124" s="110"/>
      <c r="B124" s="119" t="s">
        <v>461</v>
      </c>
      <c r="C124" s="110"/>
      <c r="D124" s="110"/>
      <c r="E124" s="110"/>
      <c r="F124" s="110"/>
    </row>
    <row r="125" spans="1:6" ht="12.75" customHeight="1">
      <c r="A125" s="110"/>
      <c r="B125" s="119" t="s">
        <v>462</v>
      </c>
      <c r="C125" s="110"/>
      <c r="D125" s="110"/>
      <c r="E125" s="110"/>
      <c r="F125" s="110"/>
    </row>
    <row r="126" spans="1:6" ht="12.75">
      <c r="A126" s="110"/>
      <c r="B126" s="110"/>
      <c r="C126" s="110"/>
      <c r="D126" s="110"/>
      <c r="E126" s="110"/>
      <c r="F126" s="110"/>
    </row>
  </sheetData>
  <printOptions horizontalCentered="1" verticalCentered="1"/>
  <pageMargins left="0.35" right="0.41" top="0.22" bottom="0.32" header="0" footer="0"/>
  <pageSetup horizontalDpi="600" verticalDpi="600" orientation="portrait" r:id="rId1"/>
  <headerFooter alignWithMargins="0">
    <oddFooter>&amp;C&amp;"Arial,Bold"&amp;6Energy Information Administration
U.S. Crude Oil, Natural Gas, and Natural Gas Liquids Reserves 1998 Annual Report</oddFooter>
  </headerFooter>
  <rowBreaks count="1" manualBreakCount="1">
    <brk id="6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26"/>
  <sheetViews>
    <sheetView zoomScaleSheetLayoutView="100" workbookViewId="0" topLeftCell="A94">
      <selection activeCell="F127" sqref="F127"/>
    </sheetView>
  </sheetViews>
  <sheetFormatPr defaultColWidth="9.140625" defaultRowHeight="12.75"/>
  <cols>
    <col min="1" max="1" width="5.28125" style="81" customWidth="1"/>
    <col min="2" max="2" width="28.140625" style="81" customWidth="1"/>
    <col min="3" max="3" width="11.421875" style="81" customWidth="1"/>
    <col min="4" max="4" width="10.7109375" style="81" customWidth="1"/>
    <col min="5" max="5" width="14.28125" style="81" customWidth="1"/>
    <col min="6" max="6" width="19.140625" style="81" customWidth="1"/>
    <col min="7" max="16384" width="9.140625" style="81" customWidth="1"/>
  </cols>
  <sheetData>
    <row r="1" spans="1:6" ht="11.25" customHeight="1">
      <c r="A1" s="80" t="s">
        <v>463</v>
      </c>
      <c r="C1" s="82"/>
      <c r="D1" s="84"/>
      <c r="E1" s="83"/>
      <c r="F1" s="84"/>
    </row>
    <row r="2" spans="1:6" ht="11.25" customHeight="1">
      <c r="A2" s="85"/>
      <c r="B2" s="80" t="s">
        <v>321</v>
      </c>
      <c r="C2" s="82"/>
      <c r="D2" s="84"/>
      <c r="E2" s="83"/>
      <c r="F2" s="84"/>
    </row>
    <row r="3" spans="2:6" ht="11.25" customHeight="1">
      <c r="B3" s="82" t="s">
        <v>464</v>
      </c>
      <c r="D3" s="84"/>
      <c r="E3" s="83"/>
      <c r="F3" s="84"/>
    </row>
    <row r="4" spans="2:6" ht="11.25" customHeight="1">
      <c r="B4" s="88"/>
      <c r="C4" s="88"/>
      <c r="D4" s="88"/>
      <c r="E4" s="89">
        <v>36525</v>
      </c>
      <c r="F4" s="89"/>
    </row>
    <row r="5" spans="2:6" ht="11.25" customHeight="1">
      <c r="B5" s="88"/>
      <c r="C5" s="88"/>
      <c r="D5" s="88"/>
      <c r="E5" s="88" t="s">
        <v>323</v>
      </c>
      <c r="F5" s="88">
        <v>1999</v>
      </c>
    </row>
    <row r="6" spans="2:6" ht="11.25" customHeight="1">
      <c r="B6" s="88"/>
      <c r="C6" s="88"/>
      <c r="D6" s="88" t="s">
        <v>325</v>
      </c>
      <c r="E6" s="88" t="s">
        <v>278</v>
      </c>
      <c r="F6" s="88" t="s">
        <v>296</v>
      </c>
    </row>
    <row r="7" spans="1:6" ht="11.25" customHeight="1" thickBot="1">
      <c r="A7" s="91" t="s">
        <v>326</v>
      </c>
      <c r="B7" s="91" t="s">
        <v>327</v>
      </c>
      <c r="C7" s="91" t="s">
        <v>328</v>
      </c>
      <c r="D7" s="91" t="s">
        <v>329</v>
      </c>
      <c r="E7" s="91" t="s">
        <v>330</v>
      </c>
      <c r="F7" s="91" t="s">
        <v>331</v>
      </c>
    </row>
    <row r="8" spans="1:6" ht="11.25" customHeight="1">
      <c r="A8" s="92">
        <v>1</v>
      </c>
      <c r="B8" s="92" t="s">
        <v>465</v>
      </c>
      <c r="C8" s="92" t="s">
        <v>466</v>
      </c>
      <c r="D8" s="120">
        <v>1927</v>
      </c>
      <c r="E8" s="105" t="s">
        <v>334</v>
      </c>
      <c r="F8" s="95">
        <v>713.6</v>
      </c>
    </row>
    <row r="9" spans="1:6" ht="11.25" customHeight="1">
      <c r="A9" s="92">
        <v>2</v>
      </c>
      <c r="B9" s="92" t="s">
        <v>467</v>
      </c>
      <c r="C9" s="92" t="s">
        <v>372</v>
      </c>
      <c r="D9" s="120">
        <v>1947</v>
      </c>
      <c r="E9" s="105" t="s">
        <v>334</v>
      </c>
      <c r="F9" s="95">
        <v>673.7</v>
      </c>
    </row>
    <row r="10" spans="1:6" ht="11.25" customHeight="1">
      <c r="A10" s="92">
        <v>3</v>
      </c>
      <c r="B10" s="92" t="s">
        <v>332</v>
      </c>
      <c r="C10" s="92" t="s">
        <v>333</v>
      </c>
      <c r="D10" s="120">
        <v>1967</v>
      </c>
      <c r="E10" s="105" t="s">
        <v>334</v>
      </c>
      <c r="F10" s="95">
        <v>198.3</v>
      </c>
    </row>
    <row r="11" spans="1:6" ht="11.25" customHeight="1">
      <c r="A11" s="92">
        <v>4</v>
      </c>
      <c r="B11" s="92" t="s">
        <v>468</v>
      </c>
      <c r="C11" s="92" t="s">
        <v>469</v>
      </c>
      <c r="D11" s="120">
        <v>1922</v>
      </c>
      <c r="E11" s="105" t="s">
        <v>334</v>
      </c>
      <c r="F11" s="95">
        <v>442.5</v>
      </c>
    </row>
    <row r="12" spans="1:6" ht="11.25" customHeight="1">
      <c r="A12" s="92">
        <v>5</v>
      </c>
      <c r="B12" s="92" t="s">
        <v>470</v>
      </c>
      <c r="C12" s="92" t="s">
        <v>429</v>
      </c>
      <c r="D12" s="120">
        <v>1968</v>
      </c>
      <c r="E12" s="105" t="s">
        <v>334</v>
      </c>
      <c r="F12" s="95">
        <v>71.3</v>
      </c>
    </row>
    <row r="13" spans="1:6" ht="11.25" customHeight="1">
      <c r="A13" s="92">
        <v>6</v>
      </c>
      <c r="B13" s="92" t="s">
        <v>471</v>
      </c>
      <c r="C13" s="92" t="s">
        <v>340</v>
      </c>
      <c r="D13" s="120">
        <v>1944</v>
      </c>
      <c r="E13" s="105" t="s">
        <v>334</v>
      </c>
      <c r="F13" s="95">
        <v>203.9</v>
      </c>
    </row>
    <row r="14" spans="1:6" ht="11.25" customHeight="1">
      <c r="A14" s="92">
        <v>7</v>
      </c>
      <c r="B14" s="92" t="s">
        <v>472</v>
      </c>
      <c r="C14" s="92" t="s">
        <v>473</v>
      </c>
      <c r="D14" s="120">
        <v>1979</v>
      </c>
      <c r="E14" s="105" t="s">
        <v>334</v>
      </c>
      <c r="F14" s="95">
        <v>150</v>
      </c>
    </row>
    <row r="15" spans="1:6" ht="11.25" customHeight="1">
      <c r="A15" s="92">
        <v>8</v>
      </c>
      <c r="B15" s="92" t="s">
        <v>385</v>
      </c>
      <c r="C15" s="92" t="s">
        <v>377</v>
      </c>
      <c r="D15" s="120">
        <v>1970</v>
      </c>
      <c r="E15" s="105" t="s">
        <v>334</v>
      </c>
      <c r="F15" s="95">
        <v>125.9</v>
      </c>
    </row>
    <row r="16" spans="1:6" ht="11.25" customHeight="1">
      <c r="A16" s="92">
        <v>9</v>
      </c>
      <c r="B16" s="92" t="s">
        <v>481</v>
      </c>
      <c r="C16" s="92" t="s">
        <v>375</v>
      </c>
      <c r="D16" s="120">
        <v>1952</v>
      </c>
      <c r="E16" s="105" t="s">
        <v>334</v>
      </c>
      <c r="F16" s="94">
        <v>63.4</v>
      </c>
    </row>
    <row r="17" spans="1:6" ht="11.25" customHeight="1">
      <c r="A17" s="96">
        <v>10</v>
      </c>
      <c r="B17" s="92" t="s">
        <v>474</v>
      </c>
      <c r="C17" s="92" t="s">
        <v>475</v>
      </c>
      <c r="D17" s="123">
        <v>1990</v>
      </c>
      <c r="E17" s="106" t="s">
        <v>334</v>
      </c>
      <c r="F17" s="97">
        <v>36.8</v>
      </c>
    </row>
    <row r="18" spans="2:6" ht="11.25" customHeight="1">
      <c r="B18" s="98" t="s">
        <v>347</v>
      </c>
      <c r="C18" s="121"/>
      <c r="E18" s="261">
        <v>38938.5</v>
      </c>
      <c r="F18" s="122">
        <v>2679.3</v>
      </c>
    </row>
    <row r="19" spans="1:6" ht="11.25" customHeight="1">
      <c r="A19" s="102"/>
      <c r="B19" s="103" t="s">
        <v>348</v>
      </c>
      <c r="C19" s="102"/>
      <c r="D19" s="102"/>
      <c r="E19" s="262">
        <v>0.221</v>
      </c>
      <c r="F19" s="262">
        <v>0.135</v>
      </c>
    </row>
    <row r="20" spans="1:6" ht="11.25" customHeight="1">
      <c r="A20" s="92">
        <v>11</v>
      </c>
      <c r="B20" s="92" t="s">
        <v>479</v>
      </c>
      <c r="C20" s="92" t="s">
        <v>429</v>
      </c>
      <c r="D20" s="120">
        <v>1975</v>
      </c>
      <c r="E20" s="105" t="s">
        <v>350</v>
      </c>
      <c r="F20" s="95">
        <v>31.1</v>
      </c>
    </row>
    <row r="21" spans="1:6" ht="11.25" customHeight="1">
      <c r="A21" s="92">
        <v>12</v>
      </c>
      <c r="B21" s="92" t="s">
        <v>476</v>
      </c>
      <c r="C21" s="92" t="s">
        <v>477</v>
      </c>
      <c r="D21" s="120">
        <v>1965</v>
      </c>
      <c r="E21" s="105" t="s">
        <v>350</v>
      </c>
      <c r="F21" s="95">
        <v>126.1</v>
      </c>
    </row>
    <row r="22" spans="1:6" ht="11.25" customHeight="1">
      <c r="A22" s="92">
        <v>13</v>
      </c>
      <c r="B22" s="92" t="s">
        <v>478</v>
      </c>
      <c r="C22" s="92" t="s">
        <v>340</v>
      </c>
      <c r="D22" s="120">
        <v>1918</v>
      </c>
      <c r="E22" s="105" t="s">
        <v>350</v>
      </c>
      <c r="F22" s="95">
        <v>109.8</v>
      </c>
    </row>
    <row r="23" spans="1:6" ht="11.25" customHeight="1">
      <c r="A23" s="92">
        <v>14</v>
      </c>
      <c r="B23" s="92" t="s">
        <v>480</v>
      </c>
      <c r="C23" s="92" t="s">
        <v>138</v>
      </c>
      <c r="D23" s="120">
        <v>1881</v>
      </c>
      <c r="E23" s="105" t="s">
        <v>350</v>
      </c>
      <c r="F23" s="95">
        <v>48.5</v>
      </c>
    </row>
    <row r="24" spans="1:6" ht="11.25" customHeight="1">
      <c r="A24" s="92">
        <v>15</v>
      </c>
      <c r="B24" s="92" t="s">
        <v>139</v>
      </c>
      <c r="C24" s="92" t="s">
        <v>429</v>
      </c>
      <c r="D24" s="120">
        <v>1977</v>
      </c>
      <c r="E24" s="105" t="s">
        <v>350</v>
      </c>
      <c r="F24" s="95">
        <v>79.2</v>
      </c>
    </row>
    <row r="25" spans="1:6" ht="11.25" customHeight="1">
      <c r="A25" s="92">
        <v>16</v>
      </c>
      <c r="B25" s="92" t="s">
        <v>351</v>
      </c>
      <c r="C25" s="92" t="s">
        <v>340</v>
      </c>
      <c r="D25" s="120">
        <v>1951</v>
      </c>
      <c r="E25" s="105" t="s">
        <v>350</v>
      </c>
      <c r="F25" s="94">
        <v>64.9</v>
      </c>
    </row>
    <row r="26" spans="1:6" ht="11.25" customHeight="1">
      <c r="A26" s="92">
        <v>17</v>
      </c>
      <c r="B26" s="92" t="s">
        <v>504</v>
      </c>
      <c r="C26" s="92" t="s">
        <v>377</v>
      </c>
      <c r="D26" s="120">
        <v>1994</v>
      </c>
      <c r="E26" s="105" t="s">
        <v>350</v>
      </c>
      <c r="F26" s="95">
        <v>27.7</v>
      </c>
    </row>
    <row r="27" spans="1:6" ht="11.25" customHeight="1">
      <c r="A27" s="92">
        <v>18</v>
      </c>
      <c r="B27" s="92" t="s">
        <v>483</v>
      </c>
      <c r="C27" s="92" t="s">
        <v>484</v>
      </c>
      <c r="D27" s="120">
        <v>1956</v>
      </c>
      <c r="E27" s="105" t="s">
        <v>350</v>
      </c>
      <c r="F27" s="95">
        <v>83.7</v>
      </c>
    </row>
    <row r="28" spans="1:6" ht="11.25" customHeight="1">
      <c r="A28" s="92">
        <v>19</v>
      </c>
      <c r="B28" s="92" t="s">
        <v>140</v>
      </c>
      <c r="C28" s="92" t="s">
        <v>365</v>
      </c>
      <c r="D28" s="120">
        <v>1910</v>
      </c>
      <c r="E28" s="105" t="s">
        <v>350</v>
      </c>
      <c r="F28" s="95">
        <v>54.2</v>
      </c>
    </row>
    <row r="29" spans="1:6" ht="11.25" customHeight="1">
      <c r="A29" s="96">
        <v>20</v>
      </c>
      <c r="B29" s="92" t="s">
        <v>487</v>
      </c>
      <c r="C29" s="96" t="s">
        <v>429</v>
      </c>
      <c r="D29" s="123">
        <v>1981</v>
      </c>
      <c r="E29" s="106" t="s">
        <v>350</v>
      </c>
      <c r="F29" s="97">
        <v>15.8</v>
      </c>
    </row>
    <row r="30" spans="2:6" ht="11.25" customHeight="1">
      <c r="B30" s="98" t="s">
        <v>360</v>
      </c>
      <c r="C30" s="263"/>
      <c r="E30" s="264">
        <v>49617.4</v>
      </c>
      <c r="F30" s="124">
        <v>3320.3</v>
      </c>
    </row>
    <row r="31" spans="1:6" ht="11.25" customHeight="1">
      <c r="A31" s="102"/>
      <c r="B31" s="103" t="s">
        <v>361</v>
      </c>
      <c r="C31" s="102"/>
      <c r="D31" s="102"/>
      <c r="E31" s="262">
        <v>0.282</v>
      </c>
      <c r="F31" s="262">
        <v>0.167</v>
      </c>
    </row>
    <row r="32" spans="1:6" ht="11.25" customHeight="1">
      <c r="A32" s="92">
        <v>21</v>
      </c>
      <c r="B32" s="92" t="s">
        <v>406</v>
      </c>
      <c r="C32" s="92" t="s">
        <v>340</v>
      </c>
      <c r="D32" s="120">
        <v>1960</v>
      </c>
      <c r="E32" s="107" t="s">
        <v>363</v>
      </c>
      <c r="F32" s="95">
        <v>240.3</v>
      </c>
    </row>
    <row r="33" spans="1:6" ht="11.25" customHeight="1">
      <c r="A33" s="92">
        <v>22</v>
      </c>
      <c r="B33" s="92" t="s">
        <v>343</v>
      </c>
      <c r="C33" s="92" t="s">
        <v>337</v>
      </c>
      <c r="D33" s="120">
        <v>1920</v>
      </c>
      <c r="E33" s="107" t="s">
        <v>363</v>
      </c>
      <c r="F33" s="95">
        <v>133.3</v>
      </c>
    </row>
    <row r="34" spans="1:6" ht="11.25" customHeight="1">
      <c r="A34" s="92">
        <v>23</v>
      </c>
      <c r="B34" s="92" t="s">
        <v>482</v>
      </c>
      <c r="C34" s="92" t="s">
        <v>333</v>
      </c>
      <c r="D34" s="120">
        <v>1962</v>
      </c>
      <c r="E34" s="107" t="s">
        <v>363</v>
      </c>
      <c r="F34" s="95">
        <v>51.3</v>
      </c>
    </row>
    <row r="35" spans="1:6" ht="11.25" customHeight="1">
      <c r="A35" s="92">
        <v>24</v>
      </c>
      <c r="B35" s="92" t="s">
        <v>485</v>
      </c>
      <c r="C35" s="92" t="s">
        <v>333</v>
      </c>
      <c r="D35" s="120">
        <v>1962</v>
      </c>
      <c r="E35" s="107" t="s">
        <v>363</v>
      </c>
      <c r="F35" s="95">
        <v>34.9</v>
      </c>
    </row>
    <row r="36" spans="1:6" ht="11.25" customHeight="1">
      <c r="A36" s="92">
        <v>25</v>
      </c>
      <c r="B36" s="92" t="s">
        <v>339</v>
      </c>
      <c r="C36" s="92" t="s">
        <v>340</v>
      </c>
      <c r="D36" s="120">
        <v>1937</v>
      </c>
      <c r="E36" s="107" t="s">
        <v>363</v>
      </c>
      <c r="F36" s="95">
        <v>20.2</v>
      </c>
    </row>
    <row r="37" spans="1:6" ht="11.25" customHeight="1">
      <c r="A37" s="92">
        <v>26</v>
      </c>
      <c r="B37" s="92" t="s">
        <v>488</v>
      </c>
      <c r="C37" s="92" t="s">
        <v>340</v>
      </c>
      <c r="D37" s="120">
        <v>1977</v>
      </c>
      <c r="E37" s="107" t="s">
        <v>363</v>
      </c>
      <c r="F37" s="95">
        <v>62.4</v>
      </c>
    </row>
    <row r="38" spans="1:6" ht="11.25" customHeight="1">
      <c r="A38" s="92">
        <v>27</v>
      </c>
      <c r="B38" s="92" t="s">
        <v>490</v>
      </c>
      <c r="C38" s="92" t="s">
        <v>469</v>
      </c>
      <c r="D38" s="120">
        <v>1979</v>
      </c>
      <c r="E38" s="107" t="s">
        <v>363</v>
      </c>
      <c r="F38" s="95">
        <v>69.5</v>
      </c>
    </row>
    <row r="39" spans="1:6" ht="11.25" customHeight="1">
      <c r="A39" s="92">
        <v>28</v>
      </c>
      <c r="B39" s="92" t="s">
        <v>141</v>
      </c>
      <c r="C39" s="92" t="s">
        <v>429</v>
      </c>
      <c r="D39" s="120">
        <v>1978</v>
      </c>
      <c r="E39" s="107" t="s">
        <v>363</v>
      </c>
      <c r="F39" s="95">
        <v>74.7</v>
      </c>
    </row>
    <row r="40" spans="1:6" ht="11.25" customHeight="1">
      <c r="A40" s="92">
        <v>29</v>
      </c>
      <c r="B40" s="92" t="s">
        <v>418</v>
      </c>
      <c r="C40" s="92" t="s">
        <v>345</v>
      </c>
      <c r="D40" s="120">
        <v>1985</v>
      </c>
      <c r="E40" s="107" t="s">
        <v>363</v>
      </c>
      <c r="F40" s="95">
        <v>103.3</v>
      </c>
    </row>
    <row r="41" spans="1:6" ht="11.25" customHeight="1">
      <c r="A41" s="92">
        <v>30</v>
      </c>
      <c r="B41" s="92" t="s">
        <v>522</v>
      </c>
      <c r="C41" s="92" t="s">
        <v>340</v>
      </c>
      <c r="D41" s="120">
        <v>1981</v>
      </c>
      <c r="E41" s="107" t="s">
        <v>363</v>
      </c>
      <c r="F41" s="95">
        <v>36.6</v>
      </c>
    </row>
    <row r="42" spans="1:6" ht="11.25" customHeight="1">
      <c r="A42" s="92">
        <v>31</v>
      </c>
      <c r="B42" s="92" t="s">
        <v>142</v>
      </c>
      <c r="C42" s="92" t="s">
        <v>345</v>
      </c>
      <c r="D42" s="120">
        <v>1994</v>
      </c>
      <c r="E42" s="107" t="s">
        <v>363</v>
      </c>
      <c r="F42" s="95">
        <v>0</v>
      </c>
    </row>
    <row r="43" spans="1:6" ht="11.25" customHeight="1">
      <c r="A43" s="92">
        <v>32</v>
      </c>
      <c r="B43" s="92" t="s">
        <v>489</v>
      </c>
      <c r="C43" s="92" t="s">
        <v>365</v>
      </c>
      <c r="D43" s="120">
        <v>1966</v>
      </c>
      <c r="E43" s="107" t="s">
        <v>363</v>
      </c>
      <c r="F43" s="95">
        <v>67.1</v>
      </c>
    </row>
    <row r="44" spans="1:6" ht="11.25" customHeight="1">
      <c r="A44" s="92">
        <v>33</v>
      </c>
      <c r="B44" s="92" t="s">
        <v>492</v>
      </c>
      <c r="C44" s="92" t="s">
        <v>340</v>
      </c>
      <c r="D44" s="120">
        <v>1975</v>
      </c>
      <c r="E44" s="107" t="s">
        <v>363</v>
      </c>
      <c r="F44" s="95">
        <v>44.4</v>
      </c>
    </row>
    <row r="45" spans="1:6" ht="11.25" customHeight="1">
      <c r="A45" s="92">
        <v>34</v>
      </c>
      <c r="B45" s="92" t="s">
        <v>486</v>
      </c>
      <c r="C45" s="92" t="s">
        <v>340</v>
      </c>
      <c r="D45" s="120">
        <v>1958</v>
      </c>
      <c r="E45" s="107" t="s">
        <v>363</v>
      </c>
      <c r="F45" s="95">
        <v>62.1</v>
      </c>
    </row>
    <row r="46" spans="1:6" ht="11.25" customHeight="1">
      <c r="A46" s="92">
        <v>35</v>
      </c>
      <c r="B46" s="92" t="s">
        <v>495</v>
      </c>
      <c r="C46" s="92" t="s">
        <v>365</v>
      </c>
      <c r="D46" s="120">
        <v>1916</v>
      </c>
      <c r="E46" s="108" t="s">
        <v>363</v>
      </c>
      <c r="F46" s="94">
        <v>62.4</v>
      </c>
    </row>
    <row r="47" spans="1:6" ht="11.25" customHeight="1">
      <c r="A47" s="92">
        <v>36</v>
      </c>
      <c r="B47" s="92" t="s">
        <v>503</v>
      </c>
      <c r="C47" s="92" t="s">
        <v>375</v>
      </c>
      <c r="D47" s="120">
        <v>1989</v>
      </c>
      <c r="E47" s="107" t="s">
        <v>363</v>
      </c>
      <c r="F47" s="95">
        <v>47.7</v>
      </c>
    </row>
    <row r="48" spans="1:6" ht="11.25" customHeight="1">
      <c r="A48" s="92">
        <v>37</v>
      </c>
      <c r="B48" s="92" t="s">
        <v>143</v>
      </c>
      <c r="C48" s="92" t="s">
        <v>345</v>
      </c>
      <c r="D48" s="120">
        <v>1983</v>
      </c>
      <c r="E48" s="107" t="s">
        <v>363</v>
      </c>
      <c r="F48" s="95">
        <v>66.7</v>
      </c>
    </row>
    <row r="49" spans="1:6" ht="11.25" customHeight="1">
      <c r="A49" s="92">
        <v>38</v>
      </c>
      <c r="B49" s="92" t="s">
        <v>491</v>
      </c>
      <c r="C49" s="92" t="s">
        <v>473</v>
      </c>
      <c r="D49" s="120">
        <v>1979</v>
      </c>
      <c r="E49" s="107" t="s">
        <v>363</v>
      </c>
      <c r="F49" s="95">
        <v>28.7</v>
      </c>
    </row>
    <row r="50" spans="1:6" ht="11.25" customHeight="1">
      <c r="A50" s="92">
        <v>39</v>
      </c>
      <c r="B50" s="92" t="s">
        <v>358</v>
      </c>
      <c r="C50" s="92" t="s">
        <v>345</v>
      </c>
      <c r="D50" s="120">
        <v>1996</v>
      </c>
      <c r="E50" s="107" t="s">
        <v>363</v>
      </c>
      <c r="F50" s="95">
        <v>14.5</v>
      </c>
    </row>
    <row r="51" spans="1:6" ht="11.25" customHeight="1">
      <c r="A51" s="92">
        <v>40</v>
      </c>
      <c r="B51" s="92" t="s">
        <v>513</v>
      </c>
      <c r="C51" s="92" t="s">
        <v>475</v>
      </c>
      <c r="D51" s="120">
        <v>1949</v>
      </c>
      <c r="E51" s="107" t="s">
        <v>363</v>
      </c>
      <c r="F51" s="95">
        <v>23.4</v>
      </c>
    </row>
    <row r="52" spans="1:6" ht="11.25" customHeight="1">
      <c r="A52" s="92">
        <v>41</v>
      </c>
      <c r="B52" s="92" t="s">
        <v>493</v>
      </c>
      <c r="C52" s="92" t="s">
        <v>365</v>
      </c>
      <c r="D52" s="120">
        <v>1945</v>
      </c>
      <c r="E52" s="107" t="s">
        <v>363</v>
      </c>
      <c r="F52" s="95">
        <v>38.9</v>
      </c>
    </row>
    <row r="53" spans="1:6" ht="11.25" customHeight="1">
      <c r="A53" s="92">
        <v>42</v>
      </c>
      <c r="B53" s="92" t="s">
        <v>144</v>
      </c>
      <c r="C53" s="92" t="s">
        <v>345</v>
      </c>
      <c r="D53" s="120">
        <v>1987</v>
      </c>
      <c r="E53" s="107" t="s">
        <v>363</v>
      </c>
      <c r="F53" s="95">
        <v>92</v>
      </c>
    </row>
    <row r="54" spans="1:6" ht="11.25" customHeight="1">
      <c r="A54" s="92">
        <v>43</v>
      </c>
      <c r="B54" s="92" t="s">
        <v>497</v>
      </c>
      <c r="C54" s="92" t="s">
        <v>365</v>
      </c>
      <c r="D54" s="120">
        <v>1962</v>
      </c>
      <c r="E54" s="107" t="s">
        <v>363</v>
      </c>
      <c r="F54" s="95">
        <v>61.6</v>
      </c>
    </row>
    <row r="55" spans="1:6" ht="11.25" customHeight="1">
      <c r="A55" s="92">
        <v>44</v>
      </c>
      <c r="B55" s="92" t="s">
        <v>500</v>
      </c>
      <c r="C55" s="92" t="s">
        <v>429</v>
      </c>
      <c r="D55" s="120">
        <v>1969</v>
      </c>
      <c r="E55" s="107" t="s">
        <v>363</v>
      </c>
      <c r="F55" s="95">
        <v>42</v>
      </c>
    </row>
    <row r="56" spans="1:6" ht="11.25" customHeight="1">
      <c r="A56" s="92">
        <v>45</v>
      </c>
      <c r="B56" s="92" t="s">
        <v>501</v>
      </c>
      <c r="C56" s="92" t="s">
        <v>340</v>
      </c>
      <c r="D56" s="120">
        <v>1990</v>
      </c>
      <c r="E56" s="107" t="s">
        <v>363</v>
      </c>
      <c r="F56" s="95">
        <v>52.2</v>
      </c>
    </row>
    <row r="57" spans="1:6" ht="11.25" customHeight="1">
      <c r="A57" s="92">
        <v>46</v>
      </c>
      <c r="B57" s="92" t="s">
        <v>502</v>
      </c>
      <c r="C57" s="92" t="s">
        <v>365</v>
      </c>
      <c r="D57" s="120">
        <v>1941</v>
      </c>
      <c r="E57" s="107" t="s">
        <v>363</v>
      </c>
      <c r="F57" s="95">
        <v>47.7</v>
      </c>
    </row>
    <row r="58" spans="1:6" ht="11.25" customHeight="1">
      <c r="A58" s="92">
        <v>47</v>
      </c>
      <c r="B58" s="92" t="s">
        <v>508</v>
      </c>
      <c r="C58" s="92" t="s">
        <v>372</v>
      </c>
      <c r="D58" s="120">
        <v>1971</v>
      </c>
      <c r="E58" s="107" t="s">
        <v>363</v>
      </c>
      <c r="F58" s="95">
        <v>90.3</v>
      </c>
    </row>
    <row r="59" spans="1:6" ht="11.25" customHeight="1">
      <c r="A59" s="92">
        <v>48</v>
      </c>
      <c r="B59" s="92" t="s">
        <v>511</v>
      </c>
      <c r="C59" s="92" t="s">
        <v>365</v>
      </c>
      <c r="D59" s="120">
        <v>1914</v>
      </c>
      <c r="E59" s="107" t="s">
        <v>363</v>
      </c>
      <c r="F59" s="95">
        <v>37.2</v>
      </c>
    </row>
    <row r="60" spans="1:6" ht="11.25" customHeight="1">
      <c r="A60" s="92">
        <v>49</v>
      </c>
      <c r="B60" s="92" t="s">
        <v>509</v>
      </c>
      <c r="C60" s="92" t="s">
        <v>365</v>
      </c>
      <c r="D60" s="120">
        <v>1947</v>
      </c>
      <c r="E60" s="107" t="s">
        <v>363</v>
      </c>
      <c r="F60" s="95">
        <v>47.2</v>
      </c>
    </row>
    <row r="61" spans="1:6" ht="11.25" customHeight="1">
      <c r="A61" s="96">
        <v>50</v>
      </c>
      <c r="B61" s="92" t="s">
        <v>145</v>
      </c>
      <c r="C61" s="96" t="s">
        <v>340</v>
      </c>
      <c r="D61" s="123">
        <v>1928</v>
      </c>
      <c r="E61" s="109" t="s">
        <v>363</v>
      </c>
      <c r="F61" s="97">
        <v>8.1</v>
      </c>
    </row>
    <row r="62" spans="2:6" ht="11.25" customHeight="1">
      <c r="B62" s="98" t="s">
        <v>398</v>
      </c>
      <c r="C62" s="263"/>
      <c r="E62" s="261">
        <v>67829.4</v>
      </c>
      <c r="F62" s="124">
        <v>5081.3</v>
      </c>
    </row>
    <row r="63" spans="1:6" ht="11.25" customHeight="1">
      <c r="A63" s="102"/>
      <c r="B63" s="103" t="s">
        <v>399</v>
      </c>
      <c r="C63" s="102"/>
      <c r="D63" s="102"/>
      <c r="E63" s="262">
        <v>0.385</v>
      </c>
      <c r="F63" s="262">
        <v>0.256</v>
      </c>
    </row>
    <row r="64" spans="1:6" ht="11.25" customHeight="1">
      <c r="A64" s="80" t="s">
        <v>463</v>
      </c>
      <c r="C64" s="82"/>
      <c r="D64" s="84"/>
      <c r="E64" s="83"/>
      <c r="F64" s="84"/>
    </row>
    <row r="65" spans="1:6" ht="11.25" customHeight="1">
      <c r="A65" s="80"/>
      <c r="B65" s="80" t="s">
        <v>146</v>
      </c>
      <c r="C65" s="82"/>
      <c r="D65" s="84"/>
      <c r="E65" s="83"/>
      <c r="F65" s="84"/>
    </row>
    <row r="66" spans="1:6" ht="11.25" customHeight="1">
      <c r="A66" s="85"/>
      <c r="C66" s="113" t="s">
        <v>464</v>
      </c>
      <c r="D66" s="84"/>
      <c r="E66" s="83"/>
      <c r="F66" s="84"/>
    </row>
    <row r="67" spans="2:6" ht="11.25" customHeight="1">
      <c r="B67" s="88"/>
      <c r="C67" s="88"/>
      <c r="D67" s="88"/>
      <c r="E67" s="89">
        <v>36525</v>
      </c>
      <c r="F67" s="89"/>
    </row>
    <row r="68" spans="2:6" ht="11.25" customHeight="1">
      <c r="B68" s="88"/>
      <c r="C68" s="88"/>
      <c r="D68" s="88"/>
      <c r="E68" s="88" t="s">
        <v>323</v>
      </c>
      <c r="F68" s="88">
        <v>1999</v>
      </c>
    </row>
    <row r="69" spans="2:6" ht="11.25" customHeight="1">
      <c r="B69" s="88"/>
      <c r="C69" s="88"/>
      <c r="D69" s="88" t="s">
        <v>325</v>
      </c>
      <c r="E69" s="88" t="s">
        <v>278</v>
      </c>
      <c r="F69" s="88" t="s">
        <v>296</v>
      </c>
    </row>
    <row r="70" spans="1:6" ht="11.25" customHeight="1" thickBot="1">
      <c r="A70" s="91" t="s">
        <v>326</v>
      </c>
      <c r="B70" s="91" t="s">
        <v>327</v>
      </c>
      <c r="C70" s="91" t="s">
        <v>328</v>
      </c>
      <c r="D70" s="91" t="s">
        <v>329</v>
      </c>
      <c r="E70" s="91" t="s">
        <v>330</v>
      </c>
      <c r="F70" s="91" t="s">
        <v>331</v>
      </c>
    </row>
    <row r="71" spans="1:6" ht="11.25" customHeight="1">
      <c r="A71" s="92">
        <v>51</v>
      </c>
      <c r="B71" s="92" t="s">
        <v>390</v>
      </c>
      <c r="C71" s="92" t="s">
        <v>345</v>
      </c>
      <c r="D71" s="120">
        <v>1992</v>
      </c>
      <c r="E71" s="107" t="s">
        <v>402</v>
      </c>
      <c r="F71" s="95">
        <v>89.6</v>
      </c>
    </row>
    <row r="72" spans="1:6" ht="11.25" customHeight="1">
      <c r="A72" s="92">
        <v>52</v>
      </c>
      <c r="B72" s="92" t="s">
        <v>498</v>
      </c>
      <c r="C72" s="92" t="s">
        <v>456</v>
      </c>
      <c r="D72" s="120">
        <v>1977</v>
      </c>
      <c r="E72" s="107" t="s">
        <v>402</v>
      </c>
      <c r="F72" s="95">
        <v>42.8</v>
      </c>
    </row>
    <row r="73" spans="1:6" ht="11.25" customHeight="1">
      <c r="A73" s="92">
        <v>53</v>
      </c>
      <c r="B73" s="92" t="s">
        <v>147</v>
      </c>
      <c r="C73" s="92" t="s">
        <v>340</v>
      </c>
      <c r="D73" s="120">
        <v>1958</v>
      </c>
      <c r="E73" s="107" t="s">
        <v>402</v>
      </c>
      <c r="F73" s="95">
        <v>58</v>
      </c>
    </row>
    <row r="74" spans="1:6" ht="11.25" customHeight="1">
      <c r="A74" s="92">
        <v>54</v>
      </c>
      <c r="B74" s="92" t="s">
        <v>494</v>
      </c>
      <c r="C74" s="92" t="s">
        <v>340</v>
      </c>
      <c r="D74" s="120">
        <v>1978</v>
      </c>
      <c r="E74" s="107" t="s">
        <v>402</v>
      </c>
      <c r="F74" s="95">
        <v>78.5</v>
      </c>
    </row>
    <row r="75" spans="1:6" ht="11.25" customHeight="1">
      <c r="A75" s="92">
        <v>55</v>
      </c>
      <c r="B75" s="92" t="s">
        <v>436</v>
      </c>
      <c r="C75" s="92" t="s">
        <v>345</v>
      </c>
      <c r="D75" s="120">
        <v>1993</v>
      </c>
      <c r="E75" s="107" t="s">
        <v>402</v>
      </c>
      <c r="F75" s="95">
        <v>0.1</v>
      </c>
    </row>
    <row r="76" spans="1:6" ht="11.25" customHeight="1">
      <c r="A76" s="92">
        <v>56</v>
      </c>
      <c r="B76" s="92" t="s">
        <v>499</v>
      </c>
      <c r="C76" s="92" t="s">
        <v>333</v>
      </c>
      <c r="D76" s="120">
        <v>1965</v>
      </c>
      <c r="E76" s="107" t="s">
        <v>402</v>
      </c>
      <c r="F76" s="95">
        <v>70</v>
      </c>
    </row>
    <row r="77" spans="1:6" ht="11.25" customHeight="1">
      <c r="A77" s="92">
        <v>57</v>
      </c>
      <c r="B77" s="92" t="s">
        <v>510</v>
      </c>
      <c r="C77" s="92" t="s">
        <v>429</v>
      </c>
      <c r="D77" s="120">
        <v>1958</v>
      </c>
      <c r="E77" s="107" t="s">
        <v>402</v>
      </c>
      <c r="F77" s="95">
        <v>28.6</v>
      </c>
    </row>
    <row r="78" spans="1:6" ht="11.25" customHeight="1">
      <c r="A78" s="92">
        <v>58</v>
      </c>
      <c r="B78" s="92" t="s">
        <v>496</v>
      </c>
      <c r="C78" s="92" t="s">
        <v>340</v>
      </c>
      <c r="D78" s="120">
        <v>1962</v>
      </c>
      <c r="E78" s="107" t="s">
        <v>402</v>
      </c>
      <c r="F78" s="95">
        <v>33.6</v>
      </c>
    </row>
    <row r="79" spans="1:6" ht="11.25" customHeight="1">
      <c r="A79" s="92">
        <v>59</v>
      </c>
      <c r="B79" s="92" t="s">
        <v>344</v>
      </c>
      <c r="C79" s="92" t="s">
        <v>345</v>
      </c>
      <c r="D79" s="120">
        <v>1989</v>
      </c>
      <c r="E79" s="107" t="s">
        <v>402</v>
      </c>
      <c r="F79" s="95">
        <v>55</v>
      </c>
    </row>
    <row r="80" spans="1:6" ht="11.25" customHeight="1">
      <c r="A80" s="92">
        <v>60</v>
      </c>
      <c r="B80" s="92" t="s">
        <v>338</v>
      </c>
      <c r="C80" s="92" t="s">
        <v>337</v>
      </c>
      <c r="D80" s="120">
        <v>1911</v>
      </c>
      <c r="E80" s="107" t="s">
        <v>402</v>
      </c>
      <c r="F80" s="95">
        <v>18.5</v>
      </c>
    </row>
    <row r="81" spans="1:6" ht="11.25" customHeight="1">
      <c r="A81" s="92">
        <v>61</v>
      </c>
      <c r="B81" s="92" t="s">
        <v>148</v>
      </c>
      <c r="C81" s="92" t="s">
        <v>340</v>
      </c>
      <c r="D81" s="120">
        <v>1982</v>
      </c>
      <c r="E81" s="107" t="s">
        <v>402</v>
      </c>
      <c r="F81" s="95">
        <v>20.7</v>
      </c>
    </row>
    <row r="82" spans="1:6" ht="11.25" customHeight="1">
      <c r="A82" s="92">
        <v>62</v>
      </c>
      <c r="B82" s="92" t="s">
        <v>507</v>
      </c>
      <c r="C82" s="92" t="s">
        <v>340</v>
      </c>
      <c r="D82" s="120">
        <v>1986</v>
      </c>
      <c r="E82" s="107" t="s">
        <v>402</v>
      </c>
      <c r="F82" s="95">
        <v>61</v>
      </c>
    </row>
    <row r="83" spans="1:6" ht="11.25" customHeight="1">
      <c r="A83" s="92">
        <v>63</v>
      </c>
      <c r="B83" s="92" t="s">
        <v>335</v>
      </c>
      <c r="C83" s="92" t="s">
        <v>333</v>
      </c>
      <c r="D83" s="120">
        <v>1969</v>
      </c>
      <c r="E83" s="107" t="s">
        <v>402</v>
      </c>
      <c r="F83" s="95">
        <v>28.9</v>
      </c>
    </row>
    <row r="84" spans="1:6" ht="11.25" customHeight="1">
      <c r="A84" s="92">
        <v>64</v>
      </c>
      <c r="B84" s="92" t="s">
        <v>512</v>
      </c>
      <c r="C84" s="92" t="s">
        <v>473</v>
      </c>
      <c r="D84" s="120">
        <v>1986</v>
      </c>
      <c r="E84" s="107" t="s">
        <v>402</v>
      </c>
      <c r="F84" s="95">
        <v>28.6</v>
      </c>
    </row>
    <row r="85" spans="1:6" ht="11.25" customHeight="1">
      <c r="A85" s="92">
        <v>65</v>
      </c>
      <c r="B85" s="92" t="s">
        <v>149</v>
      </c>
      <c r="C85" s="92" t="s">
        <v>456</v>
      </c>
      <c r="D85" s="120">
        <v>1958</v>
      </c>
      <c r="E85" s="107" t="s">
        <v>402</v>
      </c>
      <c r="F85" s="95">
        <v>13.1</v>
      </c>
    </row>
    <row r="86" spans="1:6" ht="11.25" customHeight="1">
      <c r="A86" s="92">
        <v>66</v>
      </c>
      <c r="B86" s="92" t="s">
        <v>523</v>
      </c>
      <c r="C86" s="92" t="s">
        <v>365</v>
      </c>
      <c r="D86" s="120">
        <v>1948</v>
      </c>
      <c r="E86" s="107" t="s">
        <v>402</v>
      </c>
      <c r="F86" s="95">
        <v>36.6</v>
      </c>
    </row>
    <row r="87" spans="1:6" ht="11.25" customHeight="1">
      <c r="A87" s="92">
        <v>67</v>
      </c>
      <c r="B87" s="92" t="s">
        <v>520</v>
      </c>
      <c r="C87" s="92" t="s">
        <v>429</v>
      </c>
      <c r="D87" s="120">
        <v>1979</v>
      </c>
      <c r="E87" s="107" t="s">
        <v>402</v>
      </c>
      <c r="F87" s="95">
        <v>21.6</v>
      </c>
    </row>
    <row r="88" spans="1:6" ht="11.25" customHeight="1">
      <c r="A88" s="92">
        <v>68</v>
      </c>
      <c r="B88" s="92" t="s">
        <v>438</v>
      </c>
      <c r="C88" s="92" t="s">
        <v>345</v>
      </c>
      <c r="D88" s="120">
        <v>1988</v>
      </c>
      <c r="E88" s="107" t="s">
        <v>402</v>
      </c>
      <c r="F88" s="95">
        <v>16.5</v>
      </c>
    </row>
    <row r="89" spans="1:6" ht="11.25" customHeight="1">
      <c r="A89" s="92">
        <v>69</v>
      </c>
      <c r="B89" s="92" t="s">
        <v>516</v>
      </c>
      <c r="C89" s="92" t="s">
        <v>377</v>
      </c>
      <c r="D89" s="120">
        <v>1956</v>
      </c>
      <c r="E89" s="108" t="s">
        <v>402</v>
      </c>
      <c r="F89" s="94">
        <v>12.8</v>
      </c>
    </row>
    <row r="90" spans="1:6" ht="11.25" customHeight="1">
      <c r="A90" s="92">
        <v>70</v>
      </c>
      <c r="B90" s="92" t="s">
        <v>505</v>
      </c>
      <c r="C90" s="92" t="s">
        <v>506</v>
      </c>
      <c r="D90" s="120">
        <v>1980</v>
      </c>
      <c r="E90" s="107" t="s">
        <v>402</v>
      </c>
      <c r="F90" s="95">
        <v>58</v>
      </c>
    </row>
    <row r="91" spans="1:6" ht="11.25" customHeight="1">
      <c r="A91" s="92">
        <v>71</v>
      </c>
      <c r="B91" s="92" t="s">
        <v>514</v>
      </c>
      <c r="C91" s="92" t="s">
        <v>340</v>
      </c>
      <c r="D91" s="120">
        <v>1981</v>
      </c>
      <c r="E91" s="107" t="s">
        <v>402</v>
      </c>
      <c r="F91" s="95">
        <v>19.1</v>
      </c>
    </row>
    <row r="92" spans="1:6" ht="11.25" customHeight="1">
      <c r="A92" s="92">
        <v>72</v>
      </c>
      <c r="B92" s="92" t="s">
        <v>150</v>
      </c>
      <c r="C92" s="92" t="s">
        <v>340</v>
      </c>
      <c r="D92" s="120">
        <v>1978</v>
      </c>
      <c r="E92" s="107" t="s">
        <v>402</v>
      </c>
      <c r="F92" s="95">
        <v>14.6</v>
      </c>
    </row>
    <row r="93" spans="1:6" ht="11.25" customHeight="1">
      <c r="A93" s="92">
        <v>73</v>
      </c>
      <c r="B93" s="92" t="s">
        <v>515</v>
      </c>
      <c r="C93" s="92" t="s">
        <v>429</v>
      </c>
      <c r="D93" s="120">
        <v>1979</v>
      </c>
      <c r="E93" s="107" t="s">
        <v>402</v>
      </c>
      <c r="F93" s="95">
        <v>35.3</v>
      </c>
    </row>
    <row r="94" spans="1:6" ht="11.25" customHeight="1">
      <c r="A94" s="92">
        <v>74</v>
      </c>
      <c r="B94" s="92" t="s">
        <v>151</v>
      </c>
      <c r="C94" s="92" t="s">
        <v>345</v>
      </c>
      <c r="D94" s="120">
        <v>1980</v>
      </c>
      <c r="E94" s="107" t="s">
        <v>402</v>
      </c>
      <c r="F94" s="95">
        <v>97.9</v>
      </c>
    </row>
    <row r="95" spans="1:6" ht="11.25" customHeight="1">
      <c r="A95" s="92">
        <v>75</v>
      </c>
      <c r="B95" s="92" t="s">
        <v>518</v>
      </c>
      <c r="C95" s="92" t="s">
        <v>377</v>
      </c>
      <c r="D95" s="120">
        <v>1985</v>
      </c>
      <c r="E95" s="107" t="s">
        <v>402</v>
      </c>
      <c r="F95" s="95">
        <v>7.9</v>
      </c>
    </row>
    <row r="96" spans="1:6" ht="11.25" customHeight="1">
      <c r="A96" s="92">
        <v>76</v>
      </c>
      <c r="B96" s="92" t="s">
        <v>152</v>
      </c>
      <c r="C96" s="92" t="s">
        <v>429</v>
      </c>
      <c r="D96" s="120">
        <v>1946</v>
      </c>
      <c r="E96" s="107" t="s">
        <v>402</v>
      </c>
      <c r="F96" s="95">
        <v>12.4</v>
      </c>
    </row>
    <row r="97" spans="1:6" ht="11.25" customHeight="1">
      <c r="A97" s="92">
        <v>77</v>
      </c>
      <c r="B97" s="92" t="s">
        <v>528</v>
      </c>
      <c r="C97" s="92" t="s">
        <v>340</v>
      </c>
      <c r="D97" s="120">
        <v>1980</v>
      </c>
      <c r="E97" s="107" t="s">
        <v>402</v>
      </c>
      <c r="F97" s="95">
        <v>33</v>
      </c>
    </row>
    <row r="98" spans="1:6" ht="11.25" customHeight="1">
      <c r="A98" s="92">
        <v>78</v>
      </c>
      <c r="B98" s="92" t="s">
        <v>153</v>
      </c>
      <c r="C98" s="92" t="s">
        <v>345</v>
      </c>
      <c r="D98" s="120">
        <v>1969</v>
      </c>
      <c r="E98" s="107" t="s">
        <v>402</v>
      </c>
      <c r="F98" s="95">
        <v>35.4</v>
      </c>
    </row>
    <row r="99" spans="1:6" ht="11.25" customHeight="1">
      <c r="A99" s="92">
        <v>79</v>
      </c>
      <c r="B99" s="92" t="s">
        <v>521</v>
      </c>
      <c r="C99" s="92" t="s">
        <v>340</v>
      </c>
      <c r="D99" s="120">
        <v>1949</v>
      </c>
      <c r="E99" s="107" t="s">
        <v>402</v>
      </c>
      <c r="F99" s="95">
        <v>23.7</v>
      </c>
    </row>
    <row r="100" spans="1:6" ht="11.25" customHeight="1">
      <c r="A100" s="92">
        <v>80</v>
      </c>
      <c r="B100" s="92" t="s">
        <v>524</v>
      </c>
      <c r="C100" s="92" t="s">
        <v>340</v>
      </c>
      <c r="D100" s="120">
        <v>1954</v>
      </c>
      <c r="E100" s="107" t="s">
        <v>402</v>
      </c>
      <c r="F100" s="95">
        <v>26.8</v>
      </c>
    </row>
    <row r="101" spans="1:6" ht="11.25" customHeight="1">
      <c r="A101" s="92">
        <v>81</v>
      </c>
      <c r="B101" s="92" t="s">
        <v>352</v>
      </c>
      <c r="C101" s="92" t="s">
        <v>337</v>
      </c>
      <c r="D101" s="120">
        <v>1969</v>
      </c>
      <c r="E101" s="107" t="s">
        <v>402</v>
      </c>
      <c r="F101" s="95">
        <v>22.6</v>
      </c>
    </row>
    <row r="102" spans="1:6" ht="11.25" customHeight="1">
      <c r="A102" s="92">
        <v>82</v>
      </c>
      <c r="B102" s="92" t="s">
        <v>529</v>
      </c>
      <c r="C102" s="92" t="s">
        <v>473</v>
      </c>
      <c r="D102" s="120">
        <v>1983</v>
      </c>
      <c r="E102" s="107" t="s">
        <v>402</v>
      </c>
      <c r="F102" s="95">
        <v>20.2</v>
      </c>
    </row>
    <row r="103" spans="1:6" ht="11.25" customHeight="1">
      <c r="A103" s="92">
        <v>83</v>
      </c>
      <c r="B103" s="92" t="s">
        <v>526</v>
      </c>
      <c r="C103" s="92" t="s">
        <v>456</v>
      </c>
      <c r="D103" s="120">
        <v>1955</v>
      </c>
      <c r="E103" s="107" t="s">
        <v>402</v>
      </c>
      <c r="F103" s="95">
        <v>20.2</v>
      </c>
    </row>
    <row r="104" spans="1:6" ht="11.25" customHeight="1">
      <c r="A104" s="92">
        <v>84</v>
      </c>
      <c r="B104" s="92" t="s">
        <v>533</v>
      </c>
      <c r="C104" s="92" t="s">
        <v>372</v>
      </c>
      <c r="D104" s="120">
        <v>1952</v>
      </c>
      <c r="E104" s="107" t="s">
        <v>402</v>
      </c>
      <c r="F104" s="95">
        <v>17.4</v>
      </c>
    </row>
    <row r="105" spans="1:6" ht="11.25" customHeight="1">
      <c r="A105" s="92">
        <v>85</v>
      </c>
      <c r="B105" s="92" t="s">
        <v>517</v>
      </c>
      <c r="C105" s="92" t="s">
        <v>429</v>
      </c>
      <c r="D105" s="120">
        <v>1959</v>
      </c>
      <c r="E105" s="107" t="s">
        <v>402</v>
      </c>
      <c r="F105" s="95">
        <v>41.2</v>
      </c>
    </row>
    <row r="106" spans="1:6" ht="11.25" customHeight="1">
      <c r="A106" s="92">
        <v>86</v>
      </c>
      <c r="B106" s="92" t="s">
        <v>527</v>
      </c>
      <c r="C106" s="92" t="s">
        <v>365</v>
      </c>
      <c r="D106" s="120">
        <v>1979</v>
      </c>
      <c r="E106" s="107" t="s">
        <v>402</v>
      </c>
      <c r="F106" s="95">
        <v>29.4</v>
      </c>
    </row>
    <row r="107" spans="1:6" ht="11.25" customHeight="1">
      <c r="A107" s="92">
        <v>87</v>
      </c>
      <c r="B107" s="92" t="s">
        <v>154</v>
      </c>
      <c r="C107" s="92" t="s">
        <v>429</v>
      </c>
      <c r="D107" s="120">
        <v>1975</v>
      </c>
      <c r="E107" s="107" t="s">
        <v>402</v>
      </c>
      <c r="F107" s="95">
        <v>18.2</v>
      </c>
    </row>
    <row r="108" spans="1:6" ht="11.25" customHeight="1">
      <c r="A108" s="92">
        <v>88</v>
      </c>
      <c r="B108" s="92" t="s">
        <v>519</v>
      </c>
      <c r="C108" s="92" t="s">
        <v>429</v>
      </c>
      <c r="D108" s="120">
        <v>1928</v>
      </c>
      <c r="E108" s="107" t="s">
        <v>402</v>
      </c>
      <c r="F108" s="95">
        <v>18.5</v>
      </c>
    </row>
    <row r="109" spans="1:6" ht="11.25" customHeight="1">
      <c r="A109" s="92">
        <v>89</v>
      </c>
      <c r="B109" s="92" t="s">
        <v>155</v>
      </c>
      <c r="C109" s="92" t="s">
        <v>345</v>
      </c>
      <c r="D109" s="120">
        <v>1977</v>
      </c>
      <c r="E109" s="107" t="s">
        <v>402</v>
      </c>
      <c r="F109" s="95">
        <v>36.9</v>
      </c>
    </row>
    <row r="110" spans="1:6" ht="11.25" customHeight="1">
      <c r="A110" s="92">
        <v>90</v>
      </c>
      <c r="B110" s="92" t="s">
        <v>535</v>
      </c>
      <c r="C110" s="92" t="s">
        <v>340</v>
      </c>
      <c r="D110" s="120">
        <v>1982</v>
      </c>
      <c r="E110" s="107" t="s">
        <v>402</v>
      </c>
      <c r="F110" s="95">
        <v>16.2</v>
      </c>
    </row>
    <row r="111" spans="1:6" ht="11.25" customHeight="1">
      <c r="A111" s="92">
        <v>91</v>
      </c>
      <c r="B111" s="92" t="s">
        <v>156</v>
      </c>
      <c r="C111" s="92" t="s">
        <v>365</v>
      </c>
      <c r="D111" s="120">
        <v>1917</v>
      </c>
      <c r="E111" s="107" t="s">
        <v>402</v>
      </c>
      <c r="F111" s="95">
        <v>24</v>
      </c>
    </row>
    <row r="112" spans="1:6" ht="11.25" customHeight="1">
      <c r="A112" s="92">
        <v>92</v>
      </c>
      <c r="B112" s="92" t="s">
        <v>531</v>
      </c>
      <c r="C112" s="92" t="s">
        <v>340</v>
      </c>
      <c r="D112" s="120">
        <v>1950</v>
      </c>
      <c r="E112" s="107" t="s">
        <v>402</v>
      </c>
      <c r="F112" s="95">
        <v>29.9</v>
      </c>
    </row>
    <row r="113" spans="1:6" ht="11.25" customHeight="1">
      <c r="A113" s="92">
        <v>93</v>
      </c>
      <c r="B113" s="92" t="s">
        <v>534</v>
      </c>
      <c r="C113" s="92" t="s">
        <v>333</v>
      </c>
      <c r="D113" s="120">
        <v>1959</v>
      </c>
      <c r="E113" s="107" t="s">
        <v>402</v>
      </c>
      <c r="F113" s="95">
        <v>10.1</v>
      </c>
    </row>
    <row r="114" spans="1:6" ht="11.25" customHeight="1">
      <c r="A114" s="92">
        <v>94</v>
      </c>
      <c r="B114" s="92" t="s">
        <v>530</v>
      </c>
      <c r="C114" s="92" t="s">
        <v>340</v>
      </c>
      <c r="D114" s="120">
        <v>1985</v>
      </c>
      <c r="E114" s="107" t="s">
        <v>402</v>
      </c>
      <c r="F114" s="95">
        <v>7.8</v>
      </c>
    </row>
    <row r="115" spans="1:6" ht="11.25" customHeight="1">
      <c r="A115" s="92">
        <v>95</v>
      </c>
      <c r="B115" s="92" t="s">
        <v>157</v>
      </c>
      <c r="C115" s="92" t="s">
        <v>456</v>
      </c>
      <c r="D115" s="120">
        <v>1952</v>
      </c>
      <c r="E115" s="107" t="s">
        <v>402</v>
      </c>
      <c r="F115" s="95">
        <v>29.9</v>
      </c>
    </row>
    <row r="116" spans="1:6" ht="11.25" customHeight="1">
      <c r="A116" s="92">
        <v>96</v>
      </c>
      <c r="B116" s="92" t="s">
        <v>525</v>
      </c>
      <c r="C116" s="92" t="s">
        <v>340</v>
      </c>
      <c r="D116" s="120">
        <v>1967</v>
      </c>
      <c r="E116" s="107" t="s">
        <v>402</v>
      </c>
      <c r="F116" s="95">
        <v>31.8</v>
      </c>
    </row>
    <row r="117" spans="1:6" ht="11.25" customHeight="1">
      <c r="A117" s="92">
        <v>97</v>
      </c>
      <c r="B117" s="92" t="s">
        <v>356</v>
      </c>
      <c r="C117" s="92" t="s">
        <v>333</v>
      </c>
      <c r="D117" s="120">
        <v>1978</v>
      </c>
      <c r="E117" s="107" t="s">
        <v>402</v>
      </c>
      <c r="F117" s="95">
        <v>10.1</v>
      </c>
    </row>
    <row r="118" spans="1:6" ht="11.25" customHeight="1">
      <c r="A118" s="92">
        <v>98</v>
      </c>
      <c r="B118" s="92" t="s">
        <v>532</v>
      </c>
      <c r="C118" s="92" t="s">
        <v>340</v>
      </c>
      <c r="D118" s="120">
        <v>1975</v>
      </c>
      <c r="E118" s="107" t="s">
        <v>402</v>
      </c>
      <c r="F118" s="95">
        <v>27.6</v>
      </c>
    </row>
    <row r="119" spans="1:6" ht="11.25" customHeight="1">
      <c r="A119" s="92">
        <v>99</v>
      </c>
      <c r="B119" s="92" t="s">
        <v>369</v>
      </c>
      <c r="C119" s="92" t="s">
        <v>345</v>
      </c>
      <c r="D119" s="120">
        <v>1994</v>
      </c>
      <c r="E119" s="107" t="s">
        <v>402</v>
      </c>
      <c r="F119" s="95">
        <v>68.3</v>
      </c>
    </row>
    <row r="120" spans="1:6" ht="11.25" customHeight="1">
      <c r="A120" s="96">
        <v>100</v>
      </c>
      <c r="B120" s="92" t="s">
        <v>158</v>
      </c>
      <c r="C120" s="96" t="s">
        <v>345</v>
      </c>
      <c r="D120" s="123">
        <v>1985</v>
      </c>
      <c r="E120" s="109" t="s">
        <v>402</v>
      </c>
      <c r="F120" s="97">
        <v>59.5</v>
      </c>
    </row>
    <row r="121" spans="2:6" ht="12.75">
      <c r="B121" s="98" t="s">
        <v>459</v>
      </c>
      <c r="C121" s="263"/>
      <c r="E121" s="261">
        <v>82759</v>
      </c>
      <c r="F121" s="124">
        <v>6699.8</v>
      </c>
    </row>
    <row r="122" spans="1:6" ht="12.75">
      <c r="A122" s="102"/>
      <c r="B122" s="103" t="s">
        <v>460</v>
      </c>
      <c r="C122" s="102"/>
      <c r="D122" s="102"/>
      <c r="E122" s="262">
        <v>0.47</v>
      </c>
      <c r="F122" s="262">
        <v>0.337</v>
      </c>
    </row>
    <row r="123" ht="12.75">
      <c r="B123" s="125"/>
    </row>
    <row r="124" ht="14.25">
      <c r="B124" s="265" t="s">
        <v>159</v>
      </c>
    </row>
    <row r="125" ht="12.75">
      <c r="B125" s="81" t="s">
        <v>160</v>
      </c>
    </row>
    <row r="126" ht="12.75">
      <c r="B126" s="81" t="s">
        <v>161</v>
      </c>
    </row>
  </sheetData>
  <printOptions horizontalCentered="1" verticalCentered="1"/>
  <pageMargins left="0.35" right="0.41" top="0.22" bottom="0.32" header="0" footer="0"/>
  <pageSetup horizontalDpi="600" verticalDpi="600" orientation="portrait" r:id="rId1"/>
  <headerFooter alignWithMargins="0">
    <oddFooter>&amp;C&amp;"Arial,Bold"&amp;6Energy Information Administration
U.S. Crude Oil, Natural Gas, and Natural Gas Liquids Reserves 1998 Annual Report</oddFooter>
  </headerFooter>
  <rowBreaks count="1" manualBreakCount="1">
    <brk id="6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workbookViewId="0" topLeftCell="A37">
      <selection activeCell="F51" sqref="F51"/>
    </sheetView>
  </sheetViews>
  <sheetFormatPr defaultColWidth="9.140625" defaultRowHeight="12.75"/>
  <cols>
    <col min="1" max="1" width="3.57421875" style="267" customWidth="1"/>
    <col min="2" max="2" width="5.00390625" style="267" customWidth="1"/>
    <col min="3" max="3" width="25.421875" style="267" customWidth="1"/>
    <col min="4" max="4" width="18.7109375" style="267" customWidth="1"/>
    <col min="5" max="5" width="3.57421875" style="267" customWidth="1"/>
    <col min="6" max="6" width="5.28125" style="267" customWidth="1"/>
    <col min="7" max="7" width="25.140625" style="267" customWidth="1"/>
    <col min="8" max="8" width="19.421875" style="267" customWidth="1"/>
    <col min="9" max="16384" width="9.140625" style="267" customWidth="1"/>
  </cols>
  <sheetData>
    <row r="1" spans="1:4" ht="11.25" customHeight="1">
      <c r="A1" s="266" t="s">
        <v>162</v>
      </c>
      <c r="D1" s="84"/>
    </row>
    <row r="2" spans="1:4" ht="11.25" customHeight="1">
      <c r="A2" s="266"/>
      <c r="D2" s="84"/>
    </row>
    <row r="3" spans="2:8" ht="11.25" customHeight="1">
      <c r="B3" s="266"/>
      <c r="D3" s="268" t="s">
        <v>574</v>
      </c>
      <c r="H3" s="269" t="s">
        <v>812</v>
      </c>
    </row>
    <row r="4" spans="2:8" ht="11.25" customHeight="1">
      <c r="B4" s="86"/>
      <c r="D4" s="270" t="s">
        <v>163</v>
      </c>
      <c r="H4" s="270" t="s">
        <v>163</v>
      </c>
    </row>
    <row r="5" spans="1:8" ht="11.25" customHeight="1" thickBot="1">
      <c r="A5" s="271"/>
      <c r="B5" s="91" t="s">
        <v>164</v>
      </c>
      <c r="C5" s="91" t="s">
        <v>165</v>
      </c>
      <c r="D5" s="272" t="s">
        <v>166</v>
      </c>
      <c r="E5" s="271"/>
      <c r="F5" s="91" t="s">
        <v>164</v>
      </c>
      <c r="G5" s="91" t="s">
        <v>165</v>
      </c>
      <c r="H5" s="272" t="s">
        <v>167</v>
      </c>
    </row>
    <row r="6" spans="2:8" ht="11.25" customHeight="1">
      <c r="B6" s="273">
        <v>1</v>
      </c>
      <c r="C6" s="273" t="str">
        <f>'[1]TOPOIL'!G1</f>
        <v>Arco Exploration &amp; Production</v>
      </c>
      <c r="D6" s="274">
        <f>('[1]TOPOIL'!D1)/365</f>
        <v>681.9123287671233</v>
      </c>
      <c r="F6" s="273">
        <v>1</v>
      </c>
      <c r="G6" s="273" t="str">
        <f>'[1]TOPGAS'!G1</f>
        <v>Exxon Mobil Production Co</v>
      </c>
      <c r="H6" s="274">
        <f>('[1]TOPGAS'!D1)/365</f>
        <v>3611.372602739726</v>
      </c>
    </row>
    <row r="7" spans="2:8" ht="11.25" customHeight="1">
      <c r="B7" s="273">
        <v>2</v>
      </c>
      <c r="C7" s="273" t="str">
        <f>'[1]TOPOIL'!G2</f>
        <v>BP Amoco</v>
      </c>
      <c r="D7" s="274">
        <f>('[1]TOPOIL'!D2)/365</f>
        <v>581.2027397260274</v>
      </c>
      <c r="F7" s="273">
        <v>2</v>
      </c>
      <c r="G7" s="273" t="str">
        <f>'[1]TOPGAS'!G2</f>
        <v>BP Amoco</v>
      </c>
      <c r="H7" s="274">
        <f>('[1]TOPGAS'!D2)/365</f>
        <v>3540.4465753424656</v>
      </c>
    </row>
    <row r="8" spans="2:8" ht="11.25" customHeight="1">
      <c r="B8" s="273">
        <v>3</v>
      </c>
      <c r="C8" s="273" t="str">
        <f>'[1]TOPOIL'!G3</f>
        <v>Shell Oil Co</v>
      </c>
      <c r="D8" s="274">
        <f>('[1]TOPOIL'!D3)/365</f>
        <v>358.758904109589</v>
      </c>
      <c r="F8" s="273">
        <v>3</v>
      </c>
      <c r="G8" s="273" t="str">
        <f>'[1]TOPGAS'!G3</f>
        <v>Shell Oil Co</v>
      </c>
      <c r="H8" s="274">
        <f>('[1]TOPGAS'!D3)/365</f>
        <v>2698.654794520548</v>
      </c>
    </row>
    <row r="9" spans="2:8" ht="11.25" customHeight="1">
      <c r="B9" s="273">
        <v>4</v>
      </c>
      <c r="C9" s="273" t="str">
        <f>'[1]TOPOIL'!G4</f>
        <v>Chevron U S A Production Co</v>
      </c>
      <c r="D9" s="274">
        <f>('[1]TOPOIL'!D4)/365</f>
        <v>345.586301369863</v>
      </c>
      <c r="F9" s="273">
        <v>4</v>
      </c>
      <c r="G9" s="273" t="str">
        <f>'[1]TOPGAS'!G4</f>
        <v>Burlington Resources Oil &amp; Gas</v>
      </c>
      <c r="H9" s="274">
        <f>('[1]TOPGAS'!D4)/365</f>
        <v>2301.750684931507</v>
      </c>
    </row>
    <row r="10" spans="2:8" ht="11.25" customHeight="1">
      <c r="B10" s="273">
        <v>5</v>
      </c>
      <c r="C10" s="273" t="str">
        <f>'[1]TOPOIL'!G5</f>
        <v>Texaco Inc</v>
      </c>
      <c r="D10" s="274">
        <f>('[1]TOPOIL'!D5)/365</f>
        <v>310.4547945205479</v>
      </c>
      <c r="F10" s="273">
        <v>5</v>
      </c>
      <c r="G10" s="273" t="str">
        <f>'[1]TOPGAS'!G5</f>
        <v>Chevron U S A Production Co</v>
      </c>
      <c r="H10" s="274">
        <f>('[1]TOPGAS'!D5)/365</f>
        <v>2115.6520547945206</v>
      </c>
    </row>
    <row r="11" spans="2:8" ht="11.25" customHeight="1">
      <c r="B11" s="273">
        <v>6</v>
      </c>
      <c r="C11" s="273" t="str">
        <f>'[1]TOPOIL'!G6</f>
        <v>Exxon Mobil Production Co</v>
      </c>
      <c r="D11" s="274">
        <f>('[1]TOPOIL'!D6)/365</f>
        <v>309.63013698630135</v>
      </c>
      <c r="F11" s="273">
        <v>6</v>
      </c>
      <c r="G11" s="273" t="str">
        <f>'[1]TOPGAS'!G6</f>
        <v>Texaco Inc</v>
      </c>
      <c r="H11" s="274">
        <f>('[1]TOPGAS'!D6)/365</f>
        <v>1714.9369863013699</v>
      </c>
    </row>
    <row r="12" spans="2:8" ht="11.25" customHeight="1">
      <c r="B12" s="273">
        <v>7</v>
      </c>
      <c r="C12" s="273" t="str">
        <f>'[1]TOPOIL'!G7</f>
        <v>Aera Energy LLC</v>
      </c>
      <c r="D12" s="274">
        <f>('[1]TOPOIL'!D7)/365</f>
        <v>259.7041095890411</v>
      </c>
      <c r="F12" s="273">
        <v>7</v>
      </c>
      <c r="G12" s="273" t="str">
        <f>'[1]TOPGAS'!G7</f>
        <v>Unocal Corp</v>
      </c>
      <c r="H12" s="274">
        <f>('[1]TOPGAS'!D7)/365</f>
        <v>1333.441095890411</v>
      </c>
    </row>
    <row r="13" spans="2:8" ht="11.25" customHeight="1">
      <c r="B13" s="273">
        <v>8</v>
      </c>
      <c r="C13" s="273" t="str">
        <f>'[1]TOPOIL'!G8</f>
        <v>Altura Energy Ltd</v>
      </c>
      <c r="D13" s="274">
        <f>('[1]TOPOIL'!D8)/365</f>
        <v>169.5150684931507</v>
      </c>
      <c r="F13" s="273">
        <v>8</v>
      </c>
      <c r="G13" s="273" t="str">
        <f>'[1]TOPGAS'!G8</f>
        <v>Santa Fe Snyder Corp</v>
      </c>
      <c r="H13" s="274">
        <f>('[1]TOPGAS'!D8)/365</f>
        <v>1305.7561643835616</v>
      </c>
    </row>
    <row r="14" spans="2:8" ht="11.25" customHeight="1">
      <c r="B14" s="273">
        <v>9</v>
      </c>
      <c r="C14" s="273" t="str">
        <f>'[1]TOPOIL'!G9</f>
        <v>Marathon Oil Co</v>
      </c>
      <c r="D14" s="274">
        <f>('[1]TOPOIL'!D9)/365</f>
        <v>164.66301369863012</v>
      </c>
      <c r="F14" s="273">
        <v>9</v>
      </c>
      <c r="G14" s="273" t="str">
        <f>'[1]TOPGAS'!G9</f>
        <v>Union Pacific Resources</v>
      </c>
      <c r="H14" s="274">
        <f>('[1]TOPGAS'!D9)/365</f>
        <v>1275.3945205479451</v>
      </c>
    </row>
    <row r="15" spans="2:8" ht="11.25" customHeight="1">
      <c r="B15" s="275">
        <v>10</v>
      </c>
      <c r="C15" s="273" t="str">
        <f>'[1]TOPOIL'!G10</f>
        <v>Amerada Hess Corp</v>
      </c>
      <c r="D15" s="276">
        <f>('[1]TOPOIL'!D10)/365</f>
        <v>116.96438356164384</v>
      </c>
      <c r="F15" s="275">
        <v>10</v>
      </c>
      <c r="G15" s="273" t="str">
        <f>'[1]TOPGAS'!G10</f>
        <v>Vastar Resources Inc</v>
      </c>
      <c r="H15" s="276">
        <f>('[1]TOPGAS'!D10)/365</f>
        <v>1190.890410958904</v>
      </c>
    </row>
    <row r="16" spans="3:8" ht="11.25" customHeight="1">
      <c r="C16" s="98" t="s">
        <v>347</v>
      </c>
      <c r="D16" s="274">
        <f>('[1]TOPOIL'!H10)/365</f>
        <v>3298.391780821918</v>
      </c>
      <c r="G16" s="98" t="s">
        <v>347</v>
      </c>
      <c r="H16" s="274">
        <f>('[1]TOPGAS'!H10)/365</f>
        <v>21088.29589041096</v>
      </c>
    </row>
    <row r="17" spans="2:8" ht="11.25" customHeight="1">
      <c r="B17" s="277"/>
      <c r="C17" s="103" t="s">
        <v>348</v>
      </c>
      <c r="D17" s="279">
        <f>D16/5893.151</f>
        <v>0.5596991797464409</v>
      </c>
      <c r="F17" s="277"/>
      <c r="G17" s="103" t="s">
        <v>348</v>
      </c>
      <c r="H17" s="279">
        <f>H16/54400</f>
        <v>0.38765249798549556</v>
      </c>
    </row>
    <row r="18" spans="2:8" ht="11.25" customHeight="1">
      <c r="B18" s="273">
        <v>11</v>
      </c>
      <c r="C18" s="273" t="str">
        <f>'[1]TOPOIL'!G11</f>
        <v>Oxy USA Inc</v>
      </c>
      <c r="D18" s="274">
        <f>('[1]TOPOIL'!D11)/365</f>
        <v>99.22465753424657</v>
      </c>
      <c r="F18" s="273">
        <v>11</v>
      </c>
      <c r="G18" s="273" t="str">
        <f>'[1]TOPGAS'!G11</f>
        <v>Devon Energy Corp</v>
      </c>
      <c r="H18" s="274">
        <f>('[1]TOPGAS'!D11)/365</f>
        <v>1157.0109589041097</v>
      </c>
    </row>
    <row r="19" spans="2:8" ht="11.25" customHeight="1">
      <c r="B19" s="273">
        <v>12</v>
      </c>
      <c r="C19" s="273" t="str">
        <f>'[1]TOPOIL'!G12</f>
        <v>Unocal Corp</v>
      </c>
      <c r="D19" s="274">
        <f>('[1]TOPOIL'!D12)/365</f>
        <v>74.16164383561645</v>
      </c>
      <c r="F19" s="273">
        <v>12</v>
      </c>
      <c r="G19" s="273" t="str">
        <f>'[1]TOPGAS'!G12</f>
        <v>Conoco Inc</v>
      </c>
      <c r="H19" s="274">
        <f>('[1]TOPGAS'!D12)/365</f>
        <v>1124.9068493150685</v>
      </c>
    </row>
    <row r="20" spans="2:8" ht="11.25" customHeight="1">
      <c r="B20" s="273">
        <v>13</v>
      </c>
      <c r="C20" s="273" t="str">
        <f>'[1]TOPOIL'!G13</f>
        <v>Kerr McGee O&amp;G Corp</v>
      </c>
      <c r="D20" s="274">
        <f>('[1]TOPOIL'!D13)/365</f>
        <v>73.98356164383561</v>
      </c>
      <c r="F20" s="273">
        <v>13</v>
      </c>
      <c r="G20" s="273" t="str">
        <f>'[1]TOPGAS'!G13</f>
        <v>Phillips Petroleum Co</v>
      </c>
      <c r="H20" s="274">
        <f>('[1]TOPGAS'!D13)/365</f>
        <v>1123.1178082191782</v>
      </c>
    </row>
    <row r="21" spans="2:8" ht="11.25" customHeight="1">
      <c r="B21" s="273">
        <v>14</v>
      </c>
      <c r="C21" s="273" t="str">
        <f>'[1]TOPOIL'!G14</f>
        <v>Apache Corp</v>
      </c>
      <c r="D21" s="274">
        <f>('[1]TOPOIL'!D14)/365</f>
        <v>72.10958904109589</v>
      </c>
      <c r="F21" s="273">
        <v>14</v>
      </c>
      <c r="G21" s="273" t="str">
        <f>'[1]TOPGAS'!G14</f>
        <v>Coastal Oil &amp; Gas Corp</v>
      </c>
      <c r="H21" s="274">
        <f>('[1]TOPGAS'!D14)/365</f>
        <v>1041.5561643835617</v>
      </c>
    </row>
    <row r="22" spans="2:8" ht="11.25" customHeight="1">
      <c r="B22" s="273">
        <v>15</v>
      </c>
      <c r="C22" s="273" t="str">
        <f>'[1]TOPOIL'!G15</f>
        <v>Devon Energy Corp</v>
      </c>
      <c r="D22" s="274">
        <f>('[1]TOPOIL'!D15)/365</f>
        <v>67.45479452054795</v>
      </c>
      <c r="F22" s="273">
        <v>15</v>
      </c>
      <c r="G22" s="273" t="str">
        <f>'[1]TOPGAS'!G15</f>
        <v>Marathon Oil Co</v>
      </c>
      <c r="H22" s="274">
        <f>('[1]TOPGAS'!D15)/365</f>
        <v>862.3726027397261</v>
      </c>
    </row>
    <row r="23" spans="2:8" ht="11.25" customHeight="1">
      <c r="B23" s="273">
        <v>16</v>
      </c>
      <c r="C23" s="273" t="str">
        <f>'[1]TOPOIL'!G16</f>
        <v>Union Pacific Resources</v>
      </c>
      <c r="D23" s="274">
        <f>('[1]TOPOIL'!D16)/365</f>
        <v>53.87671232876713</v>
      </c>
      <c r="F23" s="273">
        <v>16</v>
      </c>
      <c r="G23" s="273" t="str">
        <f>'[1]TOPGAS'!G16</f>
        <v>EOG Resources Inc</v>
      </c>
      <c r="H23" s="274">
        <f>('[1]TOPGAS'!D16)/365</f>
        <v>854.8</v>
      </c>
    </row>
    <row r="24" spans="2:8" ht="11.25" customHeight="1">
      <c r="B24" s="273">
        <v>17</v>
      </c>
      <c r="C24" s="273" t="str">
        <f>'[1]TOPOIL'!G17</f>
        <v>Ocean Energy Inc</v>
      </c>
      <c r="D24" s="274">
        <f>('[1]TOPOIL'!D17)/365</f>
        <v>46.202739726027396</v>
      </c>
      <c r="F24" s="273">
        <v>17</v>
      </c>
      <c r="G24" s="273" t="str">
        <f>'[1]TOPGAS'!G17</f>
        <v>Oxy USA Inc</v>
      </c>
      <c r="H24" s="274">
        <f>('[1]TOPGAS'!D17)/365</f>
        <v>847.3287671232877</v>
      </c>
    </row>
    <row r="25" spans="2:8" ht="11.25" customHeight="1">
      <c r="B25" s="273">
        <v>18</v>
      </c>
      <c r="C25" s="273" t="str">
        <f>'[1]TOPOIL'!G18</f>
        <v>Burlington Resources Oil &amp; Gas</v>
      </c>
      <c r="D25" s="274">
        <f>('[1]TOPOIL'!D18)/365</f>
        <v>45.69041095890411</v>
      </c>
      <c r="F25" s="273">
        <v>18</v>
      </c>
      <c r="G25" s="273" t="str">
        <f>'[1]TOPGAS'!G18</f>
        <v>Apache Corp</v>
      </c>
      <c r="H25" s="274">
        <f>('[1]TOPGAS'!D18)/365</f>
        <v>741.5260273972602</v>
      </c>
    </row>
    <row r="26" spans="2:8" ht="11.25" customHeight="1">
      <c r="B26" s="273">
        <v>19</v>
      </c>
      <c r="C26" s="273" t="str">
        <f>'[1]TOPOIL'!G19</f>
        <v>Vastar Resources Inc</v>
      </c>
      <c r="D26" s="274">
        <f>('[1]TOPOIL'!D19)/365</f>
        <v>40.534246575342465</v>
      </c>
      <c r="F26" s="273">
        <v>19</v>
      </c>
      <c r="G26" s="273" t="str">
        <f>'[1]TOPGAS'!G19</f>
        <v>Arco Exploration &amp; Production</v>
      </c>
      <c r="H26" s="274">
        <f>('[1]TOPGAS'!D19)/365</f>
        <v>672.7123287671233</v>
      </c>
    </row>
    <row r="27" spans="2:8" ht="11.25" customHeight="1">
      <c r="B27" s="275">
        <v>20</v>
      </c>
      <c r="C27" s="273" t="str">
        <f>'[1]TOPOIL'!G20</f>
        <v>City Of Long Beach</v>
      </c>
      <c r="D27" s="276">
        <f>('[1]TOPOIL'!D20)/365</f>
        <v>38.172602739726024</v>
      </c>
      <c r="F27" s="275">
        <v>20</v>
      </c>
      <c r="G27" s="273" t="str">
        <f>'[1]TOPGAS'!G20</f>
        <v>El Paso Production Co</v>
      </c>
      <c r="H27" s="276">
        <f>('[1]TOPGAS'!D20)/365</f>
        <v>635.1342465753424</v>
      </c>
    </row>
    <row r="28" spans="3:8" ht="11.25" customHeight="1">
      <c r="C28" s="98" t="s">
        <v>360</v>
      </c>
      <c r="D28" s="274">
        <f>('[1]TOPOIL'!H20)/365</f>
        <v>3909.8027397260275</v>
      </c>
      <c r="G28" s="98" t="s">
        <v>360</v>
      </c>
      <c r="H28" s="274">
        <f>('[1]TOPGAS'!H20)/365</f>
        <v>30148.761643835616</v>
      </c>
    </row>
    <row r="29" spans="2:8" ht="11.25" customHeight="1">
      <c r="B29" s="277"/>
      <c r="C29" s="103" t="s">
        <v>361</v>
      </c>
      <c r="D29" s="279">
        <f>D28/5893.151</f>
        <v>0.6634485930745755</v>
      </c>
      <c r="F29" s="277"/>
      <c r="G29" s="103" t="s">
        <v>361</v>
      </c>
      <c r="H29" s="279">
        <f>H28/54400</f>
        <v>0.55420517727639</v>
      </c>
    </row>
    <row r="30" spans="2:8" ht="11.25" customHeight="1">
      <c r="B30" s="273">
        <v>21</v>
      </c>
      <c r="C30" s="273" t="str">
        <f>'[1]TOPOIL'!G21</f>
        <v>Conoco Inc</v>
      </c>
      <c r="D30" s="274">
        <f>('[1]TOPOIL'!D21)/365</f>
        <v>36.75890410958904</v>
      </c>
      <c r="F30" s="273">
        <v>21</v>
      </c>
      <c r="G30" s="273" t="str">
        <f>'[1]TOPGAS'!G21</f>
        <v>Amerada Hess Corp</v>
      </c>
      <c r="H30" s="274">
        <f>('[1]TOPGAS'!D21)/365</f>
        <v>600.0712328767123</v>
      </c>
    </row>
    <row r="31" spans="2:8" ht="11.25" customHeight="1">
      <c r="B31" s="273">
        <v>22</v>
      </c>
      <c r="C31" s="273" t="str">
        <f>'[1]TOPOIL'!G22</f>
        <v>Nuevo Energy Co</v>
      </c>
      <c r="D31" s="274">
        <f>('[1]TOPOIL'!D22)/365</f>
        <v>36.33972602739726</v>
      </c>
      <c r="F31" s="273">
        <v>22</v>
      </c>
      <c r="G31" s="273" t="str">
        <f>'[1]TOPGAS'!G22</f>
        <v>Kerr McGee O&amp;G Corp</v>
      </c>
      <c r="H31" s="274">
        <f>('[1]TOPGAS'!D22)/365</f>
        <v>560.9972602739726</v>
      </c>
    </row>
    <row r="32" spans="2:8" ht="11.25" customHeight="1">
      <c r="B32" s="273">
        <v>23</v>
      </c>
      <c r="C32" s="273" t="str">
        <f>'[1]TOPOIL'!G23</f>
        <v>Phillips Petroleum Co</v>
      </c>
      <c r="D32" s="274">
        <f>('[1]TOPOIL'!D23)/365</f>
        <v>36.24931506849315</v>
      </c>
      <c r="F32" s="273">
        <v>23</v>
      </c>
      <c r="G32" s="273" t="str">
        <f>'[1]TOPGAS'!G23</f>
        <v>Cross Timbers Operating Co</v>
      </c>
      <c r="H32" s="274">
        <f>('[1]TOPGAS'!D23)/365</f>
        <v>489.93698630136987</v>
      </c>
    </row>
    <row r="33" spans="2:8" ht="11.25" customHeight="1">
      <c r="B33" s="273">
        <v>24</v>
      </c>
      <c r="C33" s="273" t="str">
        <f>'[1]TOPOIL'!G24</f>
        <v>Pioneer Natural Resources USA</v>
      </c>
      <c r="D33" s="274">
        <f>('[1]TOPOIL'!D24)/365</f>
        <v>34.512328767123286</v>
      </c>
      <c r="F33" s="273">
        <v>24</v>
      </c>
      <c r="G33" s="273" t="str">
        <f>'[1]TOPGAS'!G24</f>
        <v>Anadarko Petroleum Corp</v>
      </c>
      <c r="H33" s="274">
        <f>('[1]TOPGAS'!D24)/365</f>
        <v>466.33698630136985</v>
      </c>
    </row>
    <row r="34" spans="2:8" ht="11.25" customHeight="1">
      <c r="B34" s="273">
        <v>25</v>
      </c>
      <c r="C34" s="273" t="str">
        <f>'[1]TOPOIL'!G25</f>
        <v>Santa Fe Snyder Corp</v>
      </c>
      <c r="D34" s="274">
        <f>('[1]TOPOIL'!D25)/365</f>
        <v>32.45205479452055</v>
      </c>
      <c r="F34" s="273">
        <v>25</v>
      </c>
      <c r="G34" s="273" t="str">
        <f>'[1]TOPGAS'!G25</f>
        <v>Newfield Exploration Co</v>
      </c>
      <c r="H34" s="274">
        <f>('[1]TOPGAS'!D25)/365</f>
        <v>453.66301369863015</v>
      </c>
    </row>
    <row r="35" spans="2:8" ht="11.25" customHeight="1">
      <c r="B35" s="273">
        <v>26</v>
      </c>
      <c r="C35" s="273" t="str">
        <f>'[1]TOPOIL'!G26</f>
        <v>Plains Resources Inc</v>
      </c>
      <c r="D35" s="274">
        <f>('[1]TOPOIL'!D26)/365</f>
        <v>28.69041095890411</v>
      </c>
      <c r="F35" s="273">
        <v>26</v>
      </c>
      <c r="G35" s="273" t="str">
        <f>'[1]TOPGAS'!G26</f>
        <v>Ocean Energy Inc</v>
      </c>
      <c r="H35" s="274">
        <f>('[1]TOPGAS'!D26)/365</f>
        <v>438.613698630137</v>
      </c>
    </row>
    <row r="36" spans="2:8" ht="11.25" customHeight="1">
      <c r="B36" s="273">
        <v>27</v>
      </c>
      <c r="C36" s="273" t="str">
        <f>'[1]TOPOIL'!G27</f>
        <v>Merit Energy Co</v>
      </c>
      <c r="D36" s="274">
        <f>('[1]TOPOIL'!D27)/365</f>
        <v>24.4986301369863</v>
      </c>
      <c r="F36" s="273">
        <v>27</v>
      </c>
      <c r="G36" s="273" t="str">
        <f>'[1]TOPGAS'!G27</f>
        <v>Chesapeake Operating Inc</v>
      </c>
      <c r="H36" s="274">
        <f>('[1]TOPGAS'!D27)/365</f>
        <v>428.7178082191781</v>
      </c>
    </row>
    <row r="37" spans="2:8" ht="11.25" customHeight="1">
      <c r="B37" s="273">
        <v>28</v>
      </c>
      <c r="C37" s="273" t="str">
        <f>'[1]TOPOIL'!G28</f>
        <v>British Borneo USA Inc</v>
      </c>
      <c r="D37" s="274">
        <f>('[1]TOPOIL'!D28)/365</f>
        <v>24.471232876712328</v>
      </c>
      <c r="F37" s="273">
        <v>28</v>
      </c>
      <c r="G37" s="273" t="str">
        <f>'[1]TOPGAS'!G28</f>
        <v>Pioneer Natural Resources USA</v>
      </c>
      <c r="H37" s="274">
        <f>('[1]TOPGAS'!D28)/365</f>
        <v>416.05753424657536</v>
      </c>
    </row>
    <row r="38" spans="2:8" ht="11.25" customHeight="1">
      <c r="B38" s="273">
        <v>29</v>
      </c>
      <c r="C38" s="273" t="str">
        <f>'[1]TOPOIL'!G29</f>
        <v>Anadarko Petroleum Corp</v>
      </c>
      <c r="D38" s="274">
        <f>('[1]TOPOIL'!D29)/365</f>
        <v>23.117808219178084</v>
      </c>
      <c r="F38" s="273">
        <v>29</v>
      </c>
      <c r="G38" s="273" t="str">
        <f>'[1]TOPGAS'!G29</f>
        <v>Questar Exploration &amp; Production</v>
      </c>
      <c r="H38" s="274">
        <f>('[1]TOPGAS'!D29)/365</f>
        <v>386.72054794520545</v>
      </c>
    </row>
    <row r="39" spans="2:8" ht="11.25" customHeight="1">
      <c r="B39" s="273">
        <v>30</v>
      </c>
      <c r="C39" s="273" t="str">
        <f>'[1]TOPOIL'!G30</f>
        <v>Goodrich Petroleum Co</v>
      </c>
      <c r="D39" s="274">
        <f>('[1]TOPOIL'!D30)/365</f>
        <v>22</v>
      </c>
      <c r="F39" s="273">
        <v>30</v>
      </c>
      <c r="G39" s="273" t="str">
        <f>'[1]TOPGAS'!G30</f>
        <v>C N G Producing Co</v>
      </c>
      <c r="H39" s="274">
        <f>('[1]TOPGAS'!D30)/365</f>
        <v>378.45753424657534</v>
      </c>
    </row>
    <row r="40" spans="2:8" ht="11.25" customHeight="1">
      <c r="B40" s="273">
        <v>31</v>
      </c>
      <c r="C40" s="273" t="str">
        <f>'[1]TOPOIL'!G31</f>
        <v>Citation Oil &amp; Gas Corp</v>
      </c>
      <c r="D40" s="274">
        <f>('[1]TOPOIL'!D31)/365</f>
        <v>21.704109589041096</v>
      </c>
      <c r="F40" s="273">
        <v>31</v>
      </c>
      <c r="G40" s="273" t="str">
        <f>'[1]TOPGAS'!G31</f>
        <v>Samedan Oil Corp</v>
      </c>
      <c r="H40" s="274">
        <f>('[1]TOPGAS'!D31)/365</f>
        <v>368.4438356164384</v>
      </c>
    </row>
    <row r="41" spans="2:8" ht="11.25" customHeight="1">
      <c r="B41" s="273">
        <v>32</v>
      </c>
      <c r="C41" s="273" t="str">
        <f>'[1]TOPOIL'!G32</f>
        <v>Samedan Oil Corp</v>
      </c>
      <c r="D41" s="274">
        <f>('[1]TOPOIL'!D32)/365</f>
        <v>21.693150684931506</v>
      </c>
      <c r="F41" s="273">
        <v>32</v>
      </c>
      <c r="G41" s="273" t="str">
        <f>'[1]TOPGAS'!G32</f>
        <v>Louis Dreyfus Natural Gas Corp</v>
      </c>
      <c r="H41" s="274">
        <f>('[1]TOPGAS'!D32)/365</f>
        <v>352.0712328767123</v>
      </c>
    </row>
    <row r="42" spans="2:8" ht="11.25" customHeight="1">
      <c r="B42" s="273">
        <v>33</v>
      </c>
      <c r="C42" s="273" t="str">
        <f>'[1]TOPOIL'!G33</f>
        <v>Newfield Exploration Co</v>
      </c>
      <c r="D42" s="274">
        <f>('[1]TOPOIL'!D33)/365</f>
        <v>21.663013698630138</v>
      </c>
      <c r="F42" s="273">
        <v>33</v>
      </c>
      <c r="G42" s="273" t="str">
        <f>'[1]TOPGAS'!G33</f>
        <v>Mitchell Energy Corp</v>
      </c>
      <c r="H42" s="274">
        <f>('[1]TOPGAS'!D33)/365</f>
        <v>320.2931506849315</v>
      </c>
    </row>
    <row r="43" spans="2:8" ht="11.25" customHeight="1">
      <c r="B43" s="273">
        <v>34</v>
      </c>
      <c r="C43" s="273" t="str">
        <f>'[1]TOPOIL'!G34</f>
        <v>Hunt Oil Co</v>
      </c>
      <c r="D43" s="274">
        <f>('[1]TOPOIL'!D34)/365</f>
        <v>21.367123287671234</v>
      </c>
      <c r="F43" s="273">
        <v>34</v>
      </c>
      <c r="G43" s="273" t="str">
        <f>'[1]TOPGAS'!G34</f>
        <v>Samson Resources Co</v>
      </c>
      <c r="H43" s="274">
        <f>('[1]TOPGAS'!D34)/365</f>
        <v>317.35616438356163</v>
      </c>
    </row>
    <row r="44" spans="2:8" ht="11.25" customHeight="1">
      <c r="B44" s="273">
        <v>35</v>
      </c>
      <c r="C44" s="273" t="str">
        <f>'[1]TOPOIL'!G35</f>
        <v>EOG Resources Inc</v>
      </c>
      <c r="D44" s="274">
        <f>('[1]TOPOIL'!D35)/365</f>
        <v>21.265753424657536</v>
      </c>
      <c r="F44" s="273">
        <v>35</v>
      </c>
      <c r="G44" s="273" t="str">
        <f>'[1]TOPGAS'!G35</f>
        <v>Houston Exploration Co The</v>
      </c>
      <c r="H44" s="274">
        <f>('[1]TOPGAS'!D35)/365</f>
        <v>256.6767123287671</v>
      </c>
    </row>
    <row r="45" spans="2:8" ht="11.25" customHeight="1">
      <c r="B45" s="273">
        <v>36</v>
      </c>
      <c r="C45" s="273" t="str">
        <f>'[1]TOPOIL'!G36</f>
        <v>Vintage Petroleum Inc</v>
      </c>
      <c r="D45" s="274">
        <f>('[1]TOPOIL'!D36)/365</f>
        <v>20.89041095890411</v>
      </c>
      <c r="F45" s="273">
        <v>36</v>
      </c>
      <c r="G45" s="273" t="str">
        <f>'[1]TOPGAS'!G36</f>
        <v>Walter Oil &amp; Gas Corp</v>
      </c>
      <c r="H45" s="274">
        <f>('[1]TOPGAS'!D36)/365</f>
        <v>251.15890410958903</v>
      </c>
    </row>
    <row r="46" spans="2:8" ht="11.25" customHeight="1">
      <c r="B46" s="273">
        <v>37</v>
      </c>
      <c r="C46" s="273" t="str">
        <f>'[1]TOPOIL'!G37</f>
        <v>Coastal Oil &amp; Gas Corp</v>
      </c>
      <c r="D46" s="274">
        <f>('[1]TOPOIL'!D37)/365</f>
        <v>17.156164383561645</v>
      </c>
      <c r="F46" s="273">
        <v>37</v>
      </c>
      <c r="G46" s="273" t="str">
        <f>'[1]TOPGAS'!G37</f>
        <v>Cabot Oil &amp; Gas Corp</v>
      </c>
      <c r="H46" s="274">
        <f>('[1]TOPGAS'!D37)/365</f>
        <v>238.52876712328768</v>
      </c>
    </row>
    <row r="47" spans="2:8" ht="11.25" customHeight="1">
      <c r="B47" s="273">
        <v>38</v>
      </c>
      <c r="C47" s="273" t="str">
        <f>'[1]TOPOIL'!G38</f>
        <v>Meridian Resource Corp</v>
      </c>
      <c r="D47" s="274">
        <f>('[1]TOPOIL'!D38)/365</f>
        <v>15.934246575342465</v>
      </c>
      <c r="F47" s="273">
        <v>38</v>
      </c>
      <c r="G47" s="273" t="str">
        <f>'[1]TOPGAS'!G38</f>
        <v>Murphy Exploration &amp; Production</v>
      </c>
      <c r="H47" s="274">
        <f>('[1]TOPGAS'!D38)/365</f>
        <v>229.56986301369864</v>
      </c>
    </row>
    <row r="48" spans="2:8" ht="11.25" customHeight="1">
      <c r="B48" s="273">
        <v>39</v>
      </c>
      <c r="C48" s="273" t="str">
        <f>'[1]TOPOIL'!G39</f>
        <v>Duncan Oil Inc</v>
      </c>
      <c r="D48" s="274">
        <f>('[1]TOPOIL'!D39)/365</f>
        <v>15.553424657534247</v>
      </c>
      <c r="F48" s="273">
        <v>39</v>
      </c>
      <c r="G48" s="273" t="str">
        <f>'[1]TOPGAS'!G39</f>
        <v>Barrett Resources Corp</v>
      </c>
      <c r="H48" s="274">
        <f>('[1]TOPGAS'!D39)/365</f>
        <v>206.28493150684932</v>
      </c>
    </row>
    <row r="49" spans="2:8" ht="11.25" customHeight="1">
      <c r="B49" s="273">
        <v>40</v>
      </c>
      <c r="C49" s="273" t="str">
        <f>'[1]TOPOIL'!G40</f>
        <v>Berry Petroleum Co</v>
      </c>
      <c r="D49" s="274">
        <f>('[1]TOPOIL'!D40)/365</f>
        <v>15.536986301369863</v>
      </c>
      <c r="F49" s="273">
        <v>40</v>
      </c>
      <c r="G49" s="273" t="str">
        <f>'[1]TOPGAS'!G40</f>
        <v>Equitable Production Co</v>
      </c>
      <c r="H49" s="274">
        <f>('[1]TOPGAS'!D40)/365</f>
        <v>196.2821917808219</v>
      </c>
    </row>
    <row r="50" spans="2:8" ht="11.25" customHeight="1">
      <c r="B50" s="273">
        <v>41</v>
      </c>
      <c r="C50" s="273" t="str">
        <f>'[1]TOPOIL'!G41</f>
        <v>Denbury Resources Inc</v>
      </c>
      <c r="D50" s="274">
        <f>('[1]TOPOIL'!D41)/365</f>
        <v>15.252054794520548</v>
      </c>
      <c r="F50" s="273">
        <v>41</v>
      </c>
      <c r="G50" s="273" t="str">
        <f>'[1]TOPGAS'!G41</f>
        <v>Tom Brown Inc</v>
      </c>
      <c r="H50" s="274">
        <f>('[1]TOPGAS'!D41)/365</f>
        <v>189.7068493150685</v>
      </c>
    </row>
    <row r="51" spans="2:8" ht="11.25" customHeight="1">
      <c r="B51" s="273">
        <v>42</v>
      </c>
      <c r="C51" s="273" t="str">
        <f>'[1]TOPOIL'!G42</f>
        <v>Swift Energy Co</v>
      </c>
      <c r="D51" s="274">
        <f>('[1]TOPOIL'!D42)/365</f>
        <v>14.895890410958904</v>
      </c>
      <c r="F51" s="273">
        <v>42</v>
      </c>
      <c r="G51" s="273" t="str">
        <f>'[1]TOPGAS'!G42</f>
        <v>River Gas Corp</v>
      </c>
      <c r="H51" s="274">
        <f>('[1]TOPGAS'!D42)/365</f>
        <v>181.92054794520547</v>
      </c>
    </row>
    <row r="52" spans="2:8" ht="11.25" customHeight="1">
      <c r="B52" s="273">
        <v>43</v>
      </c>
      <c r="C52" s="273" t="str">
        <f>'[1]TOPOIL'!G43</f>
        <v>Cross Timbers Operating Co</v>
      </c>
      <c r="D52" s="274">
        <f>('[1]TOPOIL'!D43)/365</f>
        <v>14.810958904109588</v>
      </c>
      <c r="F52" s="273">
        <v>43</v>
      </c>
      <c r="G52" s="273" t="str">
        <f>'[1]TOPGAS'!G43</f>
        <v>Helmerich &amp; Payne Inc</v>
      </c>
      <c r="H52" s="274">
        <f>('[1]TOPGAS'!D43)/365</f>
        <v>180.45479452054795</v>
      </c>
    </row>
    <row r="53" spans="2:8" ht="11.25" customHeight="1">
      <c r="B53" s="273">
        <v>44</v>
      </c>
      <c r="C53" s="273" t="str">
        <f>'[1]TOPOIL'!G44</f>
        <v>El Paso Production Co</v>
      </c>
      <c r="D53" s="274">
        <f>('[1]TOPOIL'!D44)/365</f>
        <v>14.758904109589041</v>
      </c>
      <c r="F53" s="273">
        <v>44</v>
      </c>
      <c r="G53" s="273" t="str">
        <f>'[1]TOPGAS'!G44</f>
        <v>Fina Oil &amp; Chemical Co</v>
      </c>
      <c r="H53" s="274">
        <f>('[1]TOPGAS'!D44)/365</f>
        <v>177.16712328767125</v>
      </c>
    </row>
    <row r="54" spans="2:8" ht="11.25" customHeight="1">
      <c r="B54" s="273">
        <v>45</v>
      </c>
      <c r="C54" s="273" t="str">
        <f>'[1]TOPOIL'!G45</f>
        <v>C N G Producing Co</v>
      </c>
      <c r="D54" s="274">
        <f>('[1]TOPOIL'!D45)/365</f>
        <v>14.246575342465754</v>
      </c>
      <c r="F54" s="273">
        <v>45</v>
      </c>
      <c r="G54" s="273" t="str">
        <f>'[1]TOPGAS'!G45</f>
        <v>Hunt Oil Co</v>
      </c>
      <c r="H54" s="274">
        <f>('[1]TOPGAS'!D45)/365</f>
        <v>176.5095890410959</v>
      </c>
    </row>
    <row r="55" spans="2:8" ht="11.25" customHeight="1">
      <c r="B55" s="273">
        <v>46</v>
      </c>
      <c r="C55" s="273" t="str">
        <f>'[1]TOPOIL'!G46</f>
        <v>Seneca Resources Corp</v>
      </c>
      <c r="D55" s="274">
        <f>('[1]TOPOIL'!D46)/365</f>
        <v>13.994520547945205</v>
      </c>
      <c r="F55" s="273">
        <v>46</v>
      </c>
      <c r="G55" s="273" t="str">
        <f>'[1]TOPGAS'!G46</f>
        <v>Kaiser - Francis Oil Co</v>
      </c>
      <c r="H55" s="274">
        <f>('[1]TOPGAS'!D46)/365</f>
        <v>172.48219178082192</v>
      </c>
    </row>
    <row r="56" spans="2:8" ht="11.25" customHeight="1">
      <c r="B56" s="273">
        <v>47</v>
      </c>
      <c r="C56" s="273" t="str">
        <f>'[1]TOPOIL'!G47</f>
        <v>Prize Energy Corp</v>
      </c>
      <c r="D56" s="274">
        <f>('[1]TOPOIL'!D47)/365</f>
        <v>13.04931506849315</v>
      </c>
      <c r="F56" s="273">
        <v>47</v>
      </c>
      <c r="G56" s="273" t="str">
        <f>'[1]TOPGAS'!G47</f>
        <v>Altura Energy Ltd</v>
      </c>
      <c r="H56" s="274">
        <f>('[1]TOPGAS'!D47)/365</f>
        <v>172.18356164383562</v>
      </c>
    </row>
    <row r="57" spans="2:8" ht="11.25" customHeight="1">
      <c r="B57" s="273">
        <v>48</v>
      </c>
      <c r="C57" s="273" t="str">
        <f>'[1]TOPOIL'!G48</f>
        <v>Continental Resources Inc</v>
      </c>
      <c r="D57" s="274">
        <f>('[1]TOPOIL'!D48)/365</f>
        <v>13.005479452054795</v>
      </c>
      <c r="F57" s="273">
        <v>48</v>
      </c>
      <c r="G57" s="273" t="str">
        <f>'[1]TOPGAS'!G48</f>
        <v>Yates Petroleum Corp</v>
      </c>
      <c r="H57" s="274">
        <f>('[1]TOPGAS'!D48)/365</f>
        <v>164.04931506849314</v>
      </c>
    </row>
    <row r="58" spans="2:8" ht="11.25" customHeight="1">
      <c r="B58" s="273">
        <v>49</v>
      </c>
      <c r="C58" s="273" t="str">
        <f>'[1]TOPOIL'!G49</f>
        <v>Murphy Exploration &amp; Production</v>
      </c>
      <c r="D58" s="274">
        <f>('[1]TOPOIL'!D49)/365</f>
        <v>12.945205479452055</v>
      </c>
      <c r="F58" s="273">
        <v>49</v>
      </c>
      <c r="G58" s="273" t="str">
        <f>'[1]TOPGAS'!G49</f>
        <v>Koch Exploration Co</v>
      </c>
      <c r="H58" s="274">
        <f>('[1]TOPGAS'!D49)/365</f>
        <v>163.72876712328767</v>
      </c>
    </row>
    <row r="59" spans="1:8" ht="11.25" customHeight="1">
      <c r="A59" s="277"/>
      <c r="B59" s="275">
        <v>50</v>
      </c>
      <c r="C59" s="273" t="str">
        <f>'[1]TOPOIL'!G50</f>
        <v>Howell Petroleum Corp</v>
      </c>
      <c r="D59" s="276">
        <f>('[1]TOPOIL'!D50)/365</f>
        <v>12.92054794520548</v>
      </c>
      <c r="E59" s="277"/>
      <c r="F59" s="275">
        <v>50</v>
      </c>
      <c r="G59" s="273" t="str">
        <f>'[1]TOPGAS'!G50</f>
        <v>Forest Oil Corp</v>
      </c>
      <c r="H59" s="276">
        <f>('[1]TOPGAS'!D50)/365</f>
        <v>160.64657534246575</v>
      </c>
    </row>
    <row r="60" spans="3:8" ht="11.25" customHeight="1">
      <c r="C60" s="98" t="s">
        <v>398</v>
      </c>
      <c r="D60" s="274">
        <f>('[1]TOPOIL'!H50)/365</f>
        <v>4541.53698630137</v>
      </c>
      <c r="G60" s="98" t="s">
        <v>398</v>
      </c>
      <c r="H60" s="274">
        <f>('[1]TOPGAS'!H50)/365</f>
        <v>39243.849315068495</v>
      </c>
    </row>
    <row r="61" spans="1:8" ht="11.25" customHeight="1" thickBot="1">
      <c r="A61" s="271"/>
      <c r="B61" s="271"/>
      <c r="C61" s="280" t="s">
        <v>399</v>
      </c>
      <c r="D61" s="281">
        <f>D60/5893.151</f>
        <v>0.7706466347631972</v>
      </c>
      <c r="E61" s="271"/>
      <c r="F61" s="271"/>
      <c r="G61" s="280" t="s">
        <v>399</v>
      </c>
      <c r="H61" s="281">
        <f>H60/54400</f>
        <v>0.7213942888799356</v>
      </c>
    </row>
    <row r="62" ht="12.75" customHeight="1">
      <c r="C62" s="282" t="s">
        <v>168</v>
      </c>
    </row>
    <row r="63" ht="12.75" customHeight="1">
      <c r="C63" s="283" t="s">
        <v>169</v>
      </c>
    </row>
  </sheetData>
  <printOptions horizontalCentered="1" verticalCentered="1"/>
  <pageMargins left="0.35" right="0.41" top="0.22" bottom="0.32" header="0.25" footer="0.5"/>
  <pageSetup horizontalDpi="600" verticalDpi="600" orientation="portrait" scale="95" r:id="rId2"/>
  <headerFooter alignWithMargins="0">
    <oddFooter>&amp;C&amp;"Arial,Bold"&amp;6Energy Information Administration
U.S. Crude Oil, Natural Gas, and Natural Gas Liquids Reserves 1999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Grape</dc:creator>
  <cp:keywords/>
  <dc:description/>
  <cp:lastModifiedBy>Steve Grape</cp:lastModifiedBy>
  <cp:lastPrinted>2001-01-24T19:37:10Z</cp:lastPrinted>
  <dcterms:created xsi:type="dcterms:W3CDTF">2001-01-10T16:20:49Z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