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360" windowWidth="1536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<sst xmlns="http://schemas.openxmlformats.org/spreadsheetml/2006/main" count="149" uniqueCount="83">
  <si>
    <t>Bundle #</t>
  </si>
  <si>
    <t>Total Length (m)</t>
  </si>
  <si>
    <t>New Total Length (m)</t>
  </si>
  <si>
    <t>Total Length (in)</t>
  </si>
  <si>
    <t>Pigtail Length (in)</t>
  </si>
  <si>
    <t>Sheathing Length (in)</t>
  </si>
  <si>
    <t>FPS Label</t>
  </si>
  <si>
    <t>Ave. Atten. Length (m)</t>
  </si>
  <si>
    <t>Trans. (T)</t>
  </si>
  <si>
    <t>Sh.or MIP</t>
  </si>
  <si>
    <t>Date Pulled</t>
  </si>
  <si>
    <t>Date Cassette Conn.</t>
  </si>
  <si>
    <t>Date Cassette Conn. Polish</t>
  </si>
  <si>
    <t>Date Detector End Conn.</t>
  </si>
  <si>
    <t>Date Final Polish</t>
  </si>
  <si>
    <t>FPS-S-01</t>
  </si>
  <si>
    <t>H</t>
  </si>
  <si>
    <t>FPS-S-03</t>
  </si>
  <si>
    <t>FPS-S-29</t>
  </si>
  <si>
    <t>FPS-S-31</t>
  </si>
  <si>
    <t>FPS-S-02</t>
  </si>
  <si>
    <t>S</t>
  </si>
  <si>
    <t>FPS-S-04</t>
  </si>
  <si>
    <t>FPS-S-30</t>
  </si>
  <si>
    <t>FPS-S-32</t>
  </si>
  <si>
    <t>FPS-N-01</t>
  </si>
  <si>
    <t>FPS-N-03</t>
  </si>
  <si>
    <t>FPS-N-29</t>
  </si>
  <si>
    <t>FPS-N-31</t>
  </si>
  <si>
    <t>FPS-N-02</t>
  </si>
  <si>
    <t>FPS-N-04</t>
  </si>
  <si>
    <t>FPS-N-30</t>
  </si>
  <si>
    <t>FPS-N-32</t>
  </si>
  <si>
    <t>FPS-S-05</t>
  </si>
  <si>
    <t>FPS-S-07</t>
  </si>
  <si>
    <t>FPS-S-25</t>
  </si>
  <si>
    <t>FPS-S-27</t>
  </si>
  <si>
    <t>FPS-S-06</t>
  </si>
  <si>
    <t>FPS-S-08</t>
  </si>
  <si>
    <t>FPS-S-26</t>
  </si>
  <si>
    <t>FPS-S-28</t>
  </si>
  <si>
    <t>FPS-N-05</t>
  </si>
  <si>
    <t>FPS-N-07</t>
  </si>
  <si>
    <t>FPS-N-25</t>
  </si>
  <si>
    <t>FPS-N-27</t>
  </si>
  <si>
    <t>FPS-N-06</t>
  </si>
  <si>
    <t>FPS-N-08</t>
  </si>
  <si>
    <t>FPS-N-26</t>
  </si>
  <si>
    <t>FPS-N-28</t>
  </si>
  <si>
    <t>FPS-S-09</t>
  </si>
  <si>
    <t>FPS-S-11</t>
  </si>
  <si>
    <t>FPS-S-21</t>
  </si>
  <si>
    <t>FPS-S-23</t>
  </si>
  <si>
    <t>FPS-S-10</t>
  </si>
  <si>
    <t>FPS-S-12</t>
  </si>
  <si>
    <t>FPS-S-22</t>
  </si>
  <si>
    <t>FPS-S-24</t>
  </si>
  <si>
    <t>FPS-N-09</t>
  </si>
  <si>
    <t>FPS-N-11</t>
  </si>
  <si>
    <t>FPS-N-21</t>
  </si>
  <si>
    <t>FPS-N-23</t>
  </si>
  <si>
    <t>FPS-N-10</t>
  </si>
  <si>
    <t>FPS-N-12</t>
  </si>
  <si>
    <t>FPS-N-22</t>
  </si>
  <si>
    <t>FPS-N-24</t>
  </si>
  <si>
    <t>FPS-S-13</t>
  </si>
  <si>
    <t>rec. pulled</t>
  </si>
  <si>
    <t>FPS-S-15</t>
  </si>
  <si>
    <t>FPS-S-17</t>
  </si>
  <si>
    <t>FPS-S-19</t>
  </si>
  <si>
    <t>FPS-S-14</t>
  </si>
  <si>
    <t>FPS-S-16</t>
  </si>
  <si>
    <t>FPS-S-18</t>
  </si>
  <si>
    <t>FPS-S-20</t>
  </si>
  <si>
    <t>FPS-N-13</t>
  </si>
  <si>
    <t>FPS-N-15</t>
  </si>
  <si>
    <t>FPS-N-17</t>
  </si>
  <si>
    <t>FPS-N-19</t>
  </si>
  <si>
    <t>FPS-N-14</t>
  </si>
  <si>
    <t>FPS-N-16</t>
  </si>
  <si>
    <t>FPS-N-18</t>
  </si>
  <si>
    <t>FPS-N-20</t>
  </si>
  <si>
    <t>Source of replacement fibers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</si>
</sst>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6"/>
      <name val="Helv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 shrinkToFit="1"/>
    </xf>
    <xf numFmtId="164" fontId="4" fillId="0" borderId="1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/>
    </xf>
    <xf numFmtId="14" fontId="6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A1" sqref="A1:O16384"/>
    </sheetView>
  </sheetViews>
  <sheetFormatPr defaultColWidth="11.00390625" defaultRowHeight="12"/>
  <cols>
    <col min="1" max="1" width="7.875" style="5" customWidth="1"/>
    <col min="2" max="2" width="6.375" style="0" hidden="1" customWidth="1"/>
    <col min="3" max="3" width="6.50390625" style="0" customWidth="1"/>
    <col min="4" max="4" width="7.375" style="0" hidden="1" customWidth="1"/>
    <col min="5" max="5" width="6.625" style="0" hidden="1" customWidth="1"/>
    <col min="6" max="6" width="8.625" style="0" hidden="1" customWidth="1"/>
    <col min="7" max="7" width="9.00390625" style="0" customWidth="1"/>
    <col min="8" max="8" width="6.50390625" style="22" customWidth="1"/>
    <col min="9" max="9" width="6.125" style="23" customWidth="1"/>
    <col min="10" max="10" width="3.875" style="21" customWidth="1"/>
    <col min="11" max="11" width="8.50390625" style="0" customWidth="1"/>
    <col min="12" max="12" width="8.00390625" style="0" customWidth="1"/>
    <col min="13" max="13" width="8.00390625" style="8" customWidth="1"/>
    <col min="14" max="14" width="8.875" style="8" customWidth="1"/>
    <col min="15" max="15" width="8.125" style="0" customWidth="1"/>
  </cols>
  <sheetData>
    <row r="1" spans="1:15" ht="48.75" thickBo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 thickTop="1">
      <c r="A2" s="5">
        <v>427</v>
      </c>
      <c r="B2" s="6">
        <f aca="true" t="shared" si="0" ref="B2:B65">D2*2.54/100</f>
        <v>15.6972</v>
      </c>
      <c r="C2" s="7">
        <v>12.5</v>
      </c>
      <c r="D2" s="5">
        <v>618</v>
      </c>
      <c r="E2" s="5">
        <v>37</v>
      </c>
      <c r="F2" s="5">
        <f aca="true" t="shared" si="1" ref="F2:F65">D2-(E2+7.5+25)</f>
        <v>548.5</v>
      </c>
      <c r="G2" s="8" t="s">
        <v>15</v>
      </c>
      <c r="H2" s="6">
        <v>10.23</v>
      </c>
      <c r="I2" s="9">
        <f>EXP(-1*C2/H2)</f>
        <v>0.2946708279274134</v>
      </c>
      <c r="J2" s="5" t="s">
        <v>16</v>
      </c>
      <c r="K2" s="10">
        <v>35468</v>
      </c>
      <c r="L2" s="10">
        <v>35469</v>
      </c>
      <c r="M2" s="10">
        <v>35475</v>
      </c>
      <c r="N2" s="10">
        <v>35481</v>
      </c>
      <c r="O2" s="10">
        <v>35483</v>
      </c>
    </row>
    <row r="3" spans="1:15" ht="12.75">
      <c r="A3" s="5">
        <v>428</v>
      </c>
      <c r="B3" s="6">
        <f t="shared" si="0"/>
        <v>15.6972</v>
      </c>
      <c r="C3" s="7">
        <v>12.5</v>
      </c>
      <c r="D3" s="5">
        <v>618</v>
      </c>
      <c r="E3" s="5">
        <v>37</v>
      </c>
      <c r="F3" s="5">
        <f t="shared" si="1"/>
        <v>548.5</v>
      </c>
      <c r="G3" s="8" t="s">
        <v>17</v>
      </c>
      <c r="H3" s="6">
        <v>10.23</v>
      </c>
      <c r="I3" s="9">
        <f>EXP(-1*C3/H3)</f>
        <v>0.2946708279274134</v>
      </c>
      <c r="J3" s="5" t="s">
        <v>16</v>
      </c>
      <c r="K3" s="10">
        <v>35469</v>
      </c>
      <c r="L3" s="10">
        <v>35469</v>
      </c>
      <c r="M3" s="10">
        <v>35475</v>
      </c>
      <c r="N3" s="10">
        <v>35480</v>
      </c>
      <c r="O3" s="10">
        <v>35483</v>
      </c>
    </row>
    <row r="4" spans="1:15" ht="12.75">
      <c r="A4" s="5">
        <v>430</v>
      </c>
      <c r="B4" s="6">
        <f t="shared" si="0"/>
        <v>15.6972</v>
      </c>
      <c r="C4" s="7">
        <v>12.5</v>
      </c>
      <c r="D4" s="5">
        <v>618</v>
      </c>
      <c r="E4" s="5">
        <v>37</v>
      </c>
      <c r="F4" s="5">
        <f t="shared" si="1"/>
        <v>548.5</v>
      </c>
      <c r="G4" s="8" t="s">
        <v>18</v>
      </c>
      <c r="H4" s="6">
        <v>10.2</v>
      </c>
      <c r="I4" s="9">
        <f>EXP(-1*C4/H4)</f>
        <v>0.2936137367389003</v>
      </c>
      <c r="J4" s="5" t="s">
        <v>16</v>
      </c>
      <c r="K4" s="10">
        <v>35473</v>
      </c>
      <c r="L4" s="10">
        <v>35474</v>
      </c>
      <c r="M4" s="10">
        <v>35475</v>
      </c>
      <c r="N4" s="10">
        <v>35479</v>
      </c>
      <c r="O4" s="10">
        <v>35483</v>
      </c>
    </row>
    <row r="5" spans="1:15" ht="12.75">
      <c r="A5" s="5">
        <v>431</v>
      </c>
      <c r="B5" s="6">
        <f t="shared" si="0"/>
        <v>15.6972</v>
      </c>
      <c r="C5" s="7">
        <v>12.5</v>
      </c>
      <c r="D5" s="5">
        <v>618</v>
      </c>
      <c r="E5" s="5">
        <v>37</v>
      </c>
      <c r="F5" s="5">
        <f t="shared" si="1"/>
        <v>548.5</v>
      </c>
      <c r="G5" s="8" t="s">
        <v>19</v>
      </c>
      <c r="H5" s="6">
        <v>10.13</v>
      </c>
      <c r="I5" s="9">
        <f>EXP(-1*C5/H5)</f>
        <v>0.29113781321273896</v>
      </c>
      <c r="J5" s="5" t="s">
        <v>16</v>
      </c>
      <c r="K5" s="10">
        <v>35473</v>
      </c>
      <c r="L5" s="10">
        <v>35474</v>
      </c>
      <c r="M5" s="10">
        <v>35475</v>
      </c>
      <c r="N5" s="10">
        <v>35476</v>
      </c>
      <c r="O5" s="10">
        <v>35483</v>
      </c>
    </row>
    <row r="6" spans="1:15" ht="12.75">
      <c r="A6" s="5">
        <v>457</v>
      </c>
      <c r="B6" s="6">
        <f t="shared" si="0"/>
        <v>15.6972</v>
      </c>
      <c r="C6" s="7">
        <v>12.5</v>
      </c>
      <c r="D6" s="5">
        <v>618</v>
      </c>
      <c r="E6" s="5">
        <v>32</v>
      </c>
      <c r="F6" s="5">
        <f t="shared" si="1"/>
        <v>553.5</v>
      </c>
      <c r="G6" s="8" t="s">
        <v>20</v>
      </c>
      <c r="H6" s="6">
        <v>9.25</v>
      </c>
      <c r="I6" s="9">
        <f aca="true" t="shared" si="2" ref="I6:I65">EXP(-1*C6/H6)</f>
        <v>0.2588901725686173</v>
      </c>
      <c r="J6" s="5" t="s">
        <v>21</v>
      </c>
      <c r="K6" s="10">
        <v>35328</v>
      </c>
      <c r="L6" s="10">
        <v>35355</v>
      </c>
      <c r="M6" s="10">
        <v>35365</v>
      </c>
      <c r="N6" s="10">
        <v>35381</v>
      </c>
      <c r="O6" s="10">
        <v>35389</v>
      </c>
    </row>
    <row r="7" spans="1:15" ht="12.75">
      <c r="A7" s="5">
        <v>402</v>
      </c>
      <c r="B7" s="6">
        <f t="shared" si="0"/>
        <v>15.6972</v>
      </c>
      <c r="C7" s="7">
        <v>12.5</v>
      </c>
      <c r="D7" s="5">
        <v>618</v>
      </c>
      <c r="E7" s="5">
        <v>32</v>
      </c>
      <c r="F7" s="5">
        <f t="shared" si="1"/>
        <v>553.5</v>
      </c>
      <c r="G7" s="8" t="s">
        <v>22</v>
      </c>
      <c r="H7" s="6">
        <v>9.62</v>
      </c>
      <c r="I7" s="9">
        <f t="shared" si="2"/>
        <v>0.2727018243020983</v>
      </c>
      <c r="J7" s="5" t="s">
        <v>21</v>
      </c>
      <c r="K7" s="10">
        <v>35284</v>
      </c>
      <c r="L7" s="10">
        <v>35349</v>
      </c>
      <c r="M7" s="10">
        <v>35289</v>
      </c>
      <c r="N7" s="10">
        <v>35334</v>
      </c>
      <c r="O7" s="11">
        <v>35350</v>
      </c>
    </row>
    <row r="8" spans="1:15" ht="12.75">
      <c r="A8" s="5">
        <v>407</v>
      </c>
      <c r="B8" s="6">
        <f t="shared" si="0"/>
        <v>15.6972</v>
      </c>
      <c r="C8" s="7">
        <v>12.5</v>
      </c>
      <c r="D8" s="5">
        <v>618</v>
      </c>
      <c r="E8" s="5">
        <v>32</v>
      </c>
      <c r="F8" s="5">
        <f t="shared" si="1"/>
        <v>553.5</v>
      </c>
      <c r="G8" s="8" t="s">
        <v>23</v>
      </c>
      <c r="H8" s="6">
        <v>9.56</v>
      </c>
      <c r="I8" s="9">
        <f t="shared" si="2"/>
        <v>0.27048696219865015</v>
      </c>
      <c r="J8" s="5" t="s">
        <v>21</v>
      </c>
      <c r="K8" s="10">
        <v>35326</v>
      </c>
      <c r="L8" s="10">
        <v>35328</v>
      </c>
      <c r="M8" s="10">
        <v>35340</v>
      </c>
      <c r="N8" s="10">
        <v>35368</v>
      </c>
      <c r="O8" s="11">
        <v>35447</v>
      </c>
    </row>
    <row r="9" spans="1:15" ht="12.75">
      <c r="A9" s="5">
        <v>405</v>
      </c>
      <c r="B9" s="6">
        <f t="shared" si="0"/>
        <v>15.6972</v>
      </c>
      <c r="C9" s="7">
        <v>12.5</v>
      </c>
      <c r="D9" s="5">
        <v>618</v>
      </c>
      <c r="E9" s="5">
        <v>32</v>
      </c>
      <c r="F9" s="5">
        <f t="shared" si="1"/>
        <v>553.5</v>
      </c>
      <c r="G9" s="8" t="s">
        <v>24</v>
      </c>
      <c r="H9" s="6">
        <v>9.59</v>
      </c>
      <c r="I9" s="9">
        <f t="shared" si="2"/>
        <v>0.2715955997991254</v>
      </c>
      <c r="J9" s="5" t="s">
        <v>21</v>
      </c>
      <c r="K9" s="10">
        <v>35349</v>
      </c>
      <c r="L9" s="10">
        <v>35349</v>
      </c>
      <c r="M9" s="10">
        <v>35365</v>
      </c>
      <c r="N9" s="10">
        <v>35371</v>
      </c>
      <c r="O9" s="11">
        <v>35461</v>
      </c>
    </row>
    <row r="10" spans="1:15" ht="12.75">
      <c r="A10" s="5">
        <v>432</v>
      </c>
      <c r="B10" s="6">
        <f t="shared" si="0"/>
        <v>15.6972</v>
      </c>
      <c r="C10" s="7">
        <v>12.5</v>
      </c>
      <c r="D10" s="5">
        <v>618</v>
      </c>
      <c r="E10" s="5">
        <v>37</v>
      </c>
      <c r="F10" s="5">
        <f t="shared" si="1"/>
        <v>548.5</v>
      </c>
      <c r="G10" s="8" t="s">
        <v>25</v>
      </c>
      <c r="H10" s="6">
        <v>10.01</v>
      </c>
      <c r="I10" s="9">
        <f t="shared" si="2"/>
        <v>0.2868627935609349</v>
      </c>
      <c r="J10" s="5" t="s">
        <v>16</v>
      </c>
      <c r="K10" s="10">
        <v>35475</v>
      </c>
      <c r="L10" s="10">
        <v>35475</v>
      </c>
      <c r="M10" s="10">
        <v>35490</v>
      </c>
      <c r="N10" s="10">
        <v>35504</v>
      </c>
      <c r="O10" s="10">
        <v>35517</v>
      </c>
    </row>
    <row r="11" spans="1:15" ht="12.75">
      <c r="A11" s="5">
        <v>433</v>
      </c>
      <c r="B11" s="6">
        <f t="shared" si="0"/>
        <v>15.6972</v>
      </c>
      <c r="C11" s="7">
        <v>12.5</v>
      </c>
      <c r="D11" s="5">
        <v>618</v>
      </c>
      <c r="E11" s="5">
        <v>37</v>
      </c>
      <c r="F11" s="5">
        <f t="shared" si="1"/>
        <v>548.5</v>
      </c>
      <c r="G11" s="8" t="s">
        <v>26</v>
      </c>
      <c r="H11" s="6">
        <v>9.97</v>
      </c>
      <c r="I11" s="9">
        <f t="shared" si="2"/>
        <v>0.28542919508422976</v>
      </c>
      <c r="J11" s="5" t="s">
        <v>16</v>
      </c>
      <c r="K11" s="10">
        <v>35479</v>
      </c>
      <c r="L11" s="10">
        <v>35480</v>
      </c>
      <c r="M11" s="10">
        <v>35490</v>
      </c>
      <c r="N11" s="10">
        <v>35507</v>
      </c>
      <c r="O11" s="10">
        <v>35517</v>
      </c>
    </row>
    <row r="12" spans="1:15" ht="12.75">
      <c r="A12" s="12">
        <v>434</v>
      </c>
      <c r="B12" s="13">
        <f t="shared" si="0"/>
        <v>15.6972</v>
      </c>
      <c r="C12" s="14">
        <v>12.5</v>
      </c>
      <c r="D12" s="12">
        <v>618</v>
      </c>
      <c r="E12" s="12">
        <v>37</v>
      </c>
      <c r="F12" s="12">
        <f t="shared" si="1"/>
        <v>548.5</v>
      </c>
      <c r="G12" s="15" t="s">
        <v>27</v>
      </c>
      <c r="H12" s="13">
        <v>9.98</v>
      </c>
      <c r="I12" s="16">
        <f t="shared" si="2"/>
        <v>0.28578799764270757</v>
      </c>
      <c r="J12" s="12" t="s">
        <v>16</v>
      </c>
      <c r="K12" s="17">
        <v>35487</v>
      </c>
      <c r="L12" s="17">
        <v>35487</v>
      </c>
      <c r="M12" s="17">
        <v>35493</v>
      </c>
      <c r="N12" s="17">
        <v>35509</v>
      </c>
      <c r="O12" s="17">
        <v>35517</v>
      </c>
    </row>
    <row r="13" spans="1:15" ht="12.75">
      <c r="A13" s="12">
        <v>435</v>
      </c>
      <c r="B13" s="13">
        <f t="shared" si="0"/>
        <v>15.6972</v>
      </c>
      <c r="C13" s="14">
        <v>12.5</v>
      </c>
      <c r="D13" s="12">
        <v>618</v>
      </c>
      <c r="E13" s="12">
        <v>37</v>
      </c>
      <c r="F13" s="12">
        <f t="shared" si="1"/>
        <v>548.5</v>
      </c>
      <c r="G13" s="15" t="s">
        <v>28</v>
      </c>
      <c r="H13" s="13">
        <v>9.82</v>
      </c>
      <c r="I13" s="16">
        <f t="shared" si="2"/>
        <v>0.28001491100955567</v>
      </c>
      <c r="J13" s="12" t="s">
        <v>16</v>
      </c>
      <c r="K13" s="17">
        <v>35487</v>
      </c>
      <c r="L13" s="17">
        <v>35487</v>
      </c>
      <c r="M13" s="17">
        <v>35493</v>
      </c>
      <c r="N13" s="17">
        <v>35509</v>
      </c>
      <c r="O13" s="17">
        <v>35517</v>
      </c>
    </row>
    <row r="14" spans="1:15" ht="12.75">
      <c r="A14" s="5">
        <v>401</v>
      </c>
      <c r="B14" s="6">
        <f t="shared" si="0"/>
        <v>15.6972</v>
      </c>
      <c r="C14" s="7">
        <v>12.5</v>
      </c>
      <c r="D14" s="5">
        <v>618</v>
      </c>
      <c r="E14" s="5">
        <v>32</v>
      </c>
      <c r="F14" s="5">
        <f t="shared" si="1"/>
        <v>553.5</v>
      </c>
      <c r="G14" s="8" t="s">
        <v>29</v>
      </c>
      <c r="H14" s="6">
        <v>9.64</v>
      </c>
      <c r="I14" s="9">
        <f t="shared" si="2"/>
        <v>0.2734379660759537</v>
      </c>
      <c r="J14" s="5" t="s">
        <v>21</v>
      </c>
      <c r="K14" s="10">
        <v>35276</v>
      </c>
      <c r="L14" s="10">
        <v>35277</v>
      </c>
      <c r="M14" s="10">
        <v>35289</v>
      </c>
      <c r="N14" s="10">
        <v>35346</v>
      </c>
      <c r="O14" s="10">
        <v>35418</v>
      </c>
    </row>
    <row r="15" spans="1:15" ht="12.75">
      <c r="A15" s="5">
        <v>406</v>
      </c>
      <c r="B15" s="6">
        <f t="shared" si="0"/>
        <v>15.6972</v>
      </c>
      <c r="C15" s="7">
        <v>12.5</v>
      </c>
      <c r="D15" s="5">
        <v>618</v>
      </c>
      <c r="E15" s="5">
        <v>32</v>
      </c>
      <c r="F15" s="5">
        <f t="shared" si="1"/>
        <v>553.5</v>
      </c>
      <c r="G15" s="8" t="s">
        <v>30</v>
      </c>
      <c r="H15" s="6">
        <v>9.57</v>
      </c>
      <c r="I15" s="9">
        <f t="shared" si="2"/>
        <v>0.27085677610434294</v>
      </c>
      <c r="J15" s="5" t="s">
        <v>21</v>
      </c>
      <c r="K15" s="10">
        <v>35312</v>
      </c>
      <c r="L15" s="10">
        <v>35313</v>
      </c>
      <c r="M15" s="10">
        <v>35322</v>
      </c>
      <c r="N15" s="10">
        <v>35364</v>
      </c>
      <c r="O15" s="10">
        <v>35389</v>
      </c>
    </row>
    <row r="16" spans="1:15" ht="12.75">
      <c r="A16" s="5">
        <v>404</v>
      </c>
      <c r="B16" s="6">
        <f t="shared" si="0"/>
        <v>15.6972</v>
      </c>
      <c r="C16" s="7">
        <v>12.5</v>
      </c>
      <c r="D16" s="5">
        <v>618</v>
      </c>
      <c r="E16" s="5">
        <v>32</v>
      </c>
      <c r="F16" s="5">
        <f t="shared" si="1"/>
        <v>553.5</v>
      </c>
      <c r="G16" s="8" t="s">
        <v>31</v>
      </c>
      <c r="H16" s="6">
        <v>9.59</v>
      </c>
      <c r="I16" s="9">
        <f t="shared" si="2"/>
        <v>0.2715955997991254</v>
      </c>
      <c r="J16" s="5" t="s">
        <v>21</v>
      </c>
      <c r="K16" s="10">
        <v>35318</v>
      </c>
      <c r="L16" s="10">
        <v>35319</v>
      </c>
      <c r="M16" s="10">
        <v>35322</v>
      </c>
      <c r="N16" s="10">
        <v>35363</v>
      </c>
      <c r="O16" s="10">
        <v>35389</v>
      </c>
    </row>
    <row r="17" spans="1:15" ht="12.75">
      <c r="A17" s="5">
        <v>455</v>
      </c>
      <c r="B17" s="6">
        <f t="shared" si="0"/>
        <v>15.6972</v>
      </c>
      <c r="C17" s="7">
        <v>12.5</v>
      </c>
      <c r="D17" s="5">
        <v>618</v>
      </c>
      <c r="E17" s="5">
        <v>32</v>
      </c>
      <c r="F17" s="5">
        <f t="shared" si="1"/>
        <v>553.5</v>
      </c>
      <c r="G17" s="8" t="s">
        <v>32</v>
      </c>
      <c r="H17" s="6">
        <v>9.26</v>
      </c>
      <c r="I17" s="9">
        <f t="shared" si="2"/>
        <v>0.2592682578660863</v>
      </c>
      <c r="J17" s="5" t="s">
        <v>21</v>
      </c>
      <c r="K17" s="10">
        <v>35300</v>
      </c>
      <c r="L17" s="10">
        <v>35301</v>
      </c>
      <c r="M17" s="10">
        <v>35306</v>
      </c>
      <c r="N17" s="10">
        <v>35382</v>
      </c>
      <c r="O17" s="10">
        <v>35389</v>
      </c>
    </row>
    <row r="18" spans="1:15" ht="12.75">
      <c r="A18" s="5">
        <v>436</v>
      </c>
      <c r="B18" s="6">
        <f t="shared" si="0"/>
        <v>14.706600000000002</v>
      </c>
      <c r="C18" s="7">
        <v>11.7</v>
      </c>
      <c r="D18" s="5">
        <v>579</v>
      </c>
      <c r="E18" s="5">
        <v>37</v>
      </c>
      <c r="F18" s="5">
        <f t="shared" si="1"/>
        <v>509.5</v>
      </c>
      <c r="G18" s="8" t="s">
        <v>33</v>
      </c>
      <c r="H18" s="6">
        <v>9.73</v>
      </c>
      <c r="I18" s="9">
        <f t="shared" si="2"/>
        <v>0.3004522023222397</v>
      </c>
      <c r="J18" s="5" t="s">
        <v>16</v>
      </c>
      <c r="K18" s="10">
        <v>35488</v>
      </c>
      <c r="L18" s="10">
        <v>35488</v>
      </c>
      <c r="M18" s="10">
        <v>35493</v>
      </c>
      <c r="N18" s="10">
        <v>35514</v>
      </c>
      <c r="O18" s="10">
        <v>35517</v>
      </c>
    </row>
    <row r="19" spans="1:15" ht="12.75">
      <c r="A19" s="12">
        <v>437</v>
      </c>
      <c r="B19" s="13">
        <f t="shared" si="0"/>
        <v>14.706600000000002</v>
      </c>
      <c r="C19" s="14">
        <v>11.7</v>
      </c>
      <c r="D19" s="12">
        <v>579</v>
      </c>
      <c r="E19" s="12">
        <v>37</v>
      </c>
      <c r="F19" s="12">
        <f t="shared" si="1"/>
        <v>509.5</v>
      </c>
      <c r="G19" s="15" t="s">
        <v>34</v>
      </c>
      <c r="H19" s="13">
        <v>9.73</v>
      </c>
      <c r="I19" s="16">
        <f t="shared" si="2"/>
        <v>0.3004522023222397</v>
      </c>
      <c r="J19" s="12" t="s">
        <v>16</v>
      </c>
      <c r="K19" s="17">
        <v>35489</v>
      </c>
      <c r="L19" s="17">
        <v>35489</v>
      </c>
      <c r="M19" s="17">
        <v>35493</v>
      </c>
      <c r="N19" s="17">
        <v>35514</v>
      </c>
      <c r="O19" s="17">
        <v>35517</v>
      </c>
    </row>
    <row r="20" spans="1:15" ht="12.75">
      <c r="A20" s="12">
        <v>438</v>
      </c>
      <c r="B20" s="13">
        <f t="shared" si="0"/>
        <v>14.706600000000002</v>
      </c>
      <c r="C20" s="14">
        <v>11.7</v>
      </c>
      <c r="D20" s="12">
        <v>579</v>
      </c>
      <c r="E20" s="12">
        <v>37</v>
      </c>
      <c r="F20" s="12">
        <f t="shared" si="1"/>
        <v>509.5</v>
      </c>
      <c r="G20" s="15" t="s">
        <v>35</v>
      </c>
      <c r="H20" s="13">
        <v>9.66</v>
      </c>
      <c r="I20" s="16">
        <f t="shared" si="2"/>
        <v>0.2978455771640193</v>
      </c>
      <c r="J20" s="12" t="s">
        <v>16</v>
      </c>
      <c r="K20" s="17">
        <v>35489</v>
      </c>
      <c r="L20" s="17">
        <v>35489</v>
      </c>
      <c r="M20" s="17">
        <v>35493</v>
      </c>
      <c r="N20" s="17">
        <v>35516</v>
      </c>
      <c r="O20" s="17">
        <v>35517</v>
      </c>
    </row>
    <row r="21" spans="1:15" ht="12.75">
      <c r="A21" s="12">
        <v>439</v>
      </c>
      <c r="B21" s="13">
        <f t="shared" si="0"/>
        <v>14.706600000000002</v>
      </c>
      <c r="C21" s="14">
        <v>11.7</v>
      </c>
      <c r="D21" s="12">
        <v>579</v>
      </c>
      <c r="E21" s="12">
        <v>37</v>
      </c>
      <c r="F21" s="12">
        <f t="shared" si="1"/>
        <v>509.5</v>
      </c>
      <c r="G21" s="15" t="s">
        <v>36</v>
      </c>
      <c r="H21" s="13">
        <v>9.64</v>
      </c>
      <c r="I21" s="16">
        <f t="shared" si="2"/>
        <v>0.29709808384650344</v>
      </c>
      <c r="J21" s="12" t="s">
        <v>16</v>
      </c>
      <c r="K21" s="17">
        <v>35489</v>
      </c>
      <c r="L21" s="17">
        <v>35489</v>
      </c>
      <c r="M21" s="17">
        <v>35503</v>
      </c>
      <c r="N21" s="17">
        <v>35515</v>
      </c>
      <c r="O21" s="17">
        <v>35517</v>
      </c>
    </row>
    <row r="22" spans="1:15" ht="12.75">
      <c r="A22" s="5">
        <v>410</v>
      </c>
      <c r="B22" s="6">
        <f t="shared" si="0"/>
        <v>14.706600000000002</v>
      </c>
      <c r="C22" s="7">
        <v>11.7</v>
      </c>
      <c r="D22" s="5">
        <v>579</v>
      </c>
      <c r="E22" s="5">
        <v>32</v>
      </c>
      <c r="F22" s="5">
        <f t="shared" si="1"/>
        <v>514.5</v>
      </c>
      <c r="G22" s="8" t="s">
        <v>37</v>
      </c>
      <c r="H22" s="6">
        <v>9.49</v>
      </c>
      <c r="I22" s="9">
        <f t="shared" si="2"/>
        <v>0.29145294428993174</v>
      </c>
      <c r="J22" s="5" t="s">
        <v>21</v>
      </c>
      <c r="K22" s="10">
        <v>35313</v>
      </c>
      <c r="L22" s="10">
        <v>35314</v>
      </c>
      <c r="M22" s="10">
        <v>35322</v>
      </c>
      <c r="N22" s="11">
        <v>35425</v>
      </c>
      <c r="O22" s="11">
        <v>35433</v>
      </c>
    </row>
    <row r="23" spans="1:15" ht="12.75">
      <c r="A23" s="5">
        <v>408</v>
      </c>
      <c r="B23" s="6">
        <f t="shared" si="0"/>
        <v>14.706600000000002</v>
      </c>
      <c r="C23" s="7">
        <v>11.7</v>
      </c>
      <c r="D23" s="5">
        <v>579</v>
      </c>
      <c r="E23" s="5">
        <v>32</v>
      </c>
      <c r="F23" s="5">
        <f t="shared" si="1"/>
        <v>514.5</v>
      </c>
      <c r="G23" s="8" t="s">
        <v>38</v>
      </c>
      <c r="H23" s="6">
        <v>9.55</v>
      </c>
      <c r="I23" s="9">
        <f t="shared" si="2"/>
        <v>0.29371925287900646</v>
      </c>
      <c r="J23" s="5" t="s">
        <v>21</v>
      </c>
      <c r="K23" s="10">
        <v>35325</v>
      </c>
      <c r="L23" s="10">
        <v>35326</v>
      </c>
      <c r="M23" s="10">
        <v>35340</v>
      </c>
      <c r="N23" s="10">
        <v>35367</v>
      </c>
      <c r="O23" s="11">
        <v>35433</v>
      </c>
    </row>
    <row r="24" spans="1:15" ht="12.75">
      <c r="A24" s="5">
        <v>411</v>
      </c>
      <c r="B24" s="6">
        <f t="shared" si="0"/>
        <v>14.706600000000002</v>
      </c>
      <c r="C24" s="7">
        <v>11.7</v>
      </c>
      <c r="D24" s="5">
        <v>579</v>
      </c>
      <c r="E24" s="5">
        <v>32</v>
      </c>
      <c r="F24" s="5">
        <f t="shared" si="1"/>
        <v>514.5</v>
      </c>
      <c r="G24" s="8" t="s">
        <v>39</v>
      </c>
      <c r="H24" s="6">
        <v>9.48</v>
      </c>
      <c r="I24" s="9">
        <f t="shared" si="2"/>
        <v>0.2910741552634985</v>
      </c>
      <c r="J24" s="5" t="s">
        <v>21</v>
      </c>
      <c r="K24" s="10">
        <v>35340</v>
      </c>
      <c r="L24" s="10">
        <v>35342</v>
      </c>
      <c r="M24" s="10">
        <v>35348</v>
      </c>
      <c r="N24" s="10">
        <v>35376</v>
      </c>
      <c r="O24" s="11">
        <v>35433</v>
      </c>
    </row>
    <row r="25" spans="1:15" ht="12.75">
      <c r="A25" s="5">
        <v>415</v>
      </c>
      <c r="B25" s="6">
        <f t="shared" si="0"/>
        <v>14.706600000000002</v>
      </c>
      <c r="C25" s="7">
        <v>11.7</v>
      </c>
      <c r="D25" s="5">
        <v>579</v>
      </c>
      <c r="E25" s="5">
        <v>32</v>
      </c>
      <c r="F25" s="5">
        <f t="shared" si="1"/>
        <v>514.5</v>
      </c>
      <c r="G25" s="8" t="s">
        <v>40</v>
      </c>
      <c r="H25" s="6">
        <v>9.49</v>
      </c>
      <c r="I25" s="9">
        <f t="shared" si="2"/>
        <v>0.29145294428993174</v>
      </c>
      <c r="J25" s="5" t="s">
        <v>21</v>
      </c>
      <c r="K25" s="10">
        <v>35336</v>
      </c>
      <c r="L25" s="10">
        <v>35339</v>
      </c>
      <c r="M25" s="10">
        <v>35348</v>
      </c>
      <c r="N25" s="11">
        <v>35434</v>
      </c>
      <c r="O25" s="11">
        <v>35447</v>
      </c>
    </row>
    <row r="26" spans="1:15" ht="12.75">
      <c r="A26" s="5">
        <v>440</v>
      </c>
      <c r="B26" s="6">
        <f t="shared" si="0"/>
        <v>14.706600000000002</v>
      </c>
      <c r="C26" s="7">
        <v>11.7</v>
      </c>
      <c r="D26" s="5">
        <v>579</v>
      </c>
      <c r="E26" s="5">
        <v>37</v>
      </c>
      <c r="F26" s="5">
        <f t="shared" si="1"/>
        <v>509.5</v>
      </c>
      <c r="G26" s="8" t="s">
        <v>41</v>
      </c>
      <c r="H26" s="6">
        <v>9.54</v>
      </c>
      <c r="I26" s="9">
        <f t="shared" si="2"/>
        <v>0.2933422994496169</v>
      </c>
      <c r="J26" s="5" t="s">
        <v>16</v>
      </c>
      <c r="K26" s="10">
        <v>35494</v>
      </c>
      <c r="L26" s="10">
        <v>35494</v>
      </c>
      <c r="M26" s="10">
        <v>35503</v>
      </c>
      <c r="N26" s="10">
        <v>35537</v>
      </c>
      <c r="O26" s="10">
        <v>35544</v>
      </c>
    </row>
    <row r="27" spans="1:15" ht="12.75">
      <c r="A27" s="5">
        <v>441</v>
      </c>
      <c r="B27" s="6">
        <f t="shared" si="0"/>
        <v>14.706600000000002</v>
      </c>
      <c r="C27" s="7">
        <v>11.7</v>
      </c>
      <c r="D27" s="5">
        <v>579</v>
      </c>
      <c r="E27" s="5">
        <v>37</v>
      </c>
      <c r="F27" s="5">
        <f t="shared" si="1"/>
        <v>509.5</v>
      </c>
      <c r="G27" s="8" t="s">
        <v>42</v>
      </c>
      <c r="H27" s="6">
        <v>9.46</v>
      </c>
      <c r="I27" s="9">
        <f t="shared" si="2"/>
        <v>0.290315658799899</v>
      </c>
      <c r="J27" s="5" t="s">
        <v>16</v>
      </c>
      <c r="K27" s="10">
        <v>35494</v>
      </c>
      <c r="L27" s="10">
        <v>35494</v>
      </c>
      <c r="M27" s="10">
        <v>35503</v>
      </c>
      <c r="N27" s="10">
        <v>35536</v>
      </c>
      <c r="O27" s="10">
        <v>35544</v>
      </c>
    </row>
    <row r="28" spans="1:15" ht="12.75">
      <c r="A28" s="5">
        <v>442</v>
      </c>
      <c r="B28" s="6">
        <f t="shared" si="0"/>
        <v>14.706600000000002</v>
      </c>
      <c r="C28" s="7">
        <v>11.7</v>
      </c>
      <c r="D28" s="5">
        <v>579</v>
      </c>
      <c r="E28" s="5">
        <v>37</v>
      </c>
      <c r="F28" s="5">
        <f t="shared" si="1"/>
        <v>509.5</v>
      </c>
      <c r="G28" s="8" t="s">
        <v>43</v>
      </c>
      <c r="H28" s="6">
        <v>9.39</v>
      </c>
      <c r="I28" s="9">
        <f t="shared" si="2"/>
        <v>0.28765127311193894</v>
      </c>
      <c r="J28" s="5" t="s">
        <v>16</v>
      </c>
      <c r="K28" s="10">
        <v>35494</v>
      </c>
      <c r="L28" s="10">
        <v>35495</v>
      </c>
      <c r="M28" s="10">
        <v>35503</v>
      </c>
      <c r="N28" s="10">
        <v>35542</v>
      </c>
      <c r="O28" s="10">
        <v>35544</v>
      </c>
    </row>
    <row r="29" spans="1:15" ht="12.75">
      <c r="A29" s="5">
        <v>443</v>
      </c>
      <c r="B29" s="6">
        <f t="shared" si="0"/>
        <v>14.706600000000002</v>
      </c>
      <c r="C29" s="7">
        <v>11.7</v>
      </c>
      <c r="D29" s="5">
        <v>579</v>
      </c>
      <c r="E29" s="5">
        <v>37</v>
      </c>
      <c r="F29" s="5">
        <f t="shared" si="1"/>
        <v>509.5</v>
      </c>
      <c r="G29" s="8" t="s">
        <v>44</v>
      </c>
      <c r="H29" s="6">
        <v>9.33</v>
      </c>
      <c r="I29" s="9">
        <f t="shared" si="2"/>
        <v>0.2853555613530335</v>
      </c>
      <c r="J29" s="5" t="s">
        <v>16</v>
      </c>
      <c r="K29" s="10">
        <v>35494</v>
      </c>
      <c r="L29" s="10">
        <v>35495</v>
      </c>
      <c r="M29" s="10">
        <v>35503</v>
      </c>
      <c r="N29" s="10">
        <v>35535</v>
      </c>
      <c r="O29" s="10">
        <v>35544</v>
      </c>
    </row>
    <row r="30" spans="1:15" ht="12.75">
      <c r="A30" s="5">
        <v>409</v>
      </c>
      <c r="B30" s="6">
        <f t="shared" si="0"/>
        <v>14.706600000000002</v>
      </c>
      <c r="C30" s="7">
        <v>11.7</v>
      </c>
      <c r="D30" s="5">
        <v>579</v>
      </c>
      <c r="E30" s="5">
        <v>32</v>
      </c>
      <c r="F30" s="5">
        <f t="shared" si="1"/>
        <v>514.5</v>
      </c>
      <c r="G30" s="8" t="s">
        <v>45</v>
      </c>
      <c r="H30" s="6">
        <v>9.49</v>
      </c>
      <c r="I30" s="9">
        <f t="shared" si="2"/>
        <v>0.29145294428993174</v>
      </c>
      <c r="J30" s="5" t="s">
        <v>21</v>
      </c>
      <c r="K30" s="10">
        <v>35318</v>
      </c>
      <c r="L30" s="10">
        <v>35319</v>
      </c>
      <c r="M30" s="10">
        <v>35322</v>
      </c>
      <c r="N30" s="10">
        <v>35370</v>
      </c>
      <c r="O30" s="11">
        <v>35447</v>
      </c>
    </row>
    <row r="31" spans="1:15" ht="12.75">
      <c r="A31" s="5">
        <v>414</v>
      </c>
      <c r="B31" s="6">
        <f t="shared" si="0"/>
        <v>14.706600000000002</v>
      </c>
      <c r="C31" s="7">
        <v>11.7</v>
      </c>
      <c r="D31" s="5">
        <v>579</v>
      </c>
      <c r="E31" s="5">
        <v>32</v>
      </c>
      <c r="F31" s="5">
        <f t="shared" si="1"/>
        <v>514.5</v>
      </c>
      <c r="G31" s="8" t="s">
        <v>46</v>
      </c>
      <c r="H31" s="6">
        <v>9.52</v>
      </c>
      <c r="I31" s="9">
        <f t="shared" si="2"/>
        <v>0.29258747516150463</v>
      </c>
      <c r="J31" s="5" t="s">
        <v>21</v>
      </c>
      <c r="K31" s="10">
        <v>35335</v>
      </c>
      <c r="L31" s="10">
        <v>35339</v>
      </c>
      <c r="M31" s="10">
        <v>35348</v>
      </c>
      <c r="N31" s="11">
        <v>35437</v>
      </c>
      <c r="O31" s="11">
        <v>35447</v>
      </c>
    </row>
    <row r="32" spans="1:15" ht="12.75">
      <c r="A32" s="5">
        <v>417</v>
      </c>
      <c r="B32" s="6">
        <f t="shared" si="0"/>
        <v>14.706600000000002</v>
      </c>
      <c r="C32" s="7">
        <v>11.7</v>
      </c>
      <c r="D32" s="5">
        <v>579</v>
      </c>
      <c r="E32" s="5">
        <v>32</v>
      </c>
      <c r="F32" s="5">
        <f t="shared" si="1"/>
        <v>514.5</v>
      </c>
      <c r="G32" s="8" t="s">
        <v>47</v>
      </c>
      <c r="H32" s="6">
        <v>9.48</v>
      </c>
      <c r="I32" s="9">
        <f t="shared" si="2"/>
        <v>0.2910741552634985</v>
      </c>
      <c r="J32" s="5" t="s">
        <v>21</v>
      </c>
      <c r="K32" s="10">
        <v>35339</v>
      </c>
      <c r="L32" s="10">
        <v>35339</v>
      </c>
      <c r="M32" s="10">
        <v>35348</v>
      </c>
      <c r="N32" s="11">
        <v>35438</v>
      </c>
      <c r="O32" s="11">
        <v>35447</v>
      </c>
    </row>
    <row r="33" spans="1:15" ht="12.75">
      <c r="A33" s="5">
        <v>412</v>
      </c>
      <c r="B33" s="6">
        <f t="shared" si="0"/>
        <v>14.706600000000002</v>
      </c>
      <c r="C33" s="7">
        <v>11.7</v>
      </c>
      <c r="D33" s="5">
        <v>579</v>
      </c>
      <c r="E33" s="5">
        <v>32</v>
      </c>
      <c r="F33" s="5">
        <f t="shared" si="1"/>
        <v>514.5</v>
      </c>
      <c r="G33" s="8" t="s">
        <v>48</v>
      </c>
      <c r="H33" s="6">
        <v>9.46</v>
      </c>
      <c r="I33" s="9">
        <f t="shared" si="2"/>
        <v>0.290315658799899</v>
      </c>
      <c r="J33" s="5" t="s">
        <v>21</v>
      </c>
      <c r="K33" s="10">
        <v>35347</v>
      </c>
      <c r="L33" s="10">
        <v>35348</v>
      </c>
      <c r="M33" s="10">
        <v>35365</v>
      </c>
      <c r="N33" s="11">
        <v>35439</v>
      </c>
      <c r="O33" s="11">
        <v>35447</v>
      </c>
    </row>
    <row r="34" spans="1:15" ht="12.75">
      <c r="A34" s="12">
        <v>355</v>
      </c>
      <c r="B34" s="13">
        <f t="shared" si="0"/>
        <v>13.5001</v>
      </c>
      <c r="C34" s="14">
        <v>10.5</v>
      </c>
      <c r="D34" s="12">
        <v>531.5</v>
      </c>
      <c r="E34" s="12">
        <v>37</v>
      </c>
      <c r="F34" s="12">
        <f t="shared" si="1"/>
        <v>462</v>
      </c>
      <c r="G34" s="15" t="s">
        <v>49</v>
      </c>
      <c r="H34" s="13">
        <v>12.12</v>
      </c>
      <c r="I34" s="16">
        <f t="shared" si="2"/>
        <v>0.4204891369036951</v>
      </c>
      <c r="J34" s="12" t="s">
        <v>16</v>
      </c>
      <c r="K34" s="17">
        <v>35405</v>
      </c>
      <c r="L34" s="17">
        <v>35500</v>
      </c>
      <c r="M34" s="17">
        <v>35503</v>
      </c>
      <c r="N34" s="17">
        <v>35523</v>
      </c>
      <c r="O34" s="15"/>
    </row>
    <row r="35" spans="1:15" ht="12.75">
      <c r="A35" s="12">
        <v>359</v>
      </c>
      <c r="B35" s="13">
        <f t="shared" si="0"/>
        <v>13.5001</v>
      </c>
      <c r="C35" s="14">
        <v>10.5</v>
      </c>
      <c r="D35" s="12">
        <v>531.5</v>
      </c>
      <c r="E35" s="12">
        <v>37</v>
      </c>
      <c r="F35" s="12">
        <f t="shared" si="1"/>
        <v>462</v>
      </c>
      <c r="G35" s="15" t="s">
        <v>50</v>
      </c>
      <c r="H35" s="13">
        <v>10.83</v>
      </c>
      <c r="I35" s="16">
        <f t="shared" si="2"/>
        <v>0.3792615957008563</v>
      </c>
      <c r="J35" s="12" t="s">
        <v>16</v>
      </c>
      <c r="K35" s="17">
        <v>35404</v>
      </c>
      <c r="L35" s="17">
        <v>35518</v>
      </c>
      <c r="M35" s="17">
        <v>35523</v>
      </c>
      <c r="N35" s="17">
        <v>35524</v>
      </c>
      <c r="O35" s="15"/>
    </row>
    <row r="36" spans="1:15" ht="12.75">
      <c r="A36" s="5">
        <v>130</v>
      </c>
      <c r="B36" s="6">
        <f t="shared" si="0"/>
        <v>13.5001</v>
      </c>
      <c r="C36" s="7">
        <v>10.5</v>
      </c>
      <c r="D36" s="5">
        <v>531.5</v>
      </c>
      <c r="E36" s="5">
        <v>37</v>
      </c>
      <c r="F36" s="5">
        <f t="shared" si="1"/>
        <v>462</v>
      </c>
      <c r="G36" s="8" t="s">
        <v>51</v>
      </c>
      <c r="H36" s="6">
        <v>11.48</v>
      </c>
      <c r="I36" s="9">
        <f t="shared" si="2"/>
        <v>0.40066318337140283</v>
      </c>
      <c r="J36" s="5" t="s">
        <v>16</v>
      </c>
      <c r="K36" s="10">
        <v>35502</v>
      </c>
      <c r="L36" s="10">
        <v>35521</v>
      </c>
      <c r="M36" s="10">
        <v>35523</v>
      </c>
      <c r="N36" s="10">
        <v>35525</v>
      </c>
      <c r="O36" s="8"/>
    </row>
    <row r="37" spans="1:15" ht="12.75">
      <c r="A37" s="12">
        <v>58</v>
      </c>
      <c r="B37" s="13">
        <f t="shared" si="0"/>
        <v>13.5001</v>
      </c>
      <c r="C37" s="14">
        <v>10.5</v>
      </c>
      <c r="D37" s="12">
        <v>531.5</v>
      </c>
      <c r="E37" s="12">
        <v>37</v>
      </c>
      <c r="F37" s="12">
        <f t="shared" si="1"/>
        <v>462</v>
      </c>
      <c r="G37" s="15" t="s">
        <v>52</v>
      </c>
      <c r="H37" s="13">
        <v>10.66</v>
      </c>
      <c r="I37" s="16">
        <f t="shared" si="2"/>
        <v>0.3734427301353338</v>
      </c>
      <c r="J37" s="12" t="s">
        <v>16</v>
      </c>
      <c r="K37" s="17">
        <v>35378</v>
      </c>
      <c r="L37" s="17">
        <v>35518</v>
      </c>
      <c r="M37" s="17">
        <v>35523</v>
      </c>
      <c r="N37" s="17">
        <v>35524</v>
      </c>
      <c r="O37" s="15"/>
    </row>
    <row r="38" spans="1:15" ht="12.75">
      <c r="A38" s="5">
        <v>419</v>
      </c>
      <c r="B38" s="6">
        <f t="shared" si="0"/>
        <v>13.5001</v>
      </c>
      <c r="C38" s="7">
        <v>10.5</v>
      </c>
      <c r="D38" s="5">
        <v>531.5</v>
      </c>
      <c r="E38" s="5">
        <v>32</v>
      </c>
      <c r="F38" s="5">
        <f t="shared" si="1"/>
        <v>467</v>
      </c>
      <c r="G38" s="8" t="s">
        <v>53</v>
      </c>
      <c r="H38" s="6">
        <v>9.39</v>
      </c>
      <c r="I38" s="9">
        <f t="shared" si="2"/>
        <v>0.3268640765244383</v>
      </c>
      <c r="J38" s="5" t="s">
        <v>21</v>
      </c>
      <c r="K38" s="10">
        <v>35319</v>
      </c>
      <c r="L38" s="10">
        <v>35325</v>
      </c>
      <c r="M38" s="10">
        <v>35340</v>
      </c>
      <c r="N38" s="10">
        <v>35370</v>
      </c>
      <c r="O38" s="11">
        <v>35416</v>
      </c>
    </row>
    <row r="39" spans="1:15" ht="12.75">
      <c r="A39" s="5">
        <v>423</v>
      </c>
      <c r="B39" s="6">
        <f t="shared" si="0"/>
        <v>13.5001</v>
      </c>
      <c r="C39" s="7">
        <v>10.5</v>
      </c>
      <c r="D39" s="5">
        <v>531.5</v>
      </c>
      <c r="E39" s="5">
        <v>32</v>
      </c>
      <c r="F39" s="5">
        <f t="shared" si="1"/>
        <v>467</v>
      </c>
      <c r="G39" s="8" t="s">
        <v>54</v>
      </c>
      <c r="H39" s="6">
        <v>9.33</v>
      </c>
      <c r="I39" s="9">
        <f t="shared" si="2"/>
        <v>0.32452200625206534</v>
      </c>
      <c r="J39" s="5" t="s">
        <v>21</v>
      </c>
      <c r="K39" s="10">
        <v>35328</v>
      </c>
      <c r="L39" s="10">
        <v>35329</v>
      </c>
      <c r="M39" s="10">
        <v>35340</v>
      </c>
      <c r="N39" s="10">
        <v>35375</v>
      </c>
      <c r="O39" s="11">
        <v>35416</v>
      </c>
    </row>
    <row r="40" spans="1:15" ht="12.75">
      <c r="A40" s="5">
        <v>420</v>
      </c>
      <c r="B40" s="6">
        <f t="shared" si="0"/>
        <v>13.5001</v>
      </c>
      <c r="C40" s="7">
        <v>10.5</v>
      </c>
      <c r="D40" s="5">
        <v>531.5</v>
      </c>
      <c r="E40" s="5">
        <v>32</v>
      </c>
      <c r="F40" s="5">
        <f t="shared" si="1"/>
        <v>467</v>
      </c>
      <c r="G40" s="8" t="s">
        <v>55</v>
      </c>
      <c r="H40" s="6">
        <v>9.38</v>
      </c>
      <c r="I40" s="9">
        <f t="shared" si="2"/>
        <v>0.3264746466892855</v>
      </c>
      <c r="J40" s="5" t="s">
        <v>21</v>
      </c>
      <c r="K40" s="10">
        <v>35329</v>
      </c>
      <c r="L40" s="10">
        <v>35329</v>
      </c>
      <c r="M40" s="10">
        <v>35340</v>
      </c>
      <c r="N40" s="10">
        <v>35365</v>
      </c>
      <c r="O40" s="11">
        <v>35416</v>
      </c>
    </row>
    <row r="41" spans="1:15" ht="12.75">
      <c r="A41" s="5">
        <v>413</v>
      </c>
      <c r="B41" s="6">
        <f t="shared" si="0"/>
        <v>13.5001</v>
      </c>
      <c r="C41" s="7">
        <v>10.5</v>
      </c>
      <c r="D41" s="5">
        <v>531.5</v>
      </c>
      <c r="E41" s="5">
        <v>32</v>
      </c>
      <c r="F41" s="5">
        <f t="shared" si="1"/>
        <v>467</v>
      </c>
      <c r="G41" s="8" t="s">
        <v>56</v>
      </c>
      <c r="H41" s="6">
        <v>9.46</v>
      </c>
      <c r="I41" s="9">
        <f t="shared" si="2"/>
        <v>0.32957986399775313</v>
      </c>
      <c r="J41" s="5" t="s">
        <v>21</v>
      </c>
      <c r="K41" s="10">
        <v>35350</v>
      </c>
      <c r="L41" s="10">
        <v>35350</v>
      </c>
      <c r="M41" s="10">
        <v>35365</v>
      </c>
      <c r="N41" s="11">
        <v>35405</v>
      </c>
      <c r="O41" s="11">
        <v>35433</v>
      </c>
    </row>
    <row r="42" spans="1:15" ht="12.75">
      <c r="A42" s="5">
        <v>424</v>
      </c>
      <c r="B42" s="6">
        <f t="shared" si="0"/>
        <v>13.5001</v>
      </c>
      <c r="C42" s="7">
        <v>10.5</v>
      </c>
      <c r="D42" s="5">
        <v>531.5</v>
      </c>
      <c r="E42" s="5">
        <v>37</v>
      </c>
      <c r="F42" s="5">
        <f t="shared" si="1"/>
        <v>462</v>
      </c>
      <c r="G42" s="8" t="s">
        <v>57</v>
      </c>
      <c r="H42" s="6">
        <v>9.33</v>
      </c>
      <c r="I42" s="9">
        <f t="shared" si="2"/>
        <v>0.32452200625206534</v>
      </c>
      <c r="J42" s="5" t="s">
        <v>16</v>
      </c>
      <c r="K42" s="10">
        <v>35368</v>
      </c>
      <c r="L42" s="10">
        <v>35370</v>
      </c>
      <c r="M42" s="10">
        <v>35377</v>
      </c>
      <c r="N42" s="11">
        <v>35403</v>
      </c>
      <c r="O42" s="11">
        <v>35416</v>
      </c>
    </row>
    <row r="43" spans="1:15" ht="12.75">
      <c r="A43" s="5">
        <v>132</v>
      </c>
      <c r="B43" s="6">
        <f t="shared" si="0"/>
        <v>13.5001</v>
      </c>
      <c r="C43" s="7">
        <v>10.5</v>
      </c>
      <c r="D43" s="5">
        <v>531.5</v>
      </c>
      <c r="E43" s="5">
        <v>37</v>
      </c>
      <c r="F43" s="5">
        <f t="shared" si="1"/>
        <v>462</v>
      </c>
      <c r="G43" s="8" t="s">
        <v>58</v>
      </c>
      <c r="H43" s="6">
        <v>11.48</v>
      </c>
      <c r="I43" s="9">
        <f t="shared" si="2"/>
        <v>0.40066318337140283</v>
      </c>
      <c r="J43" s="5" t="s">
        <v>16</v>
      </c>
      <c r="K43" s="10">
        <v>35509</v>
      </c>
      <c r="L43" s="10">
        <v>35525</v>
      </c>
      <c r="M43" s="10">
        <v>35532</v>
      </c>
      <c r="O43" s="8"/>
    </row>
    <row r="44" spans="1:15" ht="12.75">
      <c r="A44" s="5">
        <v>162</v>
      </c>
      <c r="B44" s="6">
        <f t="shared" si="0"/>
        <v>13.5001</v>
      </c>
      <c r="C44" s="7">
        <v>10.5</v>
      </c>
      <c r="D44" s="5">
        <v>531.5</v>
      </c>
      <c r="E44" s="5">
        <v>37</v>
      </c>
      <c r="F44" s="5">
        <f t="shared" si="1"/>
        <v>462</v>
      </c>
      <c r="G44" s="8" t="s">
        <v>59</v>
      </c>
      <c r="H44" s="6">
        <v>10.63</v>
      </c>
      <c r="I44" s="9">
        <f t="shared" si="2"/>
        <v>0.37240605997287324</v>
      </c>
      <c r="J44" s="5" t="s">
        <v>16</v>
      </c>
      <c r="K44" s="10">
        <v>35509</v>
      </c>
      <c r="L44" s="10">
        <v>35528</v>
      </c>
      <c r="M44" s="10">
        <v>35532</v>
      </c>
      <c r="N44" s="10">
        <v>35548</v>
      </c>
      <c r="O44" s="8"/>
    </row>
    <row r="45" spans="1:15" ht="12.75">
      <c r="A45" s="12">
        <v>444</v>
      </c>
      <c r="B45" s="13">
        <f t="shared" si="0"/>
        <v>13.5001</v>
      </c>
      <c r="C45" s="14">
        <v>10.5</v>
      </c>
      <c r="D45" s="12">
        <v>531.5</v>
      </c>
      <c r="E45" s="12">
        <v>37</v>
      </c>
      <c r="F45" s="12">
        <f t="shared" si="1"/>
        <v>462</v>
      </c>
      <c r="G45" s="15" t="s">
        <v>60</v>
      </c>
      <c r="H45" s="13">
        <v>9.28</v>
      </c>
      <c r="I45" s="16">
        <f t="shared" si="2"/>
        <v>0.32256019234187844</v>
      </c>
      <c r="J45" s="12" t="s">
        <v>16</v>
      </c>
      <c r="K45" s="17">
        <v>35529</v>
      </c>
      <c r="L45" s="17">
        <v>35530</v>
      </c>
      <c r="M45" s="17">
        <v>35532</v>
      </c>
      <c r="N45" s="17">
        <v>35547</v>
      </c>
      <c r="O45" s="15"/>
    </row>
    <row r="46" spans="1:15" ht="12.75">
      <c r="A46" s="5">
        <v>422</v>
      </c>
      <c r="B46" s="6">
        <f t="shared" si="0"/>
        <v>13.5001</v>
      </c>
      <c r="C46" s="7">
        <v>10.5</v>
      </c>
      <c r="D46" s="5">
        <v>531.5</v>
      </c>
      <c r="E46" s="5">
        <v>32</v>
      </c>
      <c r="F46" s="5">
        <f t="shared" si="1"/>
        <v>467</v>
      </c>
      <c r="G46" s="8" t="s">
        <v>61</v>
      </c>
      <c r="H46" s="6">
        <v>9.35</v>
      </c>
      <c r="I46" s="9">
        <f t="shared" si="2"/>
        <v>0.3253041616208835</v>
      </c>
      <c r="J46" s="5" t="s">
        <v>21</v>
      </c>
      <c r="K46" s="10">
        <v>35325</v>
      </c>
      <c r="L46" s="10">
        <v>35325</v>
      </c>
      <c r="M46" s="10">
        <v>35340</v>
      </c>
      <c r="N46" s="11">
        <v>35409</v>
      </c>
      <c r="O46" s="11">
        <v>35433</v>
      </c>
    </row>
    <row r="47" spans="1:15" ht="12.75">
      <c r="A47" s="5">
        <v>421</v>
      </c>
      <c r="B47" s="6">
        <f t="shared" si="0"/>
        <v>13.5001</v>
      </c>
      <c r="C47" s="7">
        <v>10.5</v>
      </c>
      <c r="D47" s="5">
        <v>531.5</v>
      </c>
      <c r="E47" s="5">
        <v>32</v>
      </c>
      <c r="F47" s="5">
        <f t="shared" si="1"/>
        <v>467</v>
      </c>
      <c r="G47" s="8" t="s">
        <v>62</v>
      </c>
      <c r="H47" s="6">
        <v>9.37</v>
      </c>
      <c r="I47" s="9">
        <f t="shared" si="2"/>
        <v>0.32608485108476715</v>
      </c>
      <c r="J47" s="5" t="s">
        <v>21</v>
      </c>
      <c r="K47" s="10">
        <v>35321</v>
      </c>
      <c r="L47" s="10">
        <v>35321</v>
      </c>
      <c r="M47" s="10">
        <v>35322</v>
      </c>
      <c r="N47" s="11">
        <v>35406</v>
      </c>
      <c r="O47" s="11">
        <v>35433</v>
      </c>
    </row>
    <row r="48" spans="1:15" ht="12.75">
      <c r="A48" s="5">
        <v>418</v>
      </c>
      <c r="B48" s="6">
        <f t="shared" si="0"/>
        <v>13.5001</v>
      </c>
      <c r="C48" s="7">
        <v>10.5</v>
      </c>
      <c r="D48" s="5">
        <v>531.5</v>
      </c>
      <c r="E48" s="5">
        <v>32</v>
      </c>
      <c r="F48" s="5">
        <f t="shared" si="1"/>
        <v>467</v>
      </c>
      <c r="G48" s="8" t="s">
        <v>63</v>
      </c>
      <c r="H48" s="6">
        <v>9.39</v>
      </c>
      <c r="I48" s="9">
        <f t="shared" si="2"/>
        <v>0.3268640765244383</v>
      </c>
      <c r="J48" s="5" t="s">
        <v>21</v>
      </c>
      <c r="K48" s="10">
        <v>35353</v>
      </c>
      <c r="L48" s="10">
        <v>35354</v>
      </c>
      <c r="M48" s="10">
        <v>35365</v>
      </c>
      <c r="N48" s="11">
        <v>35410</v>
      </c>
      <c r="O48" s="11">
        <v>35433</v>
      </c>
    </row>
    <row r="49" spans="1:15" ht="12.75">
      <c r="A49" s="5">
        <v>426</v>
      </c>
      <c r="B49" s="6">
        <f t="shared" si="0"/>
        <v>13.5001</v>
      </c>
      <c r="C49" s="7">
        <v>10.5</v>
      </c>
      <c r="D49" s="5">
        <v>531.5</v>
      </c>
      <c r="E49" s="5">
        <v>32</v>
      </c>
      <c r="F49" s="5">
        <f t="shared" si="1"/>
        <v>467</v>
      </c>
      <c r="G49" s="8" t="s">
        <v>64</v>
      </c>
      <c r="H49" s="6">
        <v>9.33</v>
      </c>
      <c r="I49" s="9">
        <f t="shared" si="2"/>
        <v>0.32452200625206534</v>
      </c>
      <c r="J49" s="5" t="s">
        <v>21</v>
      </c>
      <c r="K49" s="10">
        <v>35368</v>
      </c>
      <c r="L49" s="10">
        <v>35369</v>
      </c>
      <c r="M49" s="10">
        <v>35377</v>
      </c>
      <c r="N49" s="11">
        <v>35419</v>
      </c>
      <c r="O49" s="11">
        <v>35433</v>
      </c>
    </row>
    <row r="50" spans="1:15" ht="12.75">
      <c r="A50" s="5">
        <v>160</v>
      </c>
      <c r="B50" s="6">
        <f t="shared" si="0"/>
        <v>12.4968</v>
      </c>
      <c r="C50" s="7">
        <v>9.5</v>
      </c>
      <c r="D50" s="5">
        <v>492</v>
      </c>
      <c r="E50" s="5">
        <v>37</v>
      </c>
      <c r="F50" s="5">
        <f t="shared" si="1"/>
        <v>422.5</v>
      </c>
      <c r="G50" s="8" t="s">
        <v>65</v>
      </c>
      <c r="H50" s="6">
        <v>10.63</v>
      </c>
      <c r="I50" s="9">
        <f t="shared" si="2"/>
        <v>0.4091403271060121</v>
      </c>
      <c r="J50" s="5" t="s">
        <v>16</v>
      </c>
      <c r="K50" s="8" t="s">
        <v>66</v>
      </c>
      <c r="L50" s="10">
        <v>35465</v>
      </c>
      <c r="M50" s="10">
        <v>35490</v>
      </c>
      <c r="N50" s="10">
        <v>35502</v>
      </c>
      <c r="O50" s="10">
        <v>35523</v>
      </c>
    </row>
    <row r="51" spans="1:15" ht="12.75">
      <c r="A51" s="5">
        <v>166</v>
      </c>
      <c r="B51" s="6">
        <f t="shared" si="0"/>
        <v>12.4968</v>
      </c>
      <c r="C51" s="7">
        <v>9.5</v>
      </c>
      <c r="D51" s="5">
        <v>492</v>
      </c>
      <c r="E51" s="5">
        <v>37</v>
      </c>
      <c r="F51" s="5">
        <f t="shared" si="1"/>
        <v>422.5</v>
      </c>
      <c r="G51" s="8" t="s">
        <v>67</v>
      </c>
      <c r="H51" s="6">
        <v>10.64</v>
      </c>
      <c r="I51" s="9">
        <f t="shared" si="2"/>
        <v>0.40948412515236426</v>
      </c>
      <c r="J51" s="5" t="s">
        <v>16</v>
      </c>
      <c r="K51" s="8" t="s">
        <v>66</v>
      </c>
      <c r="L51" s="10">
        <v>35465</v>
      </c>
      <c r="M51" s="10">
        <v>35490</v>
      </c>
      <c r="N51" s="10">
        <v>35500</v>
      </c>
      <c r="O51" s="10">
        <v>35503</v>
      </c>
    </row>
    <row r="52" spans="1:15" ht="12.75">
      <c r="A52" s="5">
        <v>155</v>
      </c>
      <c r="B52" s="6">
        <f t="shared" si="0"/>
        <v>12.4968</v>
      </c>
      <c r="C52" s="7">
        <v>9.5</v>
      </c>
      <c r="D52" s="5">
        <v>492</v>
      </c>
      <c r="E52" s="5">
        <v>37</v>
      </c>
      <c r="F52" s="5">
        <f t="shared" si="1"/>
        <v>422.5</v>
      </c>
      <c r="G52" s="8" t="s">
        <v>68</v>
      </c>
      <c r="H52" s="6">
        <v>10.63</v>
      </c>
      <c r="I52" s="9">
        <f t="shared" si="2"/>
        <v>0.4091403271060121</v>
      </c>
      <c r="J52" s="5" t="s">
        <v>16</v>
      </c>
      <c r="K52" s="8" t="s">
        <v>66</v>
      </c>
      <c r="L52" s="10">
        <v>35466</v>
      </c>
      <c r="M52" s="10">
        <v>35490</v>
      </c>
      <c r="N52" s="10">
        <v>35521</v>
      </c>
      <c r="O52" s="10">
        <v>35523</v>
      </c>
    </row>
    <row r="53" spans="1:15" ht="12.75">
      <c r="A53" s="5">
        <v>187</v>
      </c>
      <c r="B53" s="6">
        <f t="shared" si="0"/>
        <v>12.4968</v>
      </c>
      <c r="C53" s="7">
        <v>9.5</v>
      </c>
      <c r="D53" s="5">
        <v>492</v>
      </c>
      <c r="E53" s="5">
        <v>37</v>
      </c>
      <c r="F53" s="5">
        <f t="shared" si="1"/>
        <v>422.5</v>
      </c>
      <c r="G53" s="8" t="s">
        <v>69</v>
      </c>
      <c r="H53" s="6">
        <v>10.28</v>
      </c>
      <c r="I53" s="9">
        <f t="shared" si="2"/>
        <v>0.39687872894250553</v>
      </c>
      <c r="J53" s="5" t="s">
        <v>16</v>
      </c>
      <c r="K53" s="8" t="s">
        <v>66</v>
      </c>
      <c r="L53" s="10">
        <v>35466</v>
      </c>
      <c r="M53" s="10">
        <v>35490</v>
      </c>
      <c r="N53" s="10">
        <v>35504</v>
      </c>
      <c r="O53" s="10">
        <v>35523</v>
      </c>
    </row>
    <row r="54" spans="1:15" ht="12.75">
      <c r="A54" s="5">
        <v>449</v>
      </c>
      <c r="B54" s="6">
        <f t="shared" si="0"/>
        <v>12.4968</v>
      </c>
      <c r="C54" s="7">
        <v>9.5</v>
      </c>
      <c r="D54" s="5">
        <v>492</v>
      </c>
      <c r="E54" s="5">
        <v>32</v>
      </c>
      <c r="F54" s="5">
        <f t="shared" si="1"/>
        <v>427.5</v>
      </c>
      <c r="G54" s="8" t="s">
        <v>70</v>
      </c>
      <c r="H54" s="6">
        <v>9.2</v>
      </c>
      <c r="I54" s="9">
        <f t="shared" si="2"/>
        <v>0.35607685177616877</v>
      </c>
      <c r="J54" s="5" t="s">
        <v>21</v>
      </c>
      <c r="K54" s="10">
        <v>35270</v>
      </c>
      <c r="L54" s="10">
        <v>35271</v>
      </c>
      <c r="M54" s="10">
        <v>35289</v>
      </c>
      <c r="N54" s="10">
        <v>35341</v>
      </c>
      <c r="O54" s="11">
        <v>35350</v>
      </c>
    </row>
    <row r="55" spans="1:15" ht="12.75">
      <c r="A55" s="5">
        <v>400</v>
      </c>
      <c r="B55" s="6">
        <f t="shared" si="0"/>
        <v>12.4968</v>
      </c>
      <c r="C55" s="7">
        <v>9.5</v>
      </c>
      <c r="D55" s="5">
        <v>492</v>
      </c>
      <c r="E55" s="5">
        <v>32</v>
      </c>
      <c r="F55" s="5">
        <f t="shared" si="1"/>
        <v>427.5</v>
      </c>
      <c r="G55" s="8" t="s">
        <v>71</v>
      </c>
      <c r="H55" s="6">
        <v>9.64</v>
      </c>
      <c r="I55" s="9">
        <f t="shared" si="2"/>
        <v>0.37326107230433037</v>
      </c>
      <c r="J55" s="5" t="s">
        <v>21</v>
      </c>
      <c r="K55" s="10">
        <v>35271</v>
      </c>
      <c r="L55" s="10">
        <v>35276</v>
      </c>
      <c r="M55" s="10">
        <v>35289</v>
      </c>
      <c r="N55" s="10">
        <v>35352</v>
      </c>
      <c r="O55" s="11">
        <v>35461</v>
      </c>
    </row>
    <row r="56" spans="1:15" ht="12.75">
      <c r="A56" s="5">
        <v>451</v>
      </c>
      <c r="B56" s="6">
        <f t="shared" si="0"/>
        <v>12.4968</v>
      </c>
      <c r="C56" s="7">
        <v>9.5</v>
      </c>
      <c r="D56" s="5">
        <v>492</v>
      </c>
      <c r="E56" s="5">
        <v>32</v>
      </c>
      <c r="F56" s="5">
        <f t="shared" si="1"/>
        <v>427.5</v>
      </c>
      <c r="G56" s="8" t="s">
        <v>72</v>
      </c>
      <c r="H56" s="6">
        <v>9.2</v>
      </c>
      <c r="I56" s="9">
        <f t="shared" si="2"/>
        <v>0.35607685177616877</v>
      </c>
      <c r="J56" s="5" t="s">
        <v>21</v>
      </c>
      <c r="K56" s="10">
        <v>35300</v>
      </c>
      <c r="L56" s="10">
        <v>35301</v>
      </c>
      <c r="M56" s="10">
        <v>35306</v>
      </c>
      <c r="N56" s="10">
        <v>35383</v>
      </c>
      <c r="O56" s="11">
        <v>35461</v>
      </c>
    </row>
    <row r="57" spans="1:15" ht="12.75">
      <c r="A57" s="5">
        <v>456</v>
      </c>
      <c r="B57" s="6">
        <f t="shared" si="0"/>
        <v>12.4968</v>
      </c>
      <c r="C57" s="7">
        <v>9.5</v>
      </c>
      <c r="D57" s="5">
        <v>492</v>
      </c>
      <c r="E57" s="5">
        <v>32</v>
      </c>
      <c r="F57" s="5">
        <f t="shared" si="1"/>
        <v>427.5</v>
      </c>
      <c r="G57" s="8" t="s">
        <v>73</v>
      </c>
      <c r="H57" s="6">
        <v>9.27</v>
      </c>
      <c r="I57" s="9">
        <f t="shared" si="2"/>
        <v>0.35886420576036426</v>
      </c>
      <c r="J57" s="5" t="s">
        <v>21</v>
      </c>
      <c r="K57" s="10">
        <v>35301</v>
      </c>
      <c r="L57" s="10">
        <v>35301</v>
      </c>
      <c r="M57" s="10">
        <v>35306</v>
      </c>
      <c r="N57" s="10">
        <v>35382</v>
      </c>
      <c r="O57" s="11">
        <v>35461</v>
      </c>
    </row>
    <row r="58" spans="1:15" ht="12.75">
      <c r="A58" s="5">
        <v>458</v>
      </c>
      <c r="B58" s="6">
        <f t="shared" si="0"/>
        <v>12.4968</v>
      </c>
      <c r="C58" s="7">
        <v>9.5</v>
      </c>
      <c r="D58" s="5">
        <v>492</v>
      </c>
      <c r="E58" s="5">
        <v>37</v>
      </c>
      <c r="F58" s="5">
        <f t="shared" si="1"/>
        <v>422.5</v>
      </c>
      <c r="G58" s="8" t="s">
        <v>74</v>
      </c>
      <c r="H58" s="6">
        <v>10.27</v>
      </c>
      <c r="I58" s="9">
        <f t="shared" si="2"/>
        <v>0.39652176652891735</v>
      </c>
      <c r="J58" s="5" t="s">
        <v>16</v>
      </c>
      <c r="K58" s="10">
        <v>35467</v>
      </c>
      <c r="L58" s="10">
        <v>35468</v>
      </c>
      <c r="M58" s="10">
        <v>35490</v>
      </c>
      <c r="N58" s="10">
        <v>35539</v>
      </c>
      <c r="O58" s="8"/>
    </row>
    <row r="59" spans="1:15" ht="12.75">
      <c r="A59" s="5">
        <v>459</v>
      </c>
      <c r="B59" s="6">
        <f t="shared" si="0"/>
        <v>12.4968</v>
      </c>
      <c r="C59" s="7">
        <v>9.5</v>
      </c>
      <c r="D59" s="5">
        <v>492</v>
      </c>
      <c r="E59" s="5">
        <v>37</v>
      </c>
      <c r="F59" s="5">
        <f t="shared" si="1"/>
        <v>422.5</v>
      </c>
      <c r="G59" s="8" t="s">
        <v>75</v>
      </c>
      <c r="H59" s="6">
        <v>10.24</v>
      </c>
      <c r="I59" s="9">
        <f t="shared" si="2"/>
        <v>0.3954486345201158</v>
      </c>
      <c r="J59" s="5" t="s">
        <v>16</v>
      </c>
      <c r="K59" s="10">
        <v>35468</v>
      </c>
      <c r="L59" s="10">
        <v>35472</v>
      </c>
      <c r="M59" s="10">
        <v>35490</v>
      </c>
      <c r="N59" s="10">
        <v>35496</v>
      </c>
      <c r="O59" s="10">
        <v>35503</v>
      </c>
    </row>
    <row r="60" spans="1:15" ht="12.75">
      <c r="A60" s="5">
        <v>312</v>
      </c>
      <c r="B60" s="6">
        <f t="shared" si="0"/>
        <v>12.4968</v>
      </c>
      <c r="C60" s="7">
        <v>9.5</v>
      </c>
      <c r="D60" s="5">
        <v>492</v>
      </c>
      <c r="E60" s="5">
        <v>37</v>
      </c>
      <c r="F60" s="5">
        <f t="shared" si="1"/>
        <v>422.5</v>
      </c>
      <c r="G60" s="8" t="s">
        <v>76</v>
      </c>
      <c r="H60" s="6">
        <v>10.42</v>
      </c>
      <c r="I60" s="9">
        <f t="shared" si="2"/>
        <v>0.40183719765051445</v>
      </c>
      <c r="J60" s="5" t="s">
        <v>16</v>
      </c>
      <c r="K60" s="10">
        <v>35514</v>
      </c>
      <c r="L60" s="10">
        <v>35528</v>
      </c>
      <c r="M60" s="10">
        <v>35532</v>
      </c>
      <c r="O60" s="8"/>
    </row>
    <row r="61" spans="1:15" ht="12.75">
      <c r="A61" s="5">
        <v>445</v>
      </c>
      <c r="B61" s="6">
        <f t="shared" si="0"/>
        <v>12.4968</v>
      </c>
      <c r="C61" s="7">
        <v>9.5</v>
      </c>
      <c r="D61" s="5">
        <v>492</v>
      </c>
      <c r="E61" s="5">
        <v>37</v>
      </c>
      <c r="F61" s="5">
        <f t="shared" si="1"/>
        <v>422.5</v>
      </c>
      <c r="G61" s="8" t="s">
        <v>77</v>
      </c>
      <c r="H61" s="6">
        <v>9.24</v>
      </c>
      <c r="I61" s="9">
        <f t="shared" si="2"/>
        <v>0.3576721378929578</v>
      </c>
      <c r="J61" s="5" t="s">
        <v>16</v>
      </c>
      <c r="K61" s="10">
        <v>35529</v>
      </c>
      <c r="L61" s="10">
        <v>35530</v>
      </c>
      <c r="M61" s="10">
        <v>35532</v>
      </c>
      <c r="O61" s="8"/>
    </row>
    <row r="62" spans="1:15" ht="12.75">
      <c r="A62" s="5">
        <v>450</v>
      </c>
      <c r="B62" s="6">
        <f t="shared" si="0"/>
        <v>12.4968</v>
      </c>
      <c r="C62" s="7">
        <v>9.5</v>
      </c>
      <c r="D62" s="5">
        <v>492</v>
      </c>
      <c r="E62" s="5">
        <v>32</v>
      </c>
      <c r="F62" s="5">
        <f t="shared" si="1"/>
        <v>427.5</v>
      </c>
      <c r="G62" s="8" t="s">
        <v>78</v>
      </c>
      <c r="H62" s="6">
        <v>9.2</v>
      </c>
      <c r="I62" s="9">
        <f t="shared" si="2"/>
        <v>0.35607685177616877</v>
      </c>
      <c r="J62" s="5" t="s">
        <v>21</v>
      </c>
      <c r="K62" s="10">
        <v>35277</v>
      </c>
      <c r="L62" s="10">
        <v>35277</v>
      </c>
      <c r="M62" s="10">
        <v>35289</v>
      </c>
      <c r="N62" s="11">
        <v>35447</v>
      </c>
      <c r="O62" s="11">
        <v>35461</v>
      </c>
    </row>
    <row r="63" spans="1:15" ht="12.75">
      <c r="A63" s="5">
        <v>454</v>
      </c>
      <c r="B63" s="6">
        <f t="shared" si="0"/>
        <v>12.4968</v>
      </c>
      <c r="C63" s="7">
        <v>9.5</v>
      </c>
      <c r="D63" s="5">
        <v>492</v>
      </c>
      <c r="E63" s="5">
        <v>32</v>
      </c>
      <c r="F63" s="5">
        <f t="shared" si="1"/>
        <v>427.5</v>
      </c>
      <c r="G63" s="8" t="s">
        <v>79</v>
      </c>
      <c r="H63" s="6">
        <v>9.23</v>
      </c>
      <c r="I63" s="9">
        <f t="shared" si="2"/>
        <v>0.3572739452940082</v>
      </c>
      <c r="J63" s="5" t="s">
        <v>21</v>
      </c>
      <c r="K63" s="10">
        <v>35300</v>
      </c>
      <c r="L63" s="10">
        <v>35300</v>
      </c>
      <c r="M63" s="10">
        <v>35306</v>
      </c>
      <c r="N63" s="18">
        <v>35384</v>
      </c>
      <c r="O63" s="11">
        <v>35461</v>
      </c>
    </row>
    <row r="64" spans="1:15" ht="12.75">
      <c r="A64" s="5">
        <v>452</v>
      </c>
      <c r="B64" s="6">
        <f t="shared" si="0"/>
        <v>12.4968</v>
      </c>
      <c r="C64" s="7">
        <v>9.5</v>
      </c>
      <c r="D64" s="5">
        <v>492</v>
      </c>
      <c r="E64" s="5">
        <v>32</v>
      </c>
      <c r="F64" s="5">
        <f t="shared" si="1"/>
        <v>427.5</v>
      </c>
      <c r="G64" s="8" t="s">
        <v>80</v>
      </c>
      <c r="H64" s="6">
        <v>9.21</v>
      </c>
      <c r="I64" s="9">
        <f t="shared" si="2"/>
        <v>0.35647630264820795</v>
      </c>
      <c r="J64" s="5" t="s">
        <v>21</v>
      </c>
      <c r="K64" s="10">
        <v>35301</v>
      </c>
      <c r="L64" s="10">
        <v>35304</v>
      </c>
      <c r="M64" s="10">
        <v>35306</v>
      </c>
      <c r="N64" s="11">
        <v>35453</v>
      </c>
      <c r="O64" s="11">
        <v>35461</v>
      </c>
    </row>
    <row r="65" spans="1:15" ht="12.75">
      <c r="A65" s="5">
        <v>453</v>
      </c>
      <c r="B65" s="6">
        <f t="shared" si="0"/>
        <v>12.4968</v>
      </c>
      <c r="C65" s="7">
        <v>9.5</v>
      </c>
      <c r="D65" s="5">
        <v>492</v>
      </c>
      <c r="E65" s="5">
        <v>32</v>
      </c>
      <c r="F65" s="5">
        <f t="shared" si="1"/>
        <v>427.5</v>
      </c>
      <c r="G65" s="8" t="s">
        <v>81</v>
      </c>
      <c r="H65" s="6">
        <v>9.25</v>
      </c>
      <c r="I65" s="9">
        <f t="shared" si="2"/>
        <v>0.35806991189394893</v>
      </c>
      <c r="J65" s="5" t="s">
        <v>21</v>
      </c>
      <c r="K65" s="10">
        <v>35301</v>
      </c>
      <c r="L65" s="10">
        <v>35304</v>
      </c>
      <c r="M65" s="10">
        <v>35306</v>
      </c>
      <c r="N65" s="11">
        <v>35454</v>
      </c>
      <c r="O65" s="11">
        <v>35461</v>
      </c>
    </row>
    <row r="66" spans="1:15" ht="12.75">
      <c r="A66" s="5">
        <v>451</v>
      </c>
      <c r="B66" s="6"/>
      <c r="C66" s="6"/>
      <c r="D66" s="5"/>
      <c r="E66" s="5">
        <v>32</v>
      </c>
      <c r="F66" s="5"/>
      <c r="G66" s="8"/>
      <c r="H66" s="6">
        <v>9.2</v>
      </c>
      <c r="I66" s="9">
        <f>EXP(-1*C66/H66)</f>
        <v>1</v>
      </c>
      <c r="J66" s="5" t="s">
        <v>21</v>
      </c>
      <c r="K66" s="10">
        <v>35270</v>
      </c>
      <c r="L66" s="10">
        <v>35271</v>
      </c>
      <c r="M66" s="10">
        <v>35289</v>
      </c>
      <c r="O66" s="8"/>
    </row>
    <row r="67" spans="1:9" ht="12.75">
      <c r="A67" s="5">
        <v>403</v>
      </c>
      <c r="B67" t="s">
        <v>82</v>
      </c>
      <c r="H67" s="19">
        <v>9.6</v>
      </c>
      <c r="I67" s="20">
        <f>EXP(-1*C67/H67)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Van Kooten</dc:creator>
  <cp:keywords/>
  <dc:description/>
  <cp:lastModifiedBy>Rick Van Kooten</cp:lastModifiedBy>
  <dcterms:created xsi:type="dcterms:W3CDTF">2003-02-18T16:33:28Z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