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14715" windowHeight="90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'Sheet1'!$A:$D,'Sheet1'!$1:$4</definedName>
    <definedName name="Z_5AA812D6_B356_442F_A3EB_AC601C878F11_.wvu.PrintTitles" localSheetId="0" hidden="1">'Sheet1'!$A:$D,'Sheet1'!$1:$4</definedName>
  </definedNames>
  <calcPr fullCalcOnLoad="1"/>
</workbook>
</file>

<file path=xl/sharedStrings.xml><?xml version="1.0" encoding="utf-8"?>
<sst xmlns="http://schemas.openxmlformats.org/spreadsheetml/2006/main" count="103" uniqueCount="41">
  <si>
    <t>Q1</t>
  </si>
  <si>
    <t>Q2</t>
  </si>
  <si>
    <t>Q3</t>
  </si>
  <si>
    <t>Q4</t>
  </si>
  <si>
    <t>All Mortgagees</t>
  </si>
  <si>
    <t>Net sales</t>
  </si>
  <si>
    <t>1-4 mortgage debt outstanding, end of quarter (FOF)</t>
  </si>
  <si>
    <t xml:space="preserve">  Construction loans </t>
  </si>
  <si>
    <t xml:space="preserve">  Home equity loans </t>
  </si>
  <si>
    <t xml:space="preserve">  Regular mortgages [(2)-(3)-(4)]</t>
  </si>
  <si>
    <t xml:space="preserve">     Change [(5)-(5){t-1}]</t>
  </si>
  <si>
    <t>Repayment rate [(8)/(5){t-1}]</t>
  </si>
  <si>
    <t>Total originations [(6)+(8)]</t>
  </si>
  <si>
    <t xml:space="preserve">      Refinance share [(10)/(9)]</t>
  </si>
  <si>
    <t xml:space="preserve">   Purchase originations [(9)-(10)]</t>
  </si>
  <si>
    <t>Value of homes purchased (source: Census and NAR)</t>
  </si>
  <si>
    <t>Value of homes purchased implied by purchase originations, the mortgaged</t>
  </si>
  <si>
    <t xml:space="preserve">   share, and the wted. loan-to-price ratio [{(12)/(19)}*(1+0.78*{(1-(18))/(18)}]</t>
  </si>
  <si>
    <t xml:space="preserve">   Price of non-mortgaged homes / price of mortgaged homes, fixed at 0.78</t>
  </si>
  <si>
    <t>Implied value of homes purchased / Census &amp; NAR value [(16)/(15)]</t>
  </si>
  <si>
    <t xml:space="preserve">   Number of mortgaged purchases / total number of purchases</t>
  </si>
  <si>
    <t xml:space="preserve">   Weighed loan-to-price ratio of homes purchased (described in the paper)</t>
  </si>
  <si>
    <t>Mortgaged share * loan-to-price ratio [(18)*(19)]</t>
  </si>
  <si>
    <t xml:space="preserve">    As a percent of disposable income</t>
  </si>
  <si>
    <t xml:space="preserve">      Net equity extraction [(21)-(26)]</t>
  </si>
  <si>
    <t xml:space="preserve">         As a percent of disposable income</t>
  </si>
  <si>
    <t>Memo: Originations to purchase new homes (see appendix E)</t>
  </si>
  <si>
    <t xml:space="preserve">            Closing costs (see footnote 4 in main paper)</t>
  </si>
  <si>
    <t xml:space="preserve">Gross cash out </t>
  </si>
  <si>
    <t>Components of Gross Equity Extraction:</t>
  </si>
  <si>
    <t>Originations to finance purchases of existing homes minus sellers'</t>
  </si>
  <si>
    <t xml:space="preserve">  debt cancellation</t>
  </si>
  <si>
    <t>Change in home equity debt outstanding - unscheduled payments</t>
  </si>
  <si>
    <t>Repayments</t>
  </si>
  <si>
    <t xml:space="preserve">   Refinance originations </t>
  </si>
  <si>
    <t xml:space="preserve">GSE &amp; Ginnie Mae purchases / total originations </t>
  </si>
  <si>
    <t xml:space="preserve">GSE, Ginnie Mae, &amp; private MBS purchases / originations </t>
  </si>
  <si>
    <t xml:space="preserve">Gross equity extraction </t>
  </si>
  <si>
    <t>Seasonally adjusted, annual rate:</t>
  </si>
  <si>
    <t>Gross equity extraction</t>
  </si>
  <si>
    <t xml:space="preserve">    Net equity extraction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</si>
</sst>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0"/>
    <numFmt numFmtId="166" formatCode="#,##0.0"/>
    <numFmt numFmtId="167" formatCode="#,##0.000"/>
    <numFmt numFmtId="168" formatCode="#,##0.0000"/>
    <numFmt numFmtId="169" formatCode="0.000000"/>
    <numFmt numFmtId="170" formatCode="0.00000"/>
    <numFmt numFmtId="171" formatCode="0.0000"/>
    <numFmt numFmtId="172" formatCode="0.0"/>
    <numFmt numFmtId="173" formatCode="#,##0.00000"/>
    <numFmt numFmtId="174" formatCode="0.0000000"/>
  </numFmts>
  <fonts count="4"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" fillId="0" borderId="0" xfId="0" applyFont="1" applyFill="1" applyAlignment="1">
      <alignment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Fill="1" applyBorder="1" applyAlignment="1">
      <alignment horizontal="centerContinuous"/>
    </xf>
    <xf numFmtId="1" fontId="0" fillId="0" borderId="0" xfId="0" applyNumberFormat="1" applyFont="1" applyFill="1" applyBorder="1" applyAlignment="1">
      <alignment horizontal="left"/>
    </xf>
    <xf numFmtId="16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right"/>
    </xf>
    <xf numFmtId="166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166" fontId="3" fillId="0" borderId="0" xfId="0" applyNumberFormat="1" applyFont="1" applyFill="1" applyAlignment="1" quotePrefix="1">
      <alignment horizontal="right"/>
    </xf>
    <xf numFmtId="172" fontId="0" fillId="0" borderId="0" xfId="0" applyNumberFormat="1" applyAlignment="1">
      <alignment/>
    </xf>
    <xf numFmtId="164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/>
    </xf>
    <xf numFmtId="168" fontId="0" fillId="0" borderId="0" xfId="0" applyNumberFormat="1" applyFill="1" applyAlignment="1">
      <alignment/>
    </xf>
    <xf numFmtId="171" fontId="2" fillId="0" borderId="0" xfId="0" applyNumberFormat="1" applyFont="1" applyAlignment="1">
      <alignment/>
    </xf>
    <xf numFmtId="171" fontId="0" fillId="0" borderId="0" xfId="0" applyNumberFormat="1" applyFont="1" applyFill="1" applyAlignment="1">
      <alignment/>
    </xf>
    <xf numFmtId="171" fontId="0" fillId="0" borderId="0" xfId="0" applyNumberFormat="1" applyFont="1" applyAlignment="1">
      <alignment/>
    </xf>
    <xf numFmtId="17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166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3"/>
  <sheetViews>
    <sheetView tabSelected="1" zoomScale="90" zoomScaleNormal="90" workbookViewId="0" topLeftCell="A1">
      <pane xSplit="4" ySplit="3" topLeftCell="E12" activePane="bottomRight" state="frozen"/>
      <selection pane="topLeft" activeCell="A1" sqref="A1"/>
      <selection pane="topRight" activeCell="E1" sqref="E1"/>
      <selection pane="bottomLeft" activeCell="A4" sqref="A4"/>
      <selection pane="bottomRight" activeCell="BP37" sqref="BP37"/>
    </sheetView>
  </sheetViews>
  <sheetFormatPr defaultColWidth="8.88671875" defaultRowHeight="15"/>
  <cols>
    <col min="1" max="1" width="5.21484375" style="2" customWidth="1"/>
    <col min="2" max="2" width="35.21484375" style="0" customWidth="1"/>
    <col min="3" max="3" width="16.88671875" style="0" customWidth="1"/>
    <col min="4" max="4" width="11.99609375" style="0" customWidth="1"/>
    <col min="5" max="67" width="10.77734375" style="0" customWidth="1"/>
    <col min="68" max="68" width="9.4453125" style="0" bestFit="1" customWidth="1"/>
  </cols>
  <sheetData>
    <row r="1" spans="1:67" s="11" customFormat="1" ht="15">
      <c r="A1" s="8"/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10"/>
      <c r="BE1" s="9"/>
      <c r="BF1" s="9"/>
      <c r="BG1" s="9"/>
      <c r="BH1" s="10"/>
      <c r="BI1" s="10"/>
      <c r="BJ1" s="10"/>
      <c r="BK1" s="10"/>
      <c r="BL1" s="10"/>
      <c r="BM1" s="10"/>
      <c r="BN1" s="10"/>
      <c r="BO1" s="10"/>
    </row>
    <row r="2" spans="1:67" s="11" customFormat="1" ht="15">
      <c r="A2" s="12"/>
      <c r="B2" s="13"/>
      <c r="C2" s="14"/>
      <c r="D2" s="14"/>
      <c r="E2" s="15">
        <v>1990</v>
      </c>
      <c r="F2" s="15"/>
      <c r="G2" s="15"/>
      <c r="H2" s="15"/>
      <c r="I2" s="15">
        <v>1991</v>
      </c>
      <c r="J2" s="15"/>
      <c r="K2" s="15"/>
      <c r="L2" s="15"/>
      <c r="M2" s="15">
        <v>1992</v>
      </c>
      <c r="N2" s="15"/>
      <c r="O2" s="15"/>
      <c r="P2" s="15"/>
      <c r="Q2" s="16">
        <v>1993</v>
      </c>
      <c r="R2" s="15"/>
      <c r="S2" s="15"/>
      <c r="T2" s="15"/>
      <c r="U2" s="15">
        <v>1994</v>
      </c>
      <c r="V2" s="15"/>
      <c r="W2" s="15"/>
      <c r="X2" s="15"/>
      <c r="Y2" s="15">
        <v>1995</v>
      </c>
      <c r="Z2" s="15"/>
      <c r="AA2" s="15"/>
      <c r="AB2" s="15"/>
      <c r="AC2" s="15">
        <v>1996</v>
      </c>
      <c r="AD2" s="15"/>
      <c r="AE2" s="15"/>
      <c r="AF2" s="15"/>
      <c r="AG2" s="15">
        <v>1997</v>
      </c>
      <c r="AH2" s="15"/>
      <c r="AI2" s="15"/>
      <c r="AJ2" s="15"/>
      <c r="AK2" s="15">
        <v>1998</v>
      </c>
      <c r="AL2" s="15"/>
      <c r="AM2" s="15"/>
      <c r="AN2" s="15"/>
      <c r="AO2" s="15">
        <v>1999</v>
      </c>
      <c r="AP2" s="15"/>
      <c r="AQ2" s="15"/>
      <c r="AR2" s="15"/>
      <c r="AS2" s="15">
        <v>2000</v>
      </c>
      <c r="AT2" s="15"/>
      <c r="AU2" s="15"/>
      <c r="AV2" s="15"/>
      <c r="AW2" s="15">
        <v>2001</v>
      </c>
      <c r="AX2" s="15"/>
      <c r="AY2" s="15"/>
      <c r="AZ2" s="15"/>
      <c r="BA2" s="15">
        <v>2002</v>
      </c>
      <c r="BB2" s="15"/>
      <c r="BC2" s="15"/>
      <c r="BD2" s="16"/>
      <c r="BE2" s="15">
        <v>2003</v>
      </c>
      <c r="BF2" s="15"/>
      <c r="BG2" s="15"/>
      <c r="BH2" s="16"/>
      <c r="BI2" s="15">
        <v>2004</v>
      </c>
      <c r="BJ2" s="15"/>
      <c r="BK2" s="15"/>
      <c r="BL2" s="16"/>
      <c r="BM2" s="23">
        <v>2005</v>
      </c>
      <c r="BN2" s="16"/>
      <c r="BO2" s="17"/>
    </row>
    <row r="3" spans="1:67" s="11" customFormat="1" ht="15" customHeight="1" thickBot="1">
      <c r="A3" s="18"/>
      <c r="B3" s="18"/>
      <c r="C3" s="19"/>
      <c r="D3" s="19"/>
      <c r="E3" s="20" t="s">
        <v>0</v>
      </c>
      <c r="F3" s="20" t="s">
        <v>1</v>
      </c>
      <c r="G3" s="20" t="s">
        <v>2</v>
      </c>
      <c r="H3" s="20" t="s">
        <v>3</v>
      </c>
      <c r="I3" s="20" t="s">
        <v>0</v>
      </c>
      <c r="J3" s="20" t="s">
        <v>1</v>
      </c>
      <c r="K3" s="20" t="s">
        <v>2</v>
      </c>
      <c r="L3" s="20" t="s">
        <v>3</v>
      </c>
      <c r="M3" s="20" t="s">
        <v>0</v>
      </c>
      <c r="N3" s="20" t="s">
        <v>1</v>
      </c>
      <c r="O3" s="20" t="s">
        <v>2</v>
      </c>
      <c r="P3" s="20" t="s">
        <v>3</v>
      </c>
      <c r="Q3" s="21" t="s">
        <v>0</v>
      </c>
      <c r="R3" s="20" t="s">
        <v>1</v>
      </c>
      <c r="S3" s="20" t="s">
        <v>2</v>
      </c>
      <c r="T3" s="20" t="s">
        <v>3</v>
      </c>
      <c r="U3" s="20" t="s">
        <v>0</v>
      </c>
      <c r="V3" s="20" t="s">
        <v>1</v>
      </c>
      <c r="W3" s="20" t="s">
        <v>2</v>
      </c>
      <c r="X3" s="20" t="s">
        <v>3</v>
      </c>
      <c r="Y3" s="20" t="s">
        <v>0</v>
      </c>
      <c r="Z3" s="20" t="s">
        <v>1</v>
      </c>
      <c r="AA3" s="20" t="s">
        <v>2</v>
      </c>
      <c r="AB3" s="20" t="s">
        <v>3</v>
      </c>
      <c r="AC3" s="20" t="s">
        <v>0</v>
      </c>
      <c r="AD3" s="20" t="s">
        <v>1</v>
      </c>
      <c r="AE3" s="20" t="s">
        <v>2</v>
      </c>
      <c r="AF3" s="20" t="s">
        <v>3</v>
      </c>
      <c r="AG3" s="20" t="s">
        <v>0</v>
      </c>
      <c r="AH3" s="20" t="s">
        <v>1</v>
      </c>
      <c r="AI3" s="20" t="s">
        <v>2</v>
      </c>
      <c r="AJ3" s="20" t="s">
        <v>3</v>
      </c>
      <c r="AK3" s="20" t="s">
        <v>0</v>
      </c>
      <c r="AL3" s="20" t="s">
        <v>1</v>
      </c>
      <c r="AM3" s="20" t="s">
        <v>2</v>
      </c>
      <c r="AN3" s="20" t="s">
        <v>3</v>
      </c>
      <c r="AO3" s="20" t="s">
        <v>0</v>
      </c>
      <c r="AP3" s="20" t="s">
        <v>1</v>
      </c>
      <c r="AQ3" s="20" t="s">
        <v>2</v>
      </c>
      <c r="AR3" s="20" t="s">
        <v>3</v>
      </c>
      <c r="AS3" s="20" t="s">
        <v>0</v>
      </c>
      <c r="AT3" s="20" t="s">
        <v>1</v>
      </c>
      <c r="AU3" s="20" t="s">
        <v>2</v>
      </c>
      <c r="AV3" s="20" t="s">
        <v>3</v>
      </c>
      <c r="AW3" s="20" t="s">
        <v>0</v>
      </c>
      <c r="AX3" s="20" t="s">
        <v>1</v>
      </c>
      <c r="AY3" s="20" t="s">
        <v>2</v>
      </c>
      <c r="AZ3" s="20" t="s">
        <v>3</v>
      </c>
      <c r="BA3" s="20" t="s">
        <v>0</v>
      </c>
      <c r="BB3" s="20" t="s">
        <v>1</v>
      </c>
      <c r="BC3" s="20" t="s">
        <v>2</v>
      </c>
      <c r="BD3" s="21" t="s">
        <v>3</v>
      </c>
      <c r="BE3" s="20" t="s">
        <v>0</v>
      </c>
      <c r="BF3" s="20" t="s">
        <v>1</v>
      </c>
      <c r="BG3" s="20" t="s">
        <v>2</v>
      </c>
      <c r="BH3" s="21" t="s">
        <v>3</v>
      </c>
      <c r="BI3" s="20" t="s">
        <v>0</v>
      </c>
      <c r="BJ3" s="20" t="s">
        <v>1</v>
      </c>
      <c r="BK3" s="20" t="s">
        <v>2</v>
      </c>
      <c r="BL3" s="21" t="s">
        <v>3</v>
      </c>
      <c r="BM3" s="22" t="s">
        <v>0</v>
      </c>
      <c r="BN3" s="22"/>
      <c r="BO3" s="22"/>
    </row>
    <row r="4" spans="17:67" ht="15">
      <c r="Q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</row>
    <row r="5" ht="15">
      <c r="B5" s="4"/>
    </row>
    <row r="6" ht="15.75">
      <c r="B6" s="7" t="s">
        <v>4</v>
      </c>
    </row>
    <row r="7" spans="1:67" ht="15">
      <c r="A7" s="2">
        <v>-1</v>
      </c>
      <c r="B7" t="s">
        <v>5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/>
      <c r="BO7" s="5"/>
    </row>
    <row r="8" spans="1:67" ht="15">
      <c r="A8" s="2">
        <v>-2</v>
      </c>
      <c r="B8" t="s">
        <v>6</v>
      </c>
      <c r="E8" s="5">
        <v>2459.33</v>
      </c>
      <c r="F8" s="5">
        <v>2525.83</v>
      </c>
      <c r="G8" s="5">
        <v>2575.23</v>
      </c>
      <c r="H8" s="5">
        <v>2614.84</v>
      </c>
      <c r="I8" s="5">
        <v>2649.25</v>
      </c>
      <c r="J8" s="5">
        <v>2708.29</v>
      </c>
      <c r="K8" s="5">
        <v>2731.08</v>
      </c>
      <c r="L8" s="5">
        <v>2783.11</v>
      </c>
      <c r="M8" s="5">
        <v>2822.74</v>
      </c>
      <c r="N8" s="5">
        <v>2854.16</v>
      </c>
      <c r="O8" s="5">
        <v>2907.42</v>
      </c>
      <c r="P8" s="5">
        <v>2951.07</v>
      </c>
      <c r="Q8" s="5">
        <v>2961.84</v>
      </c>
      <c r="R8" s="5">
        <v>3016.19</v>
      </c>
      <c r="S8" s="5">
        <v>3069.24</v>
      </c>
      <c r="T8" s="5">
        <v>3112.75</v>
      </c>
      <c r="U8" s="5">
        <v>3145.57</v>
      </c>
      <c r="V8" s="5">
        <v>3193.11</v>
      </c>
      <c r="W8" s="5">
        <v>3244.26</v>
      </c>
      <c r="X8" s="5">
        <v>3292.63</v>
      </c>
      <c r="Y8" s="5">
        <v>3322</v>
      </c>
      <c r="Z8" s="5">
        <v>3372.37</v>
      </c>
      <c r="AA8" s="5">
        <v>3429.74</v>
      </c>
      <c r="AB8" s="5">
        <v>3463.68</v>
      </c>
      <c r="AC8" s="5">
        <v>3514.32</v>
      </c>
      <c r="AD8" s="5">
        <v>3574.5</v>
      </c>
      <c r="AE8" s="5">
        <v>3640.71</v>
      </c>
      <c r="AF8" s="5">
        <v>3691.19</v>
      </c>
      <c r="AG8" s="5">
        <v>3738.48</v>
      </c>
      <c r="AH8" s="5">
        <v>3794.04</v>
      </c>
      <c r="AI8" s="5">
        <v>3888.48</v>
      </c>
      <c r="AJ8" s="5">
        <v>3932.47</v>
      </c>
      <c r="AK8" s="5">
        <v>4001.99</v>
      </c>
      <c r="AL8" s="5">
        <v>4093.11</v>
      </c>
      <c r="AM8" s="5">
        <v>4184.96</v>
      </c>
      <c r="AN8" s="5">
        <v>4291.74</v>
      </c>
      <c r="AO8" s="5">
        <v>4383.48</v>
      </c>
      <c r="AP8" s="5">
        <v>4490.48</v>
      </c>
      <c r="AQ8" s="5">
        <v>4621.82</v>
      </c>
      <c r="AR8" s="5">
        <v>4714.33</v>
      </c>
      <c r="AS8" s="5">
        <v>4789.55</v>
      </c>
      <c r="AT8" s="5">
        <v>4910.35</v>
      </c>
      <c r="AU8" s="5">
        <v>5025.77</v>
      </c>
      <c r="AV8" s="5">
        <v>5122.32</v>
      </c>
      <c r="AW8" s="5">
        <v>5212.04</v>
      </c>
      <c r="AX8" s="5">
        <v>5367.17</v>
      </c>
      <c r="AY8" s="5">
        <v>5506.52</v>
      </c>
      <c r="AZ8" s="5">
        <v>5631.76</v>
      </c>
      <c r="BA8" s="5">
        <v>5763.58</v>
      </c>
      <c r="BB8" s="5">
        <v>5928.62</v>
      </c>
      <c r="BC8" s="5">
        <v>6119.97</v>
      </c>
      <c r="BD8" s="5">
        <v>6317.41</v>
      </c>
      <c r="BE8" s="5">
        <v>6494.59</v>
      </c>
      <c r="BF8" s="5">
        <v>6715.07</v>
      </c>
      <c r="BG8" s="5">
        <v>6945.93</v>
      </c>
      <c r="BH8" s="5">
        <v>7120.24</v>
      </c>
      <c r="BI8" s="5">
        <v>7335.21</v>
      </c>
      <c r="BJ8" s="5">
        <v>7551.76</v>
      </c>
      <c r="BK8" s="5">
        <v>7855.72</v>
      </c>
      <c r="BL8" s="5">
        <v>8079.91</v>
      </c>
      <c r="BM8" s="5">
        <v>8277.62</v>
      </c>
      <c r="BN8" s="5"/>
      <c r="BO8" s="5"/>
    </row>
    <row r="9" spans="1:67" ht="15">
      <c r="A9" s="2">
        <v>-3</v>
      </c>
      <c r="B9" t="s">
        <v>7</v>
      </c>
      <c r="E9" s="5">
        <v>51.094</v>
      </c>
      <c r="F9" s="5">
        <v>55.86</v>
      </c>
      <c r="G9" s="5">
        <v>53.761</v>
      </c>
      <c r="H9" s="5">
        <v>50.162</v>
      </c>
      <c r="I9" s="5">
        <v>43.729</v>
      </c>
      <c r="J9" s="5">
        <v>40.96</v>
      </c>
      <c r="K9" s="5">
        <v>38.819</v>
      </c>
      <c r="L9" s="5">
        <v>36.782000000000004</v>
      </c>
      <c r="M9" s="5">
        <v>34.859</v>
      </c>
      <c r="N9" s="5">
        <v>32.888</v>
      </c>
      <c r="O9" s="5">
        <v>30.95</v>
      </c>
      <c r="P9" s="5">
        <v>28.515</v>
      </c>
      <c r="Q9" s="5">
        <v>26.241</v>
      </c>
      <c r="R9" s="5">
        <v>26.198</v>
      </c>
      <c r="S9" s="5">
        <v>27.679000000000002</v>
      </c>
      <c r="T9" s="5">
        <v>28.252</v>
      </c>
      <c r="U9" s="5">
        <v>28.399</v>
      </c>
      <c r="V9" s="5">
        <v>29.937</v>
      </c>
      <c r="W9" s="5">
        <v>33.201</v>
      </c>
      <c r="X9" s="5">
        <v>34.858000000000004</v>
      </c>
      <c r="Y9" s="5">
        <v>33.709</v>
      </c>
      <c r="Z9" s="5">
        <v>33.51</v>
      </c>
      <c r="AA9" s="5">
        <v>35.161</v>
      </c>
      <c r="AB9" s="5">
        <v>34.259</v>
      </c>
      <c r="AC9" s="5">
        <v>34.739</v>
      </c>
      <c r="AD9" s="5">
        <v>37.473</v>
      </c>
      <c r="AE9" s="5">
        <v>41.839</v>
      </c>
      <c r="AF9" s="5">
        <v>39.046</v>
      </c>
      <c r="AG9" s="5">
        <v>35.73</v>
      </c>
      <c r="AH9" s="5">
        <v>37.558</v>
      </c>
      <c r="AI9" s="5">
        <v>38.985</v>
      </c>
      <c r="AJ9" s="5">
        <v>39.856</v>
      </c>
      <c r="AK9" s="5">
        <v>40.819</v>
      </c>
      <c r="AL9" s="5">
        <v>42.252</v>
      </c>
      <c r="AM9" s="5">
        <v>45.236000000000004</v>
      </c>
      <c r="AN9" s="5">
        <v>46.712</v>
      </c>
      <c r="AO9" s="5">
        <v>48.459</v>
      </c>
      <c r="AP9" s="5">
        <v>50.899</v>
      </c>
      <c r="AQ9" s="5">
        <v>54.501</v>
      </c>
      <c r="AR9" s="5">
        <v>57.391</v>
      </c>
      <c r="AS9" s="5">
        <v>59.869</v>
      </c>
      <c r="AT9" s="5">
        <v>62.59</v>
      </c>
      <c r="AU9" s="5">
        <v>65.85</v>
      </c>
      <c r="AV9" s="5">
        <v>67.274</v>
      </c>
      <c r="AW9" s="5">
        <v>71.62</v>
      </c>
      <c r="AX9" s="5">
        <v>74.931</v>
      </c>
      <c r="AY9" s="5">
        <v>76.872</v>
      </c>
      <c r="AZ9" s="5">
        <v>77.772</v>
      </c>
      <c r="BA9" s="5">
        <v>77.562</v>
      </c>
      <c r="BB9" s="5">
        <v>78.517</v>
      </c>
      <c r="BC9" s="5">
        <v>80.953</v>
      </c>
      <c r="BD9" s="5">
        <v>81.226</v>
      </c>
      <c r="BE9" s="5">
        <v>83.053</v>
      </c>
      <c r="BF9" s="5">
        <v>85.34400000000001</v>
      </c>
      <c r="BG9" s="5">
        <v>87.21300000000001</v>
      </c>
      <c r="BH9" s="5">
        <v>89.976</v>
      </c>
      <c r="BI9" s="5">
        <v>94.47</v>
      </c>
      <c r="BJ9" s="5">
        <v>98.805</v>
      </c>
      <c r="BK9" s="5">
        <v>104.98700000000001</v>
      </c>
      <c r="BL9" s="5">
        <v>110.475</v>
      </c>
      <c r="BM9" s="5">
        <v>116.953</v>
      </c>
      <c r="BN9" s="5"/>
      <c r="BO9" s="5"/>
    </row>
    <row r="10" spans="1:67" ht="15">
      <c r="A10" s="2">
        <v>-4</v>
      </c>
      <c r="B10" t="s">
        <v>8</v>
      </c>
      <c r="E10" s="5">
        <v>233</v>
      </c>
      <c r="F10" s="5">
        <v>234</v>
      </c>
      <c r="G10" s="5">
        <v>234</v>
      </c>
      <c r="H10" s="5">
        <v>233.87</v>
      </c>
      <c r="I10" s="5">
        <v>235.13</v>
      </c>
      <c r="J10" s="5">
        <v>239.5</v>
      </c>
      <c r="K10" s="5">
        <v>241.14</v>
      </c>
      <c r="L10" s="5">
        <v>240.72</v>
      </c>
      <c r="M10" s="5">
        <v>238.27</v>
      </c>
      <c r="N10" s="5">
        <v>237.85</v>
      </c>
      <c r="O10" s="5">
        <v>239.65</v>
      </c>
      <c r="P10" s="5">
        <v>236.69</v>
      </c>
      <c r="Q10" s="5">
        <v>235.07</v>
      </c>
      <c r="R10" s="5">
        <v>234.45</v>
      </c>
      <c r="S10" s="5">
        <v>233.15</v>
      </c>
      <c r="T10" s="5">
        <v>229.18</v>
      </c>
      <c r="U10" s="5">
        <v>227.49</v>
      </c>
      <c r="V10" s="5">
        <v>233.2</v>
      </c>
      <c r="W10" s="5">
        <v>238.89</v>
      </c>
      <c r="X10" s="5">
        <v>241.99</v>
      </c>
      <c r="Y10" s="5">
        <v>245.34</v>
      </c>
      <c r="Z10" s="5">
        <v>253.42</v>
      </c>
      <c r="AA10" s="5">
        <v>258.45</v>
      </c>
      <c r="AB10" s="5">
        <v>259.47</v>
      </c>
      <c r="AC10" s="5">
        <v>260.38</v>
      </c>
      <c r="AD10" s="5">
        <v>272.42</v>
      </c>
      <c r="AE10" s="5">
        <v>280.67</v>
      </c>
      <c r="AF10" s="5">
        <v>290.92</v>
      </c>
      <c r="AG10" s="5">
        <v>298.54</v>
      </c>
      <c r="AH10" s="5">
        <v>311.96</v>
      </c>
      <c r="AI10" s="5">
        <v>323.65</v>
      </c>
      <c r="AJ10" s="5">
        <v>332.04</v>
      </c>
      <c r="AK10" s="5">
        <v>336.08</v>
      </c>
      <c r="AL10" s="5">
        <v>342.04</v>
      </c>
      <c r="AM10" s="5">
        <v>351.32</v>
      </c>
      <c r="AN10" s="5">
        <v>361.38</v>
      </c>
      <c r="AO10" s="5">
        <v>365.72</v>
      </c>
      <c r="AP10" s="5">
        <v>372.09</v>
      </c>
      <c r="AQ10" s="5">
        <v>391.07</v>
      </c>
      <c r="AR10" s="5">
        <v>401.79</v>
      </c>
      <c r="AS10" s="5">
        <v>420.71</v>
      </c>
      <c r="AT10" s="5">
        <v>446.59</v>
      </c>
      <c r="AU10" s="5">
        <v>469.56</v>
      </c>
      <c r="AV10" s="5">
        <v>492.09</v>
      </c>
      <c r="AW10" s="5">
        <v>497.88</v>
      </c>
      <c r="AX10" s="5">
        <v>519.37</v>
      </c>
      <c r="AY10" s="5">
        <v>535.41</v>
      </c>
      <c r="AZ10" s="38">
        <v>530</v>
      </c>
      <c r="BA10" s="5">
        <v>529.67</v>
      </c>
      <c r="BB10" s="5">
        <v>555.58</v>
      </c>
      <c r="BC10" s="5">
        <v>576.24</v>
      </c>
      <c r="BD10" s="5">
        <v>583.63</v>
      </c>
      <c r="BE10" s="5">
        <v>597.83</v>
      </c>
      <c r="BF10" s="5">
        <v>621.63</v>
      </c>
      <c r="BG10" s="5">
        <v>650.98</v>
      </c>
      <c r="BH10" s="5">
        <v>685.29</v>
      </c>
      <c r="BI10" s="5">
        <v>714.84</v>
      </c>
      <c r="BJ10" s="5">
        <v>769.05</v>
      </c>
      <c r="BK10" s="5">
        <v>833.2</v>
      </c>
      <c r="BL10" s="5">
        <v>886.55</v>
      </c>
      <c r="BM10" s="5">
        <v>917.18</v>
      </c>
      <c r="BN10" s="5"/>
      <c r="BO10" s="5"/>
    </row>
    <row r="11" spans="1:67" ht="15">
      <c r="A11" s="2">
        <v>-5</v>
      </c>
      <c r="B11" t="s">
        <v>9</v>
      </c>
      <c r="E11" s="5">
        <v>2175.236</v>
      </c>
      <c r="F11" s="5">
        <v>2235.97</v>
      </c>
      <c r="G11" s="5">
        <v>2287.469</v>
      </c>
      <c r="H11" s="5">
        <v>2330.8080000000004</v>
      </c>
      <c r="I11" s="5">
        <v>2370.391</v>
      </c>
      <c r="J11" s="5">
        <v>2427.83</v>
      </c>
      <c r="K11" s="5">
        <v>2451.121</v>
      </c>
      <c r="L11" s="5">
        <v>2505.608</v>
      </c>
      <c r="M11" s="5">
        <v>2549.611</v>
      </c>
      <c r="N11" s="5">
        <v>2583.422</v>
      </c>
      <c r="O11" s="5">
        <v>2636.82</v>
      </c>
      <c r="P11" s="5">
        <v>2685.8650000000002</v>
      </c>
      <c r="Q11" s="5">
        <v>2700.529</v>
      </c>
      <c r="R11" s="5">
        <v>2755.5420000000004</v>
      </c>
      <c r="S11" s="5">
        <v>2808.4109999999996</v>
      </c>
      <c r="T11" s="5">
        <v>2855.318</v>
      </c>
      <c r="U11" s="5">
        <v>2889.6810000000005</v>
      </c>
      <c r="V11" s="5">
        <v>2929.9730000000004</v>
      </c>
      <c r="W11" s="5">
        <v>2972.1690000000003</v>
      </c>
      <c r="X11" s="5">
        <v>3015.782</v>
      </c>
      <c r="Y11" s="5">
        <v>3042.951</v>
      </c>
      <c r="Z11" s="5">
        <v>3085.44</v>
      </c>
      <c r="AA11" s="5">
        <v>3136.129</v>
      </c>
      <c r="AB11" s="5">
        <v>3169.951</v>
      </c>
      <c r="AC11" s="5">
        <v>3219.201</v>
      </c>
      <c r="AD11" s="5">
        <v>3264.607</v>
      </c>
      <c r="AE11" s="5">
        <v>3318.201</v>
      </c>
      <c r="AF11" s="5">
        <v>3361.224</v>
      </c>
      <c r="AG11" s="5">
        <v>3404.21</v>
      </c>
      <c r="AH11" s="5">
        <v>3444.522</v>
      </c>
      <c r="AI11" s="5">
        <v>3525.845</v>
      </c>
      <c r="AJ11" s="5">
        <v>3560.5739999999996</v>
      </c>
      <c r="AK11" s="5">
        <v>3625.091</v>
      </c>
      <c r="AL11" s="5">
        <v>3708.818</v>
      </c>
      <c r="AM11" s="5">
        <v>3788.404</v>
      </c>
      <c r="AN11" s="5">
        <v>3883.6479999999992</v>
      </c>
      <c r="AO11" s="5">
        <v>3969.3009999999995</v>
      </c>
      <c r="AP11" s="5">
        <v>4067.490999999999</v>
      </c>
      <c r="AQ11" s="5">
        <v>4176.249</v>
      </c>
      <c r="AR11" s="5">
        <v>4255.149</v>
      </c>
      <c r="AS11" s="5">
        <v>4308.9710000000005</v>
      </c>
      <c r="AT11" s="5">
        <v>4401.17</v>
      </c>
      <c r="AU11" s="5">
        <v>4490.36</v>
      </c>
      <c r="AV11" s="5">
        <v>4562.955999999999</v>
      </c>
      <c r="AW11" s="5">
        <v>4642.54</v>
      </c>
      <c r="AX11" s="5">
        <v>4772.869000000001</v>
      </c>
      <c r="AY11" s="5">
        <v>4894.238</v>
      </c>
      <c r="AZ11" s="5">
        <v>5023.988</v>
      </c>
      <c r="BA11" s="5">
        <v>5156.348</v>
      </c>
      <c r="BB11" s="5">
        <v>5294.523</v>
      </c>
      <c r="BC11" s="5">
        <v>5462.777</v>
      </c>
      <c r="BD11" s="5">
        <v>5652.554</v>
      </c>
      <c r="BE11" s="5">
        <v>5813.707</v>
      </c>
      <c r="BF11" s="5">
        <v>6008.096</v>
      </c>
      <c r="BG11" s="5">
        <v>6207.737000000001</v>
      </c>
      <c r="BH11" s="5">
        <v>6344.974</v>
      </c>
      <c r="BI11" s="5">
        <v>6525.9</v>
      </c>
      <c r="BJ11" s="5">
        <v>6683.905</v>
      </c>
      <c r="BK11" s="5">
        <v>6917.533</v>
      </c>
      <c r="BL11" s="5">
        <v>7082.884999999999</v>
      </c>
      <c r="BM11" s="5">
        <v>7243.487</v>
      </c>
      <c r="BN11" s="5"/>
      <c r="BO11" s="5"/>
    </row>
    <row r="12" spans="1:67" ht="15">
      <c r="A12" s="2">
        <v>-6</v>
      </c>
      <c r="B12" t="s">
        <v>10</v>
      </c>
      <c r="E12" s="5"/>
      <c r="F12" s="5">
        <f>F11-E11</f>
        <v>60.733999999999924</v>
      </c>
      <c r="G12" s="5">
        <f aca="true" t="shared" si="0" ref="G12:BM12">G11-F11</f>
        <v>51.49900000000025</v>
      </c>
      <c r="H12" s="5">
        <f t="shared" si="0"/>
        <v>43.3390000000004</v>
      </c>
      <c r="I12" s="5">
        <f t="shared" si="0"/>
        <v>39.58299999999963</v>
      </c>
      <c r="J12" s="5">
        <f t="shared" si="0"/>
        <v>57.43899999999985</v>
      </c>
      <c r="K12" s="5">
        <f t="shared" si="0"/>
        <v>23.291000000000167</v>
      </c>
      <c r="L12" s="5">
        <f t="shared" si="0"/>
        <v>54.48700000000008</v>
      </c>
      <c r="M12" s="5">
        <f t="shared" si="0"/>
        <v>44.0029999999997</v>
      </c>
      <c r="N12" s="5">
        <f t="shared" si="0"/>
        <v>33.81100000000015</v>
      </c>
      <c r="O12" s="5">
        <f t="shared" si="0"/>
        <v>53.39800000000014</v>
      </c>
      <c r="P12" s="5">
        <f t="shared" si="0"/>
        <v>49.04500000000007</v>
      </c>
      <c r="Q12" s="5">
        <f t="shared" si="0"/>
        <v>14.66399999999976</v>
      </c>
      <c r="R12" s="5">
        <f t="shared" si="0"/>
        <v>55.013000000000375</v>
      </c>
      <c r="S12" s="5">
        <f t="shared" si="0"/>
        <v>52.86899999999923</v>
      </c>
      <c r="T12" s="5">
        <f t="shared" si="0"/>
        <v>46.90700000000061</v>
      </c>
      <c r="U12" s="5">
        <f t="shared" si="0"/>
        <v>34.363000000000284</v>
      </c>
      <c r="V12" s="5">
        <f t="shared" si="0"/>
        <v>40.291999999999916</v>
      </c>
      <c r="W12" s="5">
        <f t="shared" si="0"/>
        <v>42.19599999999991</v>
      </c>
      <c r="X12" s="5">
        <f t="shared" si="0"/>
        <v>43.61299999999983</v>
      </c>
      <c r="Y12" s="5">
        <f t="shared" si="0"/>
        <v>27.16899999999987</v>
      </c>
      <c r="Z12" s="5">
        <f t="shared" si="0"/>
        <v>42.48900000000003</v>
      </c>
      <c r="AA12" s="5">
        <f t="shared" si="0"/>
        <v>50.68899999999985</v>
      </c>
      <c r="AB12" s="5">
        <f t="shared" si="0"/>
        <v>33.822000000000116</v>
      </c>
      <c r="AC12" s="5">
        <f t="shared" si="0"/>
        <v>49.25</v>
      </c>
      <c r="AD12" s="5">
        <f t="shared" si="0"/>
        <v>45.40599999999995</v>
      </c>
      <c r="AE12" s="5">
        <f t="shared" si="0"/>
        <v>53.59400000000005</v>
      </c>
      <c r="AF12" s="5">
        <f t="shared" si="0"/>
        <v>43.02300000000014</v>
      </c>
      <c r="AG12" s="5">
        <f t="shared" si="0"/>
        <v>42.985999999999876</v>
      </c>
      <c r="AH12" s="5">
        <f t="shared" si="0"/>
        <v>40.3119999999999</v>
      </c>
      <c r="AI12" s="5">
        <f t="shared" si="0"/>
        <v>81.32299999999987</v>
      </c>
      <c r="AJ12" s="5">
        <f t="shared" si="0"/>
        <v>34.728999999999814</v>
      </c>
      <c r="AK12" s="5">
        <f t="shared" si="0"/>
        <v>64.51700000000028</v>
      </c>
      <c r="AL12" s="5">
        <f t="shared" si="0"/>
        <v>83.72700000000032</v>
      </c>
      <c r="AM12" s="5">
        <f t="shared" si="0"/>
        <v>79.58599999999979</v>
      </c>
      <c r="AN12" s="5">
        <f t="shared" si="0"/>
        <v>95.24399999999923</v>
      </c>
      <c r="AO12" s="5">
        <f t="shared" si="0"/>
        <v>85.65300000000025</v>
      </c>
      <c r="AP12" s="5">
        <f t="shared" si="0"/>
        <v>98.1899999999996</v>
      </c>
      <c r="AQ12" s="5">
        <f t="shared" si="0"/>
        <v>108.75800000000072</v>
      </c>
      <c r="AR12" s="5">
        <f t="shared" si="0"/>
        <v>78.90000000000055</v>
      </c>
      <c r="AS12" s="5">
        <f t="shared" si="0"/>
        <v>53.822000000000116</v>
      </c>
      <c r="AT12" s="5">
        <f t="shared" si="0"/>
        <v>92.19899999999961</v>
      </c>
      <c r="AU12" s="5">
        <f t="shared" si="0"/>
        <v>89.1899999999996</v>
      </c>
      <c r="AV12" s="5">
        <f t="shared" si="0"/>
        <v>72.59599999999955</v>
      </c>
      <c r="AW12" s="5">
        <f t="shared" si="0"/>
        <v>79.58400000000074</v>
      </c>
      <c r="AX12" s="5">
        <f t="shared" si="0"/>
        <v>130.32900000000063</v>
      </c>
      <c r="AY12" s="5">
        <f t="shared" si="0"/>
        <v>121.36899999999969</v>
      </c>
      <c r="AZ12" s="5">
        <f t="shared" si="0"/>
        <v>129.75</v>
      </c>
      <c r="BA12" s="5">
        <f t="shared" si="0"/>
        <v>132.35999999999967</v>
      </c>
      <c r="BB12" s="5">
        <f t="shared" si="0"/>
        <v>138.17500000000018</v>
      </c>
      <c r="BC12" s="5">
        <f t="shared" si="0"/>
        <v>168.2539999999999</v>
      </c>
      <c r="BD12" s="5">
        <f t="shared" si="0"/>
        <v>189.77700000000004</v>
      </c>
      <c r="BE12" s="5">
        <f t="shared" si="0"/>
        <v>161.15300000000025</v>
      </c>
      <c r="BF12" s="5">
        <f t="shared" si="0"/>
        <v>194.3889999999992</v>
      </c>
      <c r="BG12" s="5">
        <f t="shared" si="0"/>
        <v>199.64100000000144</v>
      </c>
      <c r="BH12" s="5">
        <f t="shared" si="0"/>
        <v>137.23699999999917</v>
      </c>
      <c r="BI12" s="5">
        <f t="shared" si="0"/>
        <v>180.92599999999948</v>
      </c>
      <c r="BJ12" s="5">
        <f t="shared" si="0"/>
        <v>158.0050000000001</v>
      </c>
      <c r="BK12" s="5">
        <f t="shared" si="0"/>
        <v>233.6280000000006</v>
      </c>
      <c r="BL12" s="5">
        <f t="shared" si="0"/>
        <v>165.35199999999895</v>
      </c>
      <c r="BM12" s="5">
        <f t="shared" si="0"/>
        <v>160.60200000000077</v>
      </c>
      <c r="BN12" s="5"/>
      <c r="BO12" s="5"/>
    </row>
    <row r="13" spans="5:67" ht="15"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</row>
    <row r="14" spans="1:67" ht="15">
      <c r="A14" s="2">
        <v>-8</v>
      </c>
      <c r="B14" t="s">
        <v>33</v>
      </c>
      <c r="E14" s="5"/>
      <c r="F14" s="5">
        <v>95.2421088736127</v>
      </c>
      <c r="G14" s="5">
        <v>92.91172824934775</v>
      </c>
      <c r="H14" s="5">
        <v>92.36435016337337</v>
      </c>
      <c r="I14" s="5">
        <v>80.98522550470608</v>
      </c>
      <c r="J14" s="5">
        <v>119.58924290150142</v>
      </c>
      <c r="K14" s="5">
        <v>123.78246309895138</v>
      </c>
      <c r="L14" s="5">
        <v>113.54933910502524</v>
      </c>
      <c r="M14" s="5">
        <v>177.8406628680169</v>
      </c>
      <c r="N14" s="5">
        <v>203.25417090640246</v>
      </c>
      <c r="O14" s="5">
        <v>167.78587103748148</v>
      </c>
      <c r="P14" s="5">
        <v>227.16182226172137</v>
      </c>
      <c r="Q14" s="5">
        <v>159.17696783202206</v>
      </c>
      <c r="R14" s="5">
        <v>237.2551676323381</v>
      </c>
      <c r="S14" s="5">
        <v>241.13561751838887</v>
      </c>
      <c r="T14" s="5">
        <v>291.2835298999928</v>
      </c>
      <c r="U14" s="5">
        <v>222.9585118372124</v>
      </c>
      <c r="V14" s="5">
        <v>155.2437261193419</v>
      </c>
      <c r="W14" s="5">
        <v>99.03068701887334</v>
      </c>
      <c r="X14" s="5">
        <v>79.81005934445484</v>
      </c>
      <c r="Y14" s="5">
        <v>62.88927905944126</v>
      </c>
      <c r="Z14" s="5">
        <v>96.49007843535294</v>
      </c>
      <c r="AA14" s="5">
        <v>125.22879001406216</v>
      </c>
      <c r="AB14" s="5">
        <v>132.49365483472644</v>
      </c>
      <c r="AC14" s="5">
        <v>145.1149564636568</v>
      </c>
      <c r="AD14" s="5">
        <v>168.22192710737002</v>
      </c>
      <c r="AE14" s="5">
        <v>141.91372601435236</v>
      </c>
      <c r="AF14" s="5">
        <v>120.78662785007191</v>
      </c>
      <c r="AG14" s="5">
        <v>120.66225948131257</v>
      </c>
      <c r="AH14" s="5">
        <v>143.36305692897685</v>
      </c>
      <c r="AI14" s="5">
        <v>157.324392476279</v>
      </c>
      <c r="AJ14" s="5">
        <v>190.4654666685702</v>
      </c>
      <c r="AK14" s="5">
        <v>217.49528777040592</v>
      </c>
      <c r="AL14" s="5">
        <v>297.0807216586663</v>
      </c>
      <c r="AM14" s="5">
        <v>276.86428692625327</v>
      </c>
      <c r="AN14" s="5">
        <v>310.2582496969381</v>
      </c>
      <c r="AO14" s="5">
        <v>313.28363215234816</v>
      </c>
      <c r="AP14" s="5">
        <v>259.1406354278359</v>
      </c>
      <c r="AQ14" s="5">
        <v>184.29941425014115</v>
      </c>
      <c r="AR14" s="5">
        <v>159.98310872323506</v>
      </c>
      <c r="AS14" s="5">
        <v>176.40404181446388</v>
      </c>
      <c r="AT14" s="5">
        <v>169.94028531523833</v>
      </c>
      <c r="AU14" s="5">
        <v>182.73117429528645</v>
      </c>
      <c r="AV14" s="5">
        <v>221.5405020004404</v>
      </c>
      <c r="AW14" s="5">
        <v>273.6627864450805</v>
      </c>
      <c r="AX14" s="5">
        <v>426.4180607538774</v>
      </c>
      <c r="AY14" s="5">
        <v>422.376330268534</v>
      </c>
      <c r="AZ14" s="5">
        <v>534.7640918306472</v>
      </c>
      <c r="BA14" s="5">
        <v>501.6192889697834</v>
      </c>
      <c r="BB14" s="5">
        <v>385.6318939132493</v>
      </c>
      <c r="BC14" s="5">
        <v>515.9534768745918</v>
      </c>
      <c r="BD14" s="5">
        <v>793.8810012596987</v>
      </c>
      <c r="BE14" s="5">
        <v>763.3699558511227</v>
      </c>
      <c r="BF14" s="5">
        <v>966.2624677993558</v>
      </c>
      <c r="BG14" s="5">
        <v>1053.6894437431954</v>
      </c>
      <c r="BH14" s="5">
        <v>557.3763695485633</v>
      </c>
      <c r="BI14" s="5">
        <v>429.5062827645999</v>
      </c>
      <c r="BJ14" s="5">
        <v>656.8728997010547</v>
      </c>
      <c r="BK14" s="5">
        <v>415.23659734788305</v>
      </c>
      <c r="BL14" s="5">
        <v>521.4381854113678</v>
      </c>
      <c r="BM14" s="5">
        <v>500.75996949999995</v>
      </c>
      <c r="BN14" s="5"/>
      <c r="BO14" s="5"/>
    </row>
    <row r="15" spans="1:67" ht="15.75">
      <c r="A15" s="2">
        <v>-7</v>
      </c>
      <c r="B15" t="s">
        <v>11</v>
      </c>
      <c r="E15" s="5"/>
      <c r="F15" s="32">
        <f aca="true" t="shared" si="1" ref="F15:AK15">F14/E11</f>
        <v>0.04378472444995058</v>
      </c>
      <c r="G15" s="32">
        <f t="shared" si="1"/>
        <v>0.04155320878605158</v>
      </c>
      <c r="H15" s="32">
        <f t="shared" si="1"/>
        <v>0.040378405199534236</v>
      </c>
      <c r="I15" s="32">
        <f t="shared" si="1"/>
        <v>0.03474555840923236</v>
      </c>
      <c r="J15" s="32">
        <f t="shared" si="1"/>
        <v>0.050451272765337625</v>
      </c>
      <c r="K15" s="32">
        <f t="shared" si="1"/>
        <v>0.05098481487540371</v>
      </c>
      <c r="L15" s="32">
        <f t="shared" si="1"/>
        <v>0.04632547275512928</v>
      </c>
      <c r="M15" s="32">
        <f t="shared" si="1"/>
        <v>0.07097704942992554</v>
      </c>
      <c r="N15" s="32">
        <f t="shared" si="1"/>
        <v>0.0797196791614103</v>
      </c>
      <c r="O15" s="32">
        <f t="shared" si="1"/>
        <v>0.06494714028040385</v>
      </c>
      <c r="P15" s="32">
        <f t="shared" si="1"/>
        <v>0.08614991628617856</v>
      </c>
      <c r="Q15" s="32">
        <f t="shared" si="1"/>
        <v>0.059264694179350805</v>
      </c>
      <c r="R15" s="32">
        <f t="shared" si="1"/>
        <v>0.08785507122209689</v>
      </c>
      <c r="S15" s="32">
        <f t="shared" si="1"/>
        <v>0.08750932394367018</v>
      </c>
      <c r="T15" s="32">
        <f t="shared" si="1"/>
        <v>0.10371826983300979</v>
      </c>
      <c r="U15" s="32">
        <f t="shared" si="1"/>
        <v>0.0780853522575112</v>
      </c>
      <c r="V15" s="32">
        <f t="shared" si="1"/>
        <v>0.05372348232186939</v>
      </c>
      <c r="W15" s="32">
        <f t="shared" si="1"/>
        <v>0.03379918074974524</v>
      </c>
      <c r="X15" s="32">
        <f t="shared" si="1"/>
        <v>0.02685246341794657</v>
      </c>
      <c r="Y15" s="32">
        <f t="shared" si="1"/>
        <v>0.02085339028465627</v>
      </c>
      <c r="Z15" s="32">
        <f t="shared" si="1"/>
        <v>0.03170937633742802</v>
      </c>
      <c r="AA15" s="32">
        <f t="shared" si="1"/>
        <v>0.04058701190561546</v>
      </c>
      <c r="AB15" s="32">
        <f t="shared" si="1"/>
        <v>0.042247514319317364</v>
      </c>
      <c r="AC15" s="32">
        <f t="shared" si="1"/>
        <v>0.045778296403842456</v>
      </c>
      <c r="AD15" s="32">
        <f t="shared" si="1"/>
        <v>0.052255801084607645</v>
      </c>
      <c r="AE15" s="32">
        <f t="shared" si="1"/>
        <v>0.043470385873200776</v>
      </c>
      <c r="AF15" s="32">
        <f t="shared" si="1"/>
        <v>0.036401239059982174</v>
      </c>
      <c r="AG15" s="32">
        <f t="shared" si="1"/>
        <v>0.035898309509069484</v>
      </c>
      <c r="AH15" s="32">
        <f t="shared" si="1"/>
        <v>0.04211345860830467</v>
      </c>
      <c r="AI15" s="32">
        <f t="shared" si="1"/>
        <v>0.045673795225078834</v>
      </c>
      <c r="AJ15" s="32">
        <f t="shared" si="1"/>
        <v>0.05401980707279254</v>
      </c>
      <c r="AK15" s="32">
        <f t="shared" si="1"/>
        <v>0.06108433296721426</v>
      </c>
      <c r="AL15" s="32">
        <f aca="true" t="shared" si="2" ref="AL15:BM15">AL14/AK11</f>
        <v>0.08195124526768191</v>
      </c>
      <c r="AM15" s="32">
        <f t="shared" si="2"/>
        <v>0.07465027589012274</v>
      </c>
      <c r="AN15" s="32">
        <f t="shared" si="2"/>
        <v>0.08189682243418023</v>
      </c>
      <c r="AO15" s="32">
        <f t="shared" si="2"/>
        <v>0.08066736021193173</v>
      </c>
      <c r="AP15" s="32">
        <f t="shared" si="2"/>
        <v>0.06528621422961774</v>
      </c>
      <c r="AQ15" s="32">
        <f t="shared" si="2"/>
        <v>0.04531034346483894</v>
      </c>
      <c r="AR15" s="32">
        <f t="shared" si="2"/>
        <v>0.03830784723881049</v>
      </c>
      <c r="AS15" s="32">
        <f t="shared" si="2"/>
        <v>0.041456607468848654</v>
      </c>
      <c r="AT15" s="32">
        <f t="shared" si="2"/>
        <v>0.03943871641634124</v>
      </c>
      <c r="AU15" s="32">
        <f t="shared" si="2"/>
        <v>0.041518772120887504</v>
      </c>
      <c r="AV15" s="32">
        <f t="shared" si="2"/>
        <v>0.0493369132988091</v>
      </c>
      <c r="AW15" s="32">
        <f t="shared" si="2"/>
        <v>0.05997489049753724</v>
      </c>
      <c r="AX15" s="32">
        <f t="shared" si="2"/>
        <v>0.09185016408127392</v>
      </c>
      <c r="AY15" s="32">
        <f t="shared" si="2"/>
        <v>0.08849526988244051</v>
      </c>
      <c r="AZ15" s="32">
        <f t="shared" si="2"/>
        <v>0.10926401450657838</v>
      </c>
      <c r="BA15" s="32">
        <f t="shared" si="2"/>
        <v>0.09984484217911814</v>
      </c>
      <c r="BB15" s="32">
        <f t="shared" si="2"/>
        <v>0.07478779436788388</v>
      </c>
      <c r="BC15" s="32">
        <f t="shared" si="2"/>
        <v>0.09745041751156654</v>
      </c>
      <c r="BD15" s="32">
        <f t="shared" si="2"/>
        <v>0.14532553704090403</v>
      </c>
      <c r="BE15" s="32">
        <f t="shared" si="2"/>
        <v>0.13504867991550767</v>
      </c>
      <c r="BF15" s="32">
        <f t="shared" si="2"/>
        <v>0.16620419085436466</v>
      </c>
      <c r="BG15" s="32">
        <f t="shared" si="2"/>
        <v>0.1753782635535776</v>
      </c>
      <c r="BH15" s="32">
        <f t="shared" si="2"/>
        <v>0.08978736849653314</v>
      </c>
      <c r="BI15" s="32">
        <f t="shared" si="2"/>
        <v>0.0676923629260892</v>
      </c>
      <c r="BJ15" s="32">
        <f t="shared" si="2"/>
        <v>0.1006562925728336</v>
      </c>
      <c r="BK15" s="32">
        <f t="shared" si="2"/>
        <v>0.06212485027059527</v>
      </c>
      <c r="BL15" s="32">
        <f t="shared" si="2"/>
        <v>0.07537921183915824</v>
      </c>
      <c r="BM15" s="32">
        <f t="shared" si="2"/>
        <v>0.0707</v>
      </c>
      <c r="BN15" s="6"/>
      <c r="BO15" s="6"/>
    </row>
    <row r="16" spans="5:67" ht="15"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</row>
    <row r="17" spans="1:67" ht="15">
      <c r="A17" s="2">
        <v>-9</v>
      </c>
      <c r="B17" t="s">
        <v>12</v>
      </c>
      <c r="E17" s="5"/>
      <c r="F17" s="5">
        <v>155.97610887361262</v>
      </c>
      <c r="G17" s="5">
        <v>144.41072824934798</v>
      </c>
      <c r="H17" s="5">
        <v>135.70335016337378</v>
      </c>
      <c r="I17" s="5">
        <v>120.56822550470571</v>
      </c>
      <c r="J17" s="5">
        <v>177.02824290150127</v>
      </c>
      <c r="K17" s="5">
        <v>147.07346309895155</v>
      </c>
      <c r="L17" s="5">
        <v>168.03633910502532</v>
      </c>
      <c r="M17" s="5">
        <v>221.8436628680166</v>
      </c>
      <c r="N17" s="5">
        <v>237.0651709064026</v>
      </c>
      <c r="O17" s="5">
        <v>221.18387103748162</v>
      </c>
      <c r="P17" s="5">
        <v>276.2068222617214</v>
      </c>
      <c r="Q17" s="5">
        <v>173.84096783202182</v>
      </c>
      <c r="R17" s="5">
        <v>292.2681676323385</v>
      </c>
      <c r="S17" s="5">
        <v>294.0046175183881</v>
      </c>
      <c r="T17" s="5">
        <v>338.1905298999934</v>
      </c>
      <c r="U17" s="5">
        <v>257.3215118372127</v>
      </c>
      <c r="V17" s="5">
        <v>195.5357261193418</v>
      </c>
      <c r="W17" s="5">
        <v>141.22668701887324</v>
      </c>
      <c r="X17" s="5">
        <v>123.42305934445467</v>
      </c>
      <c r="Y17" s="5">
        <v>90.05827905944113</v>
      </c>
      <c r="Z17" s="5">
        <v>138.9790784353525</v>
      </c>
      <c r="AA17" s="5">
        <v>175.91779001406246</v>
      </c>
      <c r="AB17" s="5">
        <v>166.31565483472656</v>
      </c>
      <c r="AC17" s="5">
        <v>194.3649564636568</v>
      </c>
      <c r="AD17" s="5">
        <v>213.62792710736997</v>
      </c>
      <c r="AE17" s="5">
        <v>195.50772601435241</v>
      </c>
      <c r="AF17" s="5">
        <v>163.80962785007205</v>
      </c>
      <c r="AG17" s="5">
        <v>163.64825948131244</v>
      </c>
      <c r="AH17" s="5">
        <v>183.67505692897674</v>
      </c>
      <c r="AI17" s="5">
        <v>238.64739247627887</v>
      </c>
      <c r="AJ17" s="5">
        <v>225.19446666857002</v>
      </c>
      <c r="AK17" s="5">
        <v>282.0122877704062</v>
      </c>
      <c r="AL17" s="5">
        <v>380.8077216586666</v>
      </c>
      <c r="AM17" s="5">
        <v>356.45028692625306</v>
      </c>
      <c r="AN17" s="5">
        <v>405.5022496969373</v>
      </c>
      <c r="AO17" s="5">
        <v>398.9366321523484</v>
      </c>
      <c r="AP17" s="5">
        <v>357.3306354278355</v>
      </c>
      <c r="AQ17" s="5">
        <v>293.05741425014185</v>
      </c>
      <c r="AR17" s="5">
        <v>238.8831087232356</v>
      </c>
      <c r="AS17" s="5">
        <v>230.226041814464</v>
      </c>
      <c r="AT17" s="5">
        <v>262.13928531523794</v>
      </c>
      <c r="AU17" s="5">
        <v>271.92117429528605</v>
      </c>
      <c r="AV17" s="5">
        <v>294.1365020004399</v>
      </c>
      <c r="AW17" s="5">
        <v>353.2467864450812</v>
      </c>
      <c r="AX17" s="5">
        <v>556.747060753878</v>
      </c>
      <c r="AY17" s="5">
        <v>543.7453302685337</v>
      </c>
      <c r="AZ17" s="5">
        <v>664.5140918306472</v>
      </c>
      <c r="BA17" s="5">
        <v>633.979288969783</v>
      </c>
      <c r="BB17" s="5">
        <v>523.8068939132495</v>
      </c>
      <c r="BC17" s="5">
        <v>684.2074768745917</v>
      </c>
      <c r="BD17" s="5">
        <v>983.6580012596987</v>
      </c>
      <c r="BE17" s="5">
        <v>924.5229558511229</v>
      </c>
      <c r="BF17" s="5">
        <v>1160.651467799355</v>
      </c>
      <c r="BG17" s="5">
        <v>1253.3304437431968</v>
      </c>
      <c r="BH17" s="5">
        <v>694.6133695485624</v>
      </c>
      <c r="BI17" s="5">
        <v>610.4322827645994</v>
      </c>
      <c r="BJ17" s="5">
        <v>814.8778997010548</v>
      </c>
      <c r="BK17" s="5">
        <v>648.8645973478837</v>
      </c>
      <c r="BL17" s="5">
        <v>686.7901854113668</v>
      </c>
      <c r="BM17" s="5">
        <v>661.3619695000007</v>
      </c>
      <c r="BN17" s="5"/>
      <c r="BO17" s="5"/>
    </row>
    <row r="18" spans="1:67" ht="15">
      <c r="A18" s="2">
        <v>-10</v>
      </c>
      <c r="B18" t="s">
        <v>34</v>
      </c>
      <c r="E18" s="5"/>
      <c r="F18" s="5">
        <v>31.835346902693313</v>
      </c>
      <c r="G18" s="5">
        <v>33.043835313867866</v>
      </c>
      <c r="H18" s="5">
        <v>35.3358141611066</v>
      </c>
      <c r="I18" s="5">
        <v>43.45770753082624</v>
      </c>
      <c r="J18" s="5">
        <v>64.33658913977042</v>
      </c>
      <c r="K18" s="5">
        <v>48.067370596888026</v>
      </c>
      <c r="L18" s="5">
        <v>85.91746309344441</v>
      </c>
      <c r="M18" s="5">
        <v>154.5837506346268</v>
      </c>
      <c r="N18" s="5">
        <v>131.340308070995</v>
      </c>
      <c r="O18" s="5">
        <v>131.52618330545863</v>
      </c>
      <c r="P18" s="5">
        <v>180.9712118227627</v>
      </c>
      <c r="Q18" s="5">
        <v>105.97842594099117</v>
      </c>
      <c r="R18" s="5">
        <v>194.9776952442662</v>
      </c>
      <c r="S18" s="5">
        <v>186.05605569306138</v>
      </c>
      <c r="T18" s="5">
        <v>242.08146338318713</v>
      </c>
      <c r="U18" s="5">
        <v>164.53278651161602</v>
      </c>
      <c r="V18" s="5">
        <v>70.09415131298434</v>
      </c>
      <c r="W18" s="5">
        <v>30.76844365520742</v>
      </c>
      <c r="X18" s="5">
        <v>28.15404440252002</v>
      </c>
      <c r="Y18" s="5">
        <v>20.449562845466</v>
      </c>
      <c r="Z18" s="5">
        <v>32.24845374692032</v>
      </c>
      <c r="AA18" s="5">
        <v>59.82369813429584</v>
      </c>
      <c r="AB18" s="5">
        <v>67.23662937103367</v>
      </c>
      <c r="AC18" s="5">
        <v>102.68326516933696</v>
      </c>
      <c r="AD18" s="5">
        <v>75.73255290039721</v>
      </c>
      <c r="AE18" s="5">
        <v>51.422055871262856</v>
      </c>
      <c r="AF18" s="5">
        <v>57.100734417376174</v>
      </c>
      <c r="AG18" s="5">
        <v>66.52403722428237</v>
      </c>
      <c r="AH18" s="5">
        <v>58.01148260245408</v>
      </c>
      <c r="AI18" s="5">
        <v>87.66299554757553</v>
      </c>
      <c r="AJ18" s="5">
        <v>107.37707189966291</v>
      </c>
      <c r="AK18" s="5">
        <v>185.04639745024912</v>
      </c>
      <c r="AL18" s="5">
        <v>205.91007804495786</v>
      </c>
      <c r="AM18" s="5">
        <v>186.47797696245885</v>
      </c>
      <c r="AN18" s="5">
        <v>266.1026987881201</v>
      </c>
      <c r="AO18" s="5">
        <v>245.4977638834338</v>
      </c>
      <c r="AP18" s="5">
        <v>158.55173911187322</v>
      </c>
      <c r="AQ18" s="5">
        <v>93.3499280484177</v>
      </c>
      <c r="AR18" s="5">
        <v>75.11005327629061</v>
      </c>
      <c r="AS18" s="5">
        <v>70.46828729348657</v>
      </c>
      <c r="AT18" s="5">
        <v>63.90865596963806</v>
      </c>
      <c r="AU18" s="5">
        <v>67.7884928989115</v>
      </c>
      <c r="AV18" s="5">
        <v>98.421350931581</v>
      </c>
      <c r="AW18" s="5">
        <v>207.11708694931593</v>
      </c>
      <c r="AX18" s="5">
        <v>325.8257065377348</v>
      </c>
      <c r="AY18" s="5">
        <v>295.27582725899634</v>
      </c>
      <c r="AZ18" s="5">
        <v>486.3842538555941</v>
      </c>
      <c r="BA18" s="5">
        <v>421.818937876065</v>
      </c>
      <c r="BB18" s="5">
        <v>272.5061783615047</v>
      </c>
      <c r="BC18" s="5">
        <v>455.2440733497921</v>
      </c>
      <c r="BD18" s="5">
        <v>752.5345072864595</v>
      </c>
      <c r="BE18" s="5">
        <v>720.0975328516828</v>
      </c>
      <c r="BF18" s="5">
        <v>876.7306331525556</v>
      </c>
      <c r="BG18" s="5">
        <v>912.4683354471565</v>
      </c>
      <c r="BH18" s="5">
        <v>405.13212089817887</v>
      </c>
      <c r="BI18" s="5">
        <v>381.1242349467484</v>
      </c>
      <c r="BJ18" s="5">
        <v>461.16607953722746</v>
      </c>
      <c r="BK18" s="5">
        <v>290.9130889232204</v>
      </c>
      <c r="BL18" s="5">
        <v>364.11170323020485</v>
      </c>
      <c r="BM18" s="5">
        <v>382.86244414355036</v>
      </c>
      <c r="BN18" s="5"/>
      <c r="BO18" s="5"/>
    </row>
    <row r="19" spans="1:67" ht="15">
      <c r="A19" s="2">
        <v>-11</v>
      </c>
      <c r="B19" t="s">
        <v>13</v>
      </c>
      <c r="E19" s="6"/>
      <c r="F19" s="33">
        <f>F18/F17</f>
        <v>0.20410399472453492</v>
      </c>
      <c r="G19" s="33">
        <f aca="true" t="shared" si="3" ref="G19:BM19">G18/G17</f>
        <v>0.2288184244650609</v>
      </c>
      <c r="H19" s="33">
        <f t="shared" si="3"/>
        <v>0.26039013862639115</v>
      </c>
      <c r="I19" s="33">
        <f t="shared" si="3"/>
        <v>0.36044079896597725</v>
      </c>
      <c r="J19" s="33">
        <f t="shared" si="3"/>
        <v>0.3634255646742615</v>
      </c>
      <c r="K19" s="33">
        <f t="shared" si="3"/>
        <v>0.3268255848748739</v>
      </c>
      <c r="L19" s="33">
        <f t="shared" si="3"/>
        <v>0.511302873836978</v>
      </c>
      <c r="M19" s="33">
        <f t="shared" si="3"/>
        <v>0.6968139122666518</v>
      </c>
      <c r="N19" s="33">
        <f t="shared" si="3"/>
        <v>0.5540261674408951</v>
      </c>
      <c r="O19" s="33">
        <f t="shared" si="3"/>
        <v>0.5946463577498846</v>
      </c>
      <c r="P19" s="33">
        <f t="shared" si="3"/>
        <v>0.6552018170328985</v>
      </c>
      <c r="Q19" s="33">
        <f t="shared" si="3"/>
        <v>0.6096286005689722</v>
      </c>
      <c r="R19" s="33">
        <f t="shared" si="3"/>
        <v>0.667119162595703</v>
      </c>
      <c r="S19" s="33">
        <f t="shared" si="3"/>
        <v>0.632833787657858</v>
      </c>
      <c r="T19" s="33">
        <f t="shared" si="3"/>
        <v>0.7158138445058566</v>
      </c>
      <c r="U19" s="33">
        <f t="shared" si="3"/>
        <v>0.6394054866881985</v>
      </c>
      <c r="V19" s="33">
        <f t="shared" si="3"/>
        <v>0.35847235031721825</v>
      </c>
      <c r="W19" s="33">
        <f t="shared" si="3"/>
        <v>0.21786564780844567</v>
      </c>
      <c r="X19" s="33">
        <f t="shared" si="3"/>
        <v>0.2281100837400768</v>
      </c>
      <c r="Y19" s="33">
        <f t="shared" si="3"/>
        <v>0.22707032667111798</v>
      </c>
      <c r="Z19" s="33">
        <f t="shared" si="3"/>
        <v>0.23203818956045968</v>
      </c>
      <c r="AA19" s="33">
        <f t="shared" si="3"/>
        <v>0.3400662214407859</v>
      </c>
      <c r="AB19" s="33">
        <f t="shared" si="3"/>
        <v>0.4042712000734324</v>
      </c>
      <c r="AC19" s="33">
        <f t="shared" si="3"/>
        <v>0.5283013308447767</v>
      </c>
      <c r="AD19" s="33">
        <f t="shared" si="3"/>
        <v>0.3545068003320269</v>
      </c>
      <c r="AE19" s="33">
        <f t="shared" si="3"/>
        <v>0.26301802450245837</v>
      </c>
      <c r="AF19" s="33">
        <f t="shared" si="3"/>
        <v>0.3485798433632853</v>
      </c>
      <c r="AG19" s="33">
        <f t="shared" si="3"/>
        <v>0.40650623132279007</v>
      </c>
      <c r="AH19" s="33">
        <f t="shared" si="3"/>
        <v>0.31583756429641885</v>
      </c>
      <c r="AI19" s="33">
        <f t="shared" si="3"/>
        <v>0.36733271894554254</v>
      </c>
      <c r="AJ19" s="33">
        <f t="shared" si="3"/>
        <v>0.4768193174910249</v>
      </c>
      <c r="AK19" s="33">
        <f t="shared" si="3"/>
        <v>0.6561643072833067</v>
      </c>
      <c r="AL19" s="33">
        <f t="shared" si="3"/>
        <v>0.5407192825504821</v>
      </c>
      <c r="AM19" s="33">
        <f t="shared" si="3"/>
        <v>0.523152831690776</v>
      </c>
      <c r="AN19" s="33">
        <f t="shared" si="3"/>
        <v>0.6562298951164856</v>
      </c>
      <c r="AO19" s="33">
        <f t="shared" si="3"/>
        <v>0.6153803489013302</v>
      </c>
      <c r="AP19" s="33">
        <f t="shared" si="3"/>
        <v>0.44371157519712146</v>
      </c>
      <c r="AQ19" s="33">
        <f t="shared" si="3"/>
        <v>0.3185380185219883</v>
      </c>
      <c r="AR19" s="33">
        <f t="shared" si="3"/>
        <v>0.3144217842681852</v>
      </c>
      <c r="AS19" s="33">
        <f t="shared" si="3"/>
        <v>0.30608304229230504</v>
      </c>
      <c r="AT19" s="33">
        <f t="shared" si="3"/>
        <v>0.24379655988145438</v>
      </c>
      <c r="AU19" s="33">
        <f t="shared" si="3"/>
        <v>0.24929464604804283</v>
      </c>
      <c r="AV19" s="33">
        <f t="shared" si="3"/>
        <v>0.3346111423172966</v>
      </c>
      <c r="AW19" s="33">
        <f t="shared" si="3"/>
        <v>0.5863240513343385</v>
      </c>
      <c r="AX19" s="33">
        <f t="shared" si="3"/>
        <v>0.5852311211064893</v>
      </c>
      <c r="AY19" s="33">
        <f t="shared" si="3"/>
        <v>0.5430406677941889</v>
      </c>
      <c r="AZ19" s="33">
        <f t="shared" si="3"/>
        <v>0.7319397132958771</v>
      </c>
      <c r="BA19" s="33">
        <f t="shared" si="3"/>
        <v>0.6653512901999072</v>
      </c>
      <c r="BB19" s="33">
        <f t="shared" si="3"/>
        <v>0.5202416797642146</v>
      </c>
      <c r="BC19" s="33">
        <f t="shared" si="3"/>
        <v>0.6653596880135142</v>
      </c>
      <c r="BD19" s="33">
        <f t="shared" si="3"/>
        <v>0.7650367366734614</v>
      </c>
      <c r="BE19" s="33">
        <f t="shared" si="3"/>
        <v>0.7788855087851826</v>
      </c>
      <c r="BF19" s="33">
        <f t="shared" si="3"/>
        <v>0.7553780419671329</v>
      </c>
      <c r="BG19" s="33">
        <f t="shared" si="3"/>
        <v>0.728034924869437</v>
      </c>
      <c r="BH19" s="33">
        <f t="shared" si="3"/>
        <v>0.5832483776715658</v>
      </c>
      <c r="BI19" s="33">
        <f t="shared" si="3"/>
        <v>0.6243513747678399</v>
      </c>
      <c r="BJ19" s="33">
        <f t="shared" si="3"/>
        <v>0.56593273631106</v>
      </c>
      <c r="BK19" s="33">
        <f t="shared" si="3"/>
        <v>0.4483417497460563</v>
      </c>
      <c r="BL19" s="33">
        <f t="shared" si="3"/>
        <v>0.5301643951305344</v>
      </c>
      <c r="BM19" s="33">
        <f t="shared" si="3"/>
        <v>0.5789</v>
      </c>
      <c r="BN19" s="6"/>
      <c r="BO19" s="6"/>
    </row>
    <row r="20" spans="1:67" ht="15">
      <c r="A20" s="2">
        <v>-12</v>
      </c>
      <c r="B20" t="s">
        <v>14</v>
      </c>
      <c r="E20" s="5"/>
      <c r="F20" s="5">
        <v>124.1407619709193</v>
      </c>
      <c r="G20" s="5">
        <v>111.36689293548011</v>
      </c>
      <c r="H20" s="5">
        <v>100.36753600226719</v>
      </c>
      <c r="I20" s="5">
        <v>77.11051797387947</v>
      </c>
      <c r="J20" s="5">
        <v>112.69165376173085</v>
      </c>
      <c r="K20" s="5">
        <v>99.00609250206352</v>
      </c>
      <c r="L20" s="5">
        <v>82.11887601158091</v>
      </c>
      <c r="M20" s="5">
        <v>67.2599122333898</v>
      </c>
      <c r="N20" s="5">
        <v>105.7248628354076</v>
      </c>
      <c r="O20" s="5">
        <v>89.65768773202299</v>
      </c>
      <c r="P20" s="5">
        <v>95.2356104389587</v>
      </c>
      <c r="Q20" s="5">
        <v>67.86254189103065</v>
      </c>
      <c r="R20" s="5">
        <v>97.29047238807229</v>
      </c>
      <c r="S20" s="5">
        <v>107.94856182532672</v>
      </c>
      <c r="T20" s="5">
        <v>96.10906651680628</v>
      </c>
      <c r="U20" s="5">
        <v>92.78872532559669</v>
      </c>
      <c r="V20" s="5">
        <v>125.44157480635747</v>
      </c>
      <c r="W20" s="5">
        <v>110.45824336366582</v>
      </c>
      <c r="X20" s="5">
        <v>95.26901494193464</v>
      </c>
      <c r="Y20" s="5">
        <v>69.60871621397513</v>
      </c>
      <c r="Z20" s="5">
        <v>106.73062468843219</v>
      </c>
      <c r="AA20" s="5">
        <v>116.09409187976662</v>
      </c>
      <c r="AB20" s="5">
        <v>99.07902546369289</v>
      </c>
      <c r="AC20" s="5">
        <v>91.68169129431983</v>
      </c>
      <c r="AD20" s="5">
        <v>137.89537420697275</v>
      </c>
      <c r="AE20" s="5">
        <v>144.08567014308954</v>
      </c>
      <c r="AF20" s="5">
        <v>106.70889343269587</v>
      </c>
      <c r="AG20" s="5">
        <v>97.12422225703007</v>
      </c>
      <c r="AH20" s="5">
        <v>125.66357432652266</v>
      </c>
      <c r="AI20" s="5">
        <v>150.98439692870335</v>
      </c>
      <c r="AJ20" s="5">
        <v>117.8173947689071</v>
      </c>
      <c r="AK20" s="5">
        <v>96.96589032015709</v>
      </c>
      <c r="AL20" s="5">
        <v>174.89764361370874</v>
      </c>
      <c r="AM20" s="5">
        <v>169.9723099637942</v>
      </c>
      <c r="AN20" s="5">
        <v>139.39955090881722</v>
      </c>
      <c r="AO20" s="5">
        <v>153.4388682689146</v>
      </c>
      <c r="AP20" s="5">
        <v>198.77889631596227</v>
      </c>
      <c r="AQ20" s="5">
        <v>199.70748620172415</v>
      </c>
      <c r="AR20" s="5">
        <v>163.773055446945</v>
      </c>
      <c r="AS20" s="5">
        <v>159.75775452097741</v>
      </c>
      <c r="AT20" s="5">
        <v>198.23062934559988</v>
      </c>
      <c r="AU20" s="5">
        <v>204.13268139637455</v>
      </c>
      <c r="AV20" s="5">
        <v>195.71515106885892</v>
      </c>
      <c r="AW20" s="5">
        <v>146.1296994957653</v>
      </c>
      <c r="AX20" s="5">
        <v>230.92135421614324</v>
      </c>
      <c r="AY20" s="5">
        <v>248.4695030095374</v>
      </c>
      <c r="AZ20" s="5">
        <v>178.12983797505308</v>
      </c>
      <c r="BA20" s="5">
        <v>212.16035109371808</v>
      </c>
      <c r="BB20" s="5">
        <v>251.30071555174482</v>
      </c>
      <c r="BC20" s="5">
        <v>228.96340352479967</v>
      </c>
      <c r="BD20" s="5">
        <v>231.1234939732392</v>
      </c>
      <c r="BE20" s="5">
        <v>204.42542299944012</v>
      </c>
      <c r="BF20" s="5">
        <v>283.92083464679945</v>
      </c>
      <c r="BG20" s="5">
        <v>340.86210829604033</v>
      </c>
      <c r="BH20" s="5">
        <v>289.4812486503836</v>
      </c>
      <c r="BI20" s="5">
        <v>229.30804781785105</v>
      </c>
      <c r="BJ20" s="5">
        <v>353.7118201638274</v>
      </c>
      <c r="BK20" s="5">
        <v>357.95150842466325</v>
      </c>
      <c r="BL20" s="5">
        <v>322.67848218116194</v>
      </c>
      <c r="BM20" s="5">
        <v>278.4995253564503</v>
      </c>
      <c r="BN20" s="5"/>
      <c r="BO20" s="5"/>
    </row>
    <row r="21" spans="5:67" ht="15"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</row>
    <row r="22" spans="1:67" ht="15">
      <c r="A22" s="2">
        <v>-13</v>
      </c>
      <c r="B22" t="s">
        <v>35</v>
      </c>
      <c r="E22" s="5"/>
      <c r="F22" s="5"/>
      <c r="G22" s="33">
        <v>0.41409389809610575</v>
      </c>
      <c r="H22" s="33">
        <v>0.48329991339080525</v>
      </c>
      <c r="I22" s="33">
        <v>0.4104818411655655</v>
      </c>
      <c r="J22" s="33">
        <v>0.4700357845620125</v>
      </c>
      <c r="K22" s="33">
        <v>0.5316091706527521</v>
      </c>
      <c r="L22" s="33">
        <v>0.5208677760691137</v>
      </c>
      <c r="M22" s="33">
        <v>0.5269909148446505</v>
      </c>
      <c r="N22" s="33">
        <v>0.5739113687954854</v>
      </c>
      <c r="O22" s="33">
        <v>0.5004879380801467</v>
      </c>
      <c r="P22" s="33">
        <v>0.6293772121747451</v>
      </c>
      <c r="Q22" s="33">
        <v>0.548898087509815</v>
      </c>
      <c r="R22" s="33">
        <v>0.5970762847512496</v>
      </c>
      <c r="S22" s="33">
        <v>0.6044382480937827</v>
      </c>
      <c r="T22" s="33">
        <v>0.6465774494255857</v>
      </c>
      <c r="U22" s="33">
        <v>0.579148334826178</v>
      </c>
      <c r="V22" s="33">
        <v>0.49446983732997984</v>
      </c>
      <c r="W22" s="33">
        <v>0.44379125557051047</v>
      </c>
      <c r="X22" s="33">
        <v>0.42191981714520244</v>
      </c>
      <c r="Y22" s="33">
        <v>0.3919832666122942</v>
      </c>
      <c r="Z22" s="33">
        <v>0.46865910949740475</v>
      </c>
      <c r="AA22" s="33">
        <v>0.5272711012843001</v>
      </c>
      <c r="AB22" s="33">
        <v>0.5997091324886858</v>
      </c>
      <c r="AC22" s="33">
        <v>0.5376237039573158</v>
      </c>
      <c r="AD22" s="33">
        <v>0.5375937656277104</v>
      </c>
      <c r="AE22" s="33">
        <v>0.44547927221990924</v>
      </c>
      <c r="AF22" s="33">
        <v>0.487651201666933</v>
      </c>
      <c r="AG22" s="33">
        <v>0.47845982149351957</v>
      </c>
      <c r="AH22" s="33">
        <v>0.4501506751729385</v>
      </c>
      <c r="AI22" s="33">
        <v>0.4420161381646023</v>
      </c>
      <c r="AJ22" s="33">
        <v>0.5210326310585981</v>
      </c>
      <c r="AK22" s="33">
        <v>0.5332884057915429</v>
      </c>
      <c r="AL22" s="33">
        <v>0.5674923559563432</v>
      </c>
      <c r="AM22" s="33">
        <v>0.5438230448127066</v>
      </c>
      <c r="AN22" s="33">
        <v>0.5733090374931724</v>
      </c>
      <c r="AO22" s="33">
        <v>0.5896889778187506</v>
      </c>
      <c r="AP22" s="33">
        <v>0.520095557669985</v>
      </c>
      <c r="AQ22" s="33">
        <v>0.5018230872409499</v>
      </c>
      <c r="AR22" s="33">
        <v>0.45276472564656617</v>
      </c>
      <c r="AS22" s="33">
        <v>0.40097633820870987</v>
      </c>
      <c r="AT22" s="33">
        <v>0.4562507437703494</v>
      </c>
      <c r="AU22" s="33">
        <v>0.5248999854290131</v>
      </c>
      <c r="AV22" s="33">
        <v>0.554711431217936</v>
      </c>
      <c r="AW22" s="33">
        <v>0.5165222217581131</v>
      </c>
      <c r="AX22" s="33">
        <v>0.6100281092844735</v>
      </c>
      <c r="AY22" s="33">
        <v>0.5752607419992541</v>
      </c>
      <c r="AZ22" s="33">
        <v>0.5600549889700263</v>
      </c>
      <c r="BA22" s="33">
        <v>0.58473926777085</v>
      </c>
      <c r="BB22" s="33">
        <v>0.5298738825098093</v>
      </c>
      <c r="BC22" s="33">
        <v>0.5330930910331723</v>
      </c>
      <c r="BD22" s="33">
        <v>0.6086885679896912</v>
      </c>
      <c r="BE22" s="33">
        <v>0.5732062952537366</v>
      </c>
      <c r="BF22" s="33">
        <v>0.5964037185107823</v>
      </c>
      <c r="BG22" s="33">
        <v>0.5850853272295119</v>
      </c>
      <c r="BH22" s="33">
        <v>0.4829690926573018</v>
      </c>
      <c r="BI22" s="33">
        <v>0.4161547010556464</v>
      </c>
      <c r="BJ22" s="33">
        <v>0.4487819274541643</v>
      </c>
      <c r="BK22" s="33">
        <v>0.33684272517669395</v>
      </c>
      <c r="BL22" s="33">
        <v>0.3308315844810592</v>
      </c>
      <c r="BM22" s="33">
        <v>0.30017222225373646</v>
      </c>
      <c r="BN22" s="6"/>
      <c r="BO22" s="6"/>
    </row>
    <row r="23" spans="1:67" ht="15">
      <c r="A23" s="2">
        <v>-14</v>
      </c>
      <c r="B23" t="s">
        <v>36</v>
      </c>
      <c r="E23" s="5"/>
      <c r="F23" s="5"/>
      <c r="G23" s="33">
        <v>0.46507509651733653</v>
      </c>
      <c r="H23" s="33">
        <v>0.5622543296201107</v>
      </c>
      <c r="I23" s="33">
        <v>0.4779424161170502</v>
      </c>
      <c r="J23" s="33">
        <v>0.5812952153425838</v>
      </c>
      <c r="K23" s="33">
        <v>0.6340632746444644</v>
      </c>
      <c r="L23" s="33">
        <v>0.6156520254796825</v>
      </c>
      <c r="M23" s="33">
        <v>0.6298570976391643</v>
      </c>
      <c r="N23" s="33">
        <v>0.6673100852269155</v>
      </c>
      <c r="O23" s="33">
        <v>0.6175117274655212</v>
      </c>
      <c r="P23" s="33">
        <v>0.7164782760739313</v>
      </c>
      <c r="Q23" s="33">
        <v>0.6609009858375</v>
      </c>
      <c r="R23" s="33">
        <v>0.6746124418274994</v>
      </c>
      <c r="S23" s="33">
        <v>0.7175097338340131</v>
      </c>
      <c r="T23" s="33">
        <v>0.7315951236075423</v>
      </c>
      <c r="U23" s="33">
        <v>0.711274374944418</v>
      </c>
      <c r="V23" s="33">
        <v>0.5765955365437562</v>
      </c>
      <c r="W23" s="33">
        <v>0.5130012422997374</v>
      </c>
      <c r="X23" s="33">
        <v>0.4931214460631906</v>
      </c>
      <c r="Y23" s="33">
        <v>0.4796721861472226</v>
      </c>
      <c r="Z23" s="33">
        <v>0.5485919473980244</v>
      </c>
      <c r="AA23" s="33">
        <v>0.6158792947734982</v>
      </c>
      <c r="AB23" s="33">
        <v>0.6794513682204312</v>
      </c>
      <c r="AC23" s="33">
        <v>0.6208836002873396</v>
      </c>
      <c r="AD23" s="33">
        <v>0.6223546860181771</v>
      </c>
      <c r="AE23" s="33">
        <v>0.5241829793505305</v>
      </c>
      <c r="AF23" s="33">
        <v>0.5790907034508378</v>
      </c>
      <c r="AG23" s="33">
        <v>0.6149443555387057</v>
      </c>
      <c r="AH23" s="33">
        <v>0.5792772606164543</v>
      </c>
      <c r="AI23" s="33">
        <v>0.5746855661242074</v>
      </c>
      <c r="AJ23" s="33">
        <v>0.6936927542920704</v>
      </c>
      <c r="AK23" s="33">
        <v>0.6842456007372583</v>
      </c>
      <c r="AL23" s="33">
        <v>0.7161138915403373</v>
      </c>
      <c r="AM23" s="33">
        <v>0.6994196423263819</v>
      </c>
      <c r="AN23" s="33">
        <v>0.6917567402073382</v>
      </c>
      <c r="AO23" s="33">
        <v>0.7056298465026618</v>
      </c>
      <c r="AP23" s="33">
        <v>0.628375143951174</v>
      </c>
      <c r="AQ23" s="33">
        <v>0.5974669993593007</v>
      </c>
      <c r="AR23" s="33">
        <v>0.5654915873065164</v>
      </c>
      <c r="AS23" s="33">
        <v>0.5418182160572051</v>
      </c>
      <c r="AT23" s="33">
        <v>0.5592903177962978</v>
      </c>
      <c r="AU23" s="33">
        <v>0.6291071055364784</v>
      </c>
      <c r="AV23" s="33">
        <v>0.6775343332697746</v>
      </c>
      <c r="AW23" s="33">
        <v>0.6501074361261938</v>
      </c>
      <c r="AX23" s="33">
        <v>0.7043032589525793</v>
      </c>
      <c r="AY23" s="33">
        <v>0.6887473259400081</v>
      </c>
      <c r="AZ23" s="33">
        <v>0.7140928807085033</v>
      </c>
      <c r="BA23" s="33">
        <v>0.7212302291547861</v>
      </c>
      <c r="BB23" s="33">
        <v>0.6757599471769045</v>
      </c>
      <c r="BC23" s="33">
        <v>0.7000437800597175</v>
      </c>
      <c r="BD23" s="33">
        <v>0.7346728098672674</v>
      </c>
      <c r="BE23" s="33">
        <v>0.7056357232744166</v>
      </c>
      <c r="BF23" s="33">
        <v>0.7244263509911597</v>
      </c>
      <c r="BG23" s="33">
        <v>0.7031417966667811</v>
      </c>
      <c r="BH23" s="33">
        <v>0.6673397597142582</v>
      </c>
      <c r="BI23" s="33">
        <v>0.6432117971076564</v>
      </c>
      <c r="BJ23" s="33">
        <v>0.7129555590803719</v>
      </c>
      <c r="BK23" s="33">
        <v>0.6795655317282469</v>
      </c>
      <c r="BL23" s="33">
        <v>0.6749828972206465</v>
      </c>
      <c r="BM23" s="33">
        <v>0.6473531876238774</v>
      </c>
      <c r="BN23" s="6"/>
      <c r="BO23" s="6"/>
    </row>
    <row r="24" spans="5:67" ht="15"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</row>
    <row r="25" spans="1:67" ht="15">
      <c r="A25" s="2">
        <v>-15</v>
      </c>
      <c r="B25" t="s">
        <v>15</v>
      </c>
      <c r="E25" s="5">
        <v>112.60515865430902</v>
      </c>
      <c r="F25" s="5">
        <v>142.059464910889</v>
      </c>
      <c r="G25" s="5">
        <v>143.45541336667503</v>
      </c>
      <c r="H25" s="5">
        <v>117.55733467650947</v>
      </c>
      <c r="I25" s="5">
        <v>99.61473253565686</v>
      </c>
      <c r="J25" s="5">
        <v>147.30695810198358</v>
      </c>
      <c r="K25" s="5">
        <v>146.0136136159933</v>
      </c>
      <c r="L25" s="5">
        <v>124.23932789969746</v>
      </c>
      <c r="M25" s="5">
        <v>113.67785672716487</v>
      </c>
      <c r="N25" s="5">
        <v>155.9217481267836</v>
      </c>
      <c r="O25" s="5">
        <v>155.48323783781737</v>
      </c>
      <c r="P25" s="5">
        <v>149.46777597980835</v>
      </c>
      <c r="Q25" s="5">
        <v>116.40317507503511</v>
      </c>
      <c r="R25" s="5">
        <v>167.0521596613676</v>
      </c>
      <c r="S25" s="5">
        <v>180.6172773004477</v>
      </c>
      <c r="T25" s="5">
        <v>170.47202582207336</v>
      </c>
      <c r="U25" s="5">
        <v>138.0804647426743</v>
      </c>
      <c r="V25" s="5">
        <v>195.86472572992383</v>
      </c>
      <c r="W25" s="5">
        <v>191.10112821858849</v>
      </c>
      <c r="X25" s="5">
        <v>167.48561785138924</v>
      </c>
      <c r="Y25" s="5">
        <v>131.4395665714257</v>
      </c>
      <c r="Z25" s="5">
        <v>180.20357020906286</v>
      </c>
      <c r="AA25" s="5">
        <v>200.35674153900283</v>
      </c>
      <c r="AB25" s="5">
        <v>179.44150952523398</v>
      </c>
      <c r="AC25" s="5">
        <v>146.18268945753294</v>
      </c>
      <c r="AD25" s="5">
        <v>212.97494514113112</v>
      </c>
      <c r="AE25" s="5">
        <v>220.45009726624662</v>
      </c>
      <c r="AF25" s="5">
        <v>195.35682750472935</v>
      </c>
      <c r="AG25" s="5">
        <v>159.83371170087406</v>
      </c>
      <c r="AH25" s="5">
        <v>227.90133536493832</v>
      </c>
      <c r="AI25" s="5">
        <v>243.80857768315326</v>
      </c>
      <c r="AJ25" s="5">
        <v>219.39487298797246</v>
      </c>
      <c r="AK25" s="5">
        <v>184.08670278831684</v>
      </c>
      <c r="AL25" s="5">
        <v>272.67525786877775</v>
      </c>
      <c r="AM25" s="5">
        <v>286.7934730420753</v>
      </c>
      <c r="AN25" s="5">
        <v>254.67556040273655</v>
      </c>
      <c r="AO25" s="5">
        <v>212.3438280338431</v>
      </c>
      <c r="AP25" s="5">
        <v>310.3711649578545</v>
      </c>
      <c r="AQ25" s="5">
        <v>318.60571014749837</v>
      </c>
      <c r="AR25" s="5">
        <v>275.4164007227821</v>
      </c>
      <c r="AS25" s="5">
        <v>230.05648331307364</v>
      </c>
      <c r="AT25" s="5">
        <v>319.44587362416524</v>
      </c>
      <c r="AU25" s="5">
        <v>326.233810377525</v>
      </c>
      <c r="AV25" s="5">
        <v>288.3319262470627</v>
      </c>
      <c r="AW25" s="5">
        <v>237.94705558666595</v>
      </c>
      <c r="AX25" s="5">
        <v>345.7252458876082</v>
      </c>
      <c r="AY25" s="5">
        <v>357.26387708305685</v>
      </c>
      <c r="AZ25" s="5">
        <v>313.4682404183788</v>
      </c>
      <c r="BA25" s="5">
        <v>281.75409926889955</v>
      </c>
      <c r="BB25" s="5">
        <v>392.3940929281549</v>
      </c>
      <c r="BC25" s="5">
        <v>393.15420896035346</v>
      </c>
      <c r="BD25" s="5">
        <v>366.11185258025887</v>
      </c>
      <c r="BE25" s="5">
        <v>303.373725994064</v>
      </c>
      <c r="BF25" s="5">
        <v>446.84004767251145</v>
      </c>
      <c r="BG25" s="5">
        <v>499.52706071026455</v>
      </c>
      <c r="BH25" s="5">
        <v>435.5200408771576</v>
      </c>
      <c r="BI25" s="5">
        <v>368.2374288095193</v>
      </c>
      <c r="BJ25" s="5">
        <v>571.5095577469393</v>
      </c>
      <c r="BK25" s="5">
        <v>580.4877142058326</v>
      </c>
      <c r="BL25" s="5">
        <v>521.4230158858124</v>
      </c>
      <c r="BM25" s="5">
        <v>424.48630699622663</v>
      </c>
      <c r="BN25" s="5"/>
      <c r="BO25" s="5"/>
    </row>
    <row r="26" spans="1:67" ht="15">
      <c r="A26" s="2">
        <v>-16</v>
      </c>
      <c r="B26" t="s">
        <v>16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</row>
    <row r="27" spans="2:67" ht="15">
      <c r="B27" t="s">
        <v>17</v>
      </c>
      <c r="E27" s="5"/>
      <c r="F27" s="5">
        <v>183.87441181770157</v>
      </c>
      <c r="G27" s="5">
        <v>167.16279227514244</v>
      </c>
      <c r="H27" s="5">
        <v>149.65259228693432</v>
      </c>
      <c r="I27" s="5">
        <v>115.54746806875764</v>
      </c>
      <c r="J27" s="5">
        <v>166.754088000601</v>
      </c>
      <c r="K27" s="5">
        <v>148.8750662628663</v>
      </c>
      <c r="L27" s="5">
        <v>122.80881576660579</v>
      </c>
      <c r="M27" s="5">
        <v>100.23983941761117</v>
      </c>
      <c r="N27" s="5">
        <v>152.96531216607102</v>
      </c>
      <c r="O27" s="5">
        <v>131.51310788894773</v>
      </c>
      <c r="P27" s="5">
        <v>139.8346674246229</v>
      </c>
      <c r="Q27" s="5">
        <v>98.46131341481428</v>
      </c>
      <c r="R27" s="5">
        <v>140.49588470195457</v>
      </c>
      <c r="S27" s="5">
        <v>155.24546241202106</v>
      </c>
      <c r="T27" s="5">
        <v>138.42013206888788</v>
      </c>
      <c r="U27" s="5">
        <v>131.81127088971266</v>
      </c>
      <c r="V27" s="5">
        <v>175.9996732654261</v>
      </c>
      <c r="W27" s="5">
        <v>154.6380994171475</v>
      </c>
      <c r="X27" s="5">
        <v>134.0311882593298</v>
      </c>
      <c r="Y27" s="5">
        <v>97.4125305203426</v>
      </c>
      <c r="Z27" s="5">
        <v>149.41175591529506</v>
      </c>
      <c r="AA27" s="5">
        <v>163.5357430946517</v>
      </c>
      <c r="AB27" s="5">
        <v>139.979603086337</v>
      </c>
      <c r="AC27" s="5">
        <v>129.18067507481592</v>
      </c>
      <c r="AD27" s="5">
        <v>192.73525001061273</v>
      </c>
      <c r="AE27" s="5">
        <v>204.02867350444097</v>
      </c>
      <c r="AF27" s="5">
        <v>150.9309712532823</v>
      </c>
      <c r="AG27" s="5">
        <v>135.84624596028675</v>
      </c>
      <c r="AH27" s="5">
        <v>174.9970567776962</v>
      </c>
      <c r="AI27" s="5">
        <v>212.10557776807656</v>
      </c>
      <c r="AJ27" s="5">
        <v>164.48484185718937</v>
      </c>
      <c r="AK27" s="5">
        <v>136.1908138840373</v>
      </c>
      <c r="AL27" s="5">
        <v>244.52953585275668</v>
      </c>
      <c r="AM27" s="5">
        <v>237.79511340854575</v>
      </c>
      <c r="AN27" s="5">
        <v>196.4424249788319</v>
      </c>
      <c r="AO27" s="5">
        <v>215.04115854638934</v>
      </c>
      <c r="AP27" s="5">
        <v>278.63786861306994</v>
      </c>
      <c r="AQ27" s="5">
        <v>279.95430280198264</v>
      </c>
      <c r="AR27" s="5">
        <v>229.5495021814417</v>
      </c>
      <c r="AS27" s="5">
        <v>224.20370762092895</v>
      </c>
      <c r="AT27" s="5">
        <v>280.3302229659909</v>
      </c>
      <c r="AU27" s="5">
        <v>291.43715646512527</v>
      </c>
      <c r="AV27" s="5">
        <v>280.9843276896842</v>
      </c>
      <c r="AW27" s="5">
        <v>208.92263671451497</v>
      </c>
      <c r="AX27" s="5">
        <v>332.0441806996822</v>
      </c>
      <c r="AY27" s="5">
        <v>358.3433085301183</v>
      </c>
      <c r="AZ27" s="5">
        <v>259.46088136636786</v>
      </c>
      <c r="BA27" s="5">
        <v>307.2423398229939</v>
      </c>
      <c r="BB27" s="5">
        <v>363.2511766525656</v>
      </c>
      <c r="BC27" s="5">
        <v>337.58672757734195</v>
      </c>
      <c r="BD27" s="5">
        <v>345.04488054290596</v>
      </c>
      <c r="BE27" s="5">
        <v>306.5644124239519</v>
      </c>
      <c r="BF27" s="5">
        <v>430.0328341751904</v>
      </c>
      <c r="BG27" s="5">
        <v>515.3756347027334</v>
      </c>
      <c r="BH27" s="5">
        <v>432.77904581847093</v>
      </c>
      <c r="BI27" s="5">
        <v>349.9395053344611</v>
      </c>
      <c r="BJ27" s="5">
        <v>534.0454066037995</v>
      </c>
      <c r="BK27" s="5">
        <v>525.8799211778954</v>
      </c>
      <c r="BL27" s="5">
        <v>476.30021154382985</v>
      </c>
      <c r="BM27" s="5">
        <v>413.0091287996714</v>
      </c>
      <c r="BN27" s="5"/>
      <c r="BO27" s="5"/>
    </row>
    <row r="28" spans="2:67" ht="15">
      <c r="B28" t="s">
        <v>18</v>
      </c>
      <c r="E28" s="31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</row>
    <row r="29" spans="1:67" ht="15">
      <c r="A29" s="2">
        <v>-17</v>
      </c>
      <c r="B29" t="s">
        <v>19</v>
      </c>
      <c r="E29" s="6"/>
      <c r="F29" s="33">
        <f>F27/F25</f>
        <v>1.2943481937866106</v>
      </c>
      <c r="G29" s="33">
        <f aca="true" t="shared" si="4" ref="G29:BM29">G27/G25</f>
        <v>1.1652595628989675</v>
      </c>
      <c r="H29" s="33">
        <f t="shared" si="4"/>
        <v>1.2730179082295763</v>
      </c>
      <c r="I29" s="33">
        <f t="shared" si="4"/>
        <v>1.159943565851544</v>
      </c>
      <c r="J29" s="33">
        <f t="shared" si="4"/>
        <v>1.1320177278058636</v>
      </c>
      <c r="K29" s="33">
        <f t="shared" si="4"/>
        <v>1.0195971634151761</v>
      </c>
      <c r="L29" s="33">
        <f t="shared" si="4"/>
        <v>0.9884858349020805</v>
      </c>
      <c r="M29" s="33">
        <f t="shared" si="4"/>
        <v>0.8817886112877206</v>
      </c>
      <c r="N29" s="33">
        <f t="shared" si="4"/>
        <v>0.9810389763055464</v>
      </c>
      <c r="O29" s="33">
        <f t="shared" si="4"/>
        <v>0.8458346360533565</v>
      </c>
      <c r="P29" s="33">
        <f t="shared" si="4"/>
        <v>0.9355505995052285</v>
      </c>
      <c r="Q29" s="33">
        <f t="shared" si="4"/>
        <v>0.8458644994120199</v>
      </c>
      <c r="R29" s="33">
        <f t="shared" si="4"/>
        <v>0.8410300410767187</v>
      </c>
      <c r="S29" s="33">
        <f t="shared" si="4"/>
        <v>0.8595271987949308</v>
      </c>
      <c r="T29" s="33">
        <f t="shared" si="4"/>
        <v>0.8119815048913716</v>
      </c>
      <c r="U29" s="33">
        <f t="shared" si="4"/>
        <v>0.9545975322096079</v>
      </c>
      <c r="V29" s="33">
        <f t="shared" si="4"/>
        <v>0.8985776923819888</v>
      </c>
      <c r="W29" s="33">
        <f t="shared" si="4"/>
        <v>0.8091951149564474</v>
      </c>
      <c r="X29" s="33">
        <f t="shared" si="4"/>
        <v>0.8002549113097955</v>
      </c>
      <c r="Y29" s="33">
        <f t="shared" si="4"/>
        <v>0.7411202962800973</v>
      </c>
      <c r="Z29" s="33">
        <f t="shared" si="4"/>
        <v>0.8291276124105381</v>
      </c>
      <c r="AA29" s="33">
        <f t="shared" si="4"/>
        <v>0.8162228125616463</v>
      </c>
      <c r="AB29" s="33">
        <f t="shared" si="4"/>
        <v>0.7800848502483888</v>
      </c>
      <c r="AC29" s="33">
        <f t="shared" si="4"/>
        <v>0.8836933808933908</v>
      </c>
      <c r="AD29" s="33">
        <f t="shared" si="4"/>
        <v>0.9049667785236135</v>
      </c>
      <c r="AE29" s="33">
        <f t="shared" si="4"/>
        <v>0.9255095644527078</v>
      </c>
      <c r="AF29" s="33">
        <f t="shared" si="4"/>
        <v>0.7725912279652906</v>
      </c>
      <c r="AG29" s="33">
        <f t="shared" si="4"/>
        <v>0.8499223631527782</v>
      </c>
      <c r="AH29" s="33">
        <f t="shared" si="4"/>
        <v>0.7678632356298987</v>
      </c>
      <c r="AI29" s="33">
        <f t="shared" si="4"/>
        <v>0.8699676598077816</v>
      </c>
      <c r="AJ29" s="33">
        <f t="shared" si="4"/>
        <v>0.7497205363874053</v>
      </c>
      <c r="AK29" s="33">
        <f t="shared" si="4"/>
        <v>0.7398188561215336</v>
      </c>
      <c r="AL29" s="33">
        <f t="shared" si="4"/>
        <v>0.8967793329104838</v>
      </c>
      <c r="AM29" s="33">
        <f t="shared" si="4"/>
        <v>0.8291510643049362</v>
      </c>
      <c r="AN29" s="33">
        <f t="shared" si="4"/>
        <v>0.7713438410351725</v>
      </c>
      <c r="AO29" s="33">
        <f t="shared" si="4"/>
        <v>1.0127026555823244</v>
      </c>
      <c r="AP29" s="33">
        <f t="shared" si="4"/>
        <v>0.8977569441765196</v>
      </c>
      <c r="AQ29" s="33">
        <f t="shared" si="4"/>
        <v>0.878685767032794</v>
      </c>
      <c r="AR29" s="33">
        <f t="shared" si="4"/>
        <v>0.8334634450927005</v>
      </c>
      <c r="AS29" s="33">
        <f t="shared" si="4"/>
        <v>0.9745593968582928</v>
      </c>
      <c r="AT29" s="33">
        <f t="shared" si="4"/>
        <v>0.8775515544639818</v>
      </c>
      <c r="AU29" s="33">
        <f t="shared" si="4"/>
        <v>0.8933382966280158</v>
      </c>
      <c r="AV29" s="33">
        <f t="shared" si="4"/>
        <v>0.9745168748635815</v>
      </c>
      <c r="AW29" s="33">
        <f t="shared" si="4"/>
        <v>0.8780215254162722</v>
      </c>
      <c r="AX29" s="33">
        <f t="shared" si="4"/>
        <v>0.9604279254967294</v>
      </c>
      <c r="AY29" s="33">
        <f t="shared" si="4"/>
        <v>1.0030213842381006</v>
      </c>
      <c r="AZ29" s="33">
        <f t="shared" si="4"/>
        <v>0.8277102682557934</v>
      </c>
      <c r="BA29" s="33">
        <f t="shared" si="4"/>
        <v>1.090462714190252</v>
      </c>
      <c r="BB29" s="33">
        <f t="shared" si="4"/>
        <v>0.9257304918682219</v>
      </c>
      <c r="BC29" s="33">
        <f t="shared" si="4"/>
        <v>0.8586623769590241</v>
      </c>
      <c r="BD29" s="33">
        <f t="shared" si="4"/>
        <v>0.9424575525515536</v>
      </c>
      <c r="BE29" s="33">
        <f t="shared" si="4"/>
        <v>1.0105173459548384</v>
      </c>
      <c r="BF29" s="33">
        <f t="shared" si="4"/>
        <v>0.9623865103746496</v>
      </c>
      <c r="BG29" s="33">
        <f t="shared" si="4"/>
        <v>1.0317271580241</v>
      </c>
      <c r="BH29" s="33">
        <f t="shared" si="4"/>
        <v>0.9937063859261994</v>
      </c>
      <c r="BI29" s="33">
        <f t="shared" si="4"/>
        <v>0.9503094415627062</v>
      </c>
      <c r="BJ29" s="33">
        <f t="shared" si="4"/>
        <v>0.9344470260640353</v>
      </c>
      <c r="BK29" s="33">
        <f t="shared" si="4"/>
        <v>0.9059277368124038</v>
      </c>
      <c r="BL29" s="33">
        <f t="shared" si="4"/>
        <v>0.913462192946496</v>
      </c>
      <c r="BM29" s="33">
        <f t="shared" si="4"/>
        <v>0.9729621945221962</v>
      </c>
      <c r="BN29" s="6"/>
      <c r="BO29" s="6"/>
    </row>
    <row r="30" spans="1:67" ht="15">
      <c r="A30" s="2">
        <v>-18</v>
      </c>
      <c r="B30" t="s">
        <v>20</v>
      </c>
      <c r="E30" s="6"/>
      <c r="F30" s="6">
        <v>0.8233574655041145</v>
      </c>
      <c r="G30" s="6">
        <v>0.8233574655041145</v>
      </c>
      <c r="H30" s="6">
        <v>0.8233574655041145</v>
      </c>
      <c r="I30" s="6">
        <v>0.8233574655041145</v>
      </c>
      <c r="J30" s="6">
        <v>0.8233574655041145</v>
      </c>
      <c r="K30" s="6">
        <v>0.8233574655041145</v>
      </c>
      <c r="L30" s="6">
        <v>0.8233574655041145</v>
      </c>
      <c r="M30" s="6">
        <v>0.8266877823161002</v>
      </c>
      <c r="N30" s="6">
        <v>0.8266877823161002</v>
      </c>
      <c r="O30" s="6">
        <v>0.8266877823161002</v>
      </c>
      <c r="P30" s="6">
        <v>0.8266877823161002</v>
      </c>
      <c r="Q30" s="6">
        <v>0.8300180991280859</v>
      </c>
      <c r="R30" s="6">
        <v>0.8300180991280859</v>
      </c>
      <c r="S30" s="6">
        <v>0.8300180991280859</v>
      </c>
      <c r="T30" s="6">
        <v>0.8300180991280859</v>
      </c>
      <c r="U30" s="6">
        <v>0.8333484159400716</v>
      </c>
      <c r="V30" s="6">
        <v>0.8333484159400716</v>
      </c>
      <c r="W30" s="6">
        <v>0.8333484159400716</v>
      </c>
      <c r="X30" s="6">
        <v>0.8333484159400716</v>
      </c>
      <c r="Y30" s="6">
        <v>0.8366787327520573</v>
      </c>
      <c r="Z30" s="6">
        <v>0.8366787327520573</v>
      </c>
      <c r="AA30" s="6">
        <v>0.8366787327520573</v>
      </c>
      <c r="AB30" s="6">
        <v>0.8366787327520573</v>
      </c>
      <c r="AC30" s="6">
        <v>0.840009049564043</v>
      </c>
      <c r="AD30" s="6">
        <v>0.840009049564043</v>
      </c>
      <c r="AE30" s="6">
        <v>0.840009049564043</v>
      </c>
      <c r="AF30" s="6">
        <v>0.840009049564043</v>
      </c>
      <c r="AG30" s="6">
        <v>0.8433393663760287</v>
      </c>
      <c r="AH30" s="6">
        <v>0.8433393663760287</v>
      </c>
      <c r="AI30" s="6">
        <v>0.8433393663760287</v>
      </c>
      <c r="AJ30" s="6">
        <v>0.8433393663760287</v>
      </c>
      <c r="AK30" s="6">
        <v>0.8466696831880144</v>
      </c>
      <c r="AL30" s="6">
        <v>0.8466696831880144</v>
      </c>
      <c r="AM30" s="6">
        <v>0.8466696831880144</v>
      </c>
      <c r="AN30" s="6">
        <v>0.8466696831880144</v>
      </c>
      <c r="AO30" s="6">
        <v>0.85</v>
      </c>
      <c r="AP30" s="6">
        <v>0.85</v>
      </c>
      <c r="AQ30" s="6">
        <v>0.85</v>
      </c>
      <c r="AR30" s="6">
        <v>0.85</v>
      </c>
      <c r="AS30" s="6">
        <v>0.85</v>
      </c>
      <c r="AT30" s="6">
        <v>0.85</v>
      </c>
      <c r="AU30" s="6">
        <v>0.85</v>
      </c>
      <c r="AV30" s="6">
        <v>0.85</v>
      </c>
      <c r="AW30" s="6">
        <v>0.85</v>
      </c>
      <c r="AX30" s="6">
        <v>0.85</v>
      </c>
      <c r="AY30" s="6">
        <v>0.85</v>
      </c>
      <c r="AZ30" s="6">
        <v>0.85</v>
      </c>
      <c r="BA30" s="6">
        <v>0.85</v>
      </c>
      <c r="BB30" s="6">
        <v>0.85</v>
      </c>
      <c r="BC30" s="6">
        <v>0.85</v>
      </c>
      <c r="BD30" s="6">
        <v>0.85</v>
      </c>
      <c r="BE30" s="6">
        <v>0.85</v>
      </c>
      <c r="BF30" s="6">
        <v>0.85</v>
      </c>
      <c r="BG30" s="6">
        <v>0.85</v>
      </c>
      <c r="BH30" s="6">
        <v>0.85</v>
      </c>
      <c r="BI30" s="6">
        <v>0.85</v>
      </c>
      <c r="BJ30" s="6">
        <v>0.85</v>
      </c>
      <c r="BK30" s="6">
        <v>0.85</v>
      </c>
      <c r="BL30" s="6">
        <v>0.85</v>
      </c>
      <c r="BM30" s="6">
        <v>0.85</v>
      </c>
      <c r="BN30" s="6"/>
      <c r="BO30" s="6"/>
    </row>
    <row r="31" spans="1:67" ht="15">
      <c r="A31" s="2">
        <v>-19</v>
      </c>
      <c r="B31" t="s">
        <v>21</v>
      </c>
      <c r="E31" s="6"/>
      <c r="F31" s="6">
        <v>0.7881170460738987</v>
      </c>
      <c r="G31" s="6">
        <v>0.7777035779591498</v>
      </c>
      <c r="H31" s="6">
        <v>0.7829006056328902</v>
      </c>
      <c r="I31" s="6">
        <v>0.7790239284405944</v>
      </c>
      <c r="J31" s="6">
        <v>0.7888835014533643</v>
      </c>
      <c r="K31" s="6">
        <v>0.7763142592711955</v>
      </c>
      <c r="L31" s="6">
        <v>0.7805685760100356</v>
      </c>
      <c r="M31" s="6">
        <v>0.7807129565318958</v>
      </c>
      <c r="N31" s="6">
        <v>0.804191773010662</v>
      </c>
      <c r="O31" s="6">
        <v>0.7932205300721369</v>
      </c>
      <c r="P31" s="6">
        <v>0.7924282849872775</v>
      </c>
      <c r="Q31" s="6">
        <v>0.7993271956048806</v>
      </c>
      <c r="R31" s="6">
        <v>0.8030947741671759</v>
      </c>
      <c r="S31" s="6">
        <v>0.8064139587543296</v>
      </c>
      <c r="T31" s="6">
        <v>0.8052397234789683</v>
      </c>
      <c r="U31" s="6">
        <v>0.8137558637215739</v>
      </c>
      <c r="V31" s="6">
        <v>0.8239125263449397</v>
      </c>
      <c r="W31" s="6">
        <v>0.8257205604201605</v>
      </c>
      <c r="X31" s="6">
        <v>0.821669708375709</v>
      </c>
      <c r="Y31" s="6">
        <v>0.8233762424900245</v>
      </c>
      <c r="Z31" s="6">
        <v>0.8231022987478199</v>
      </c>
      <c r="AA31" s="6">
        <v>0.8179880572555079</v>
      </c>
      <c r="AB31" s="6">
        <v>0.8155798763512807</v>
      </c>
      <c r="AC31" s="6">
        <v>0.8151533031556277</v>
      </c>
      <c r="AD31" s="6">
        <v>0.8217557892438357</v>
      </c>
      <c r="AE31" s="6">
        <v>0.8111175736530691</v>
      </c>
      <c r="AF31" s="6">
        <v>0.8120382296214758</v>
      </c>
      <c r="AG31" s="6">
        <v>0.8185503678745771</v>
      </c>
      <c r="AH31" s="6">
        <v>0.8221369344648516</v>
      </c>
      <c r="AI31" s="6">
        <v>0.8149772292876745</v>
      </c>
      <c r="AJ31" s="6">
        <v>0.8200664201737727</v>
      </c>
      <c r="AK31" s="6">
        <v>0.8125581696162529</v>
      </c>
      <c r="AL31" s="6">
        <v>0.8162739214711532</v>
      </c>
      <c r="AM31" s="6">
        <v>0.8157527336291535</v>
      </c>
      <c r="AN31" s="6">
        <v>0.8098589293399681</v>
      </c>
      <c r="AO31" s="6">
        <v>0.8117482177612302</v>
      </c>
      <c r="AP31" s="6">
        <v>0.8115918624975957</v>
      </c>
      <c r="AQ31" s="6">
        <v>0.811548999349129</v>
      </c>
      <c r="AR31" s="6">
        <v>0.8116590673173883</v>
      </c>
      <c r="AS31" s="6">
        <v>0.8106375290739196</v>
      </c>
      <c r="AT31" s="6">
        <v>0.8044672816855646</v>
      </c>
      <c r="AU31" s="6">
        <v>0.7968474144378223</v>
      </c>
      <c r="AV31" s="6">
        <v>0.7924099105861427</v>
      </c>
      <c r="AW31" s="6">
        <v>0.7957204899021539</v>
      </c>
      <c r="AX31" s="6">
        <v>0.7911808569870631</v>
      </c>
      <c r="AY31" s="6">
        <v>0.7888262249562454</v>
      </c>
      <c r="AZ31" s="6">
        <v>0.7810383021665747</v>
      </c>
      <c r="BA31" s="6">
        <v>0.7855805276049788</v>
      </c>
      <c r="BB31" s="6">
        <v>0.787035358184494</v>
      </c>
      <c r="BC31" s="6">
        <v>0.7715929606223538</v>
      </c>
      <c r="BD31" s="6">
        <v>0.7620369927818053</v>
      </c>
      <c r="BE31" s="6">
        <v>0.7586137588026792</v>
      </c>
      <c r="BF31" s="6">
        <v>0.7511093963189469</v>
      </c>
      <c r="BG31" s="6">
        <v>0.7524235700258668</v>
      </c>
      <c r="BH31" s="6">
        <v>0.7609598807836182</v>
      </c>
      <c r="BI31" s="6">
        <v>0.7454763528776513</v>
      </c>
      <c r="BJ31" s="6">
        <v>0.7534925062636658</v>
      </c>
      <c r="BK31" s="6">
        <v>0.7743640028100791</v>
      </c>
      <c r="BL31" s="6">
        <v>0.7707202669702341</v>
      </c>
      <c r="BM31" s="6">
        <v>0.7671359875902258</v>
      </c>
      <c r="BN31" s="6"/>
      <c r="BO31" s="6"/>
    </row>
    <row r="32" spans="1:67" ht="15">
      <c r="A32" s="2">
        <v>-20</v>
      </c>
      <c r="B32" t="s">
        <v>22</v>
      </c>
      <c r="E32" s="6"/>
      <c r="F32" s="34">
        <f aca="true" t="shared" si="5" ref="F32:AK32">F31*F30</f>
        <v>0.6489020535759946</v>
      </c>
      <c r="G32" s="34">
        <f t="shared" si="5"/>
        <v>0.6403280468619271</v>
      </c>
      <c r="H32" s="34">
        <f t="shared" si="5"/>
        <v>0.6446070583955328</v>
      </c>
      <c r="I32" s="34">
        <f t="shared" si="5"/>
        <v>0.6414151672879065</v>
      </c>
      <c r="J32" s="34">
        <f t="shared" si="5"/>
        <v>0.6495331203346534</v>
      </c>
      <c r="K32" s="34">
        <f t="shared" si="5"/>
        <v>0.6391841409482355</v>
      </c>
      <c r="L32" s="34">
        <f t="shared" si="5"/>
        <v>0.6426869643957787</v>
      </c>
      <c r="M32" s="34">
        <f t="shared" si="5"/>
        <v>0.6454058626607988</v>
      </c>
      <c r="N32" s="34">
        <f t="shared" si="5"/>
        <v>0.6648155133870368</v>
      </c>
      <c r="O32" s="34">
        <f t="shared" si="5"/>
        <v>0.6557457208929363</v>
      </c>
      <c r="P32" s="34">
        <f t="shared" si="5"/>
        <v>0.655090781560683</v>
      </c>
      <c r="Q32" s="34">
        <f t="shared" si="5"/>
        <v>0.6634560394773467</v>
      </c>
      <c r="R32" s="34">
        <f t="shared" si="5"/>
        <v>0.6665831978739387</v>
      </c>
      <c r="S32" s="34">
        <f t="shared" si="5"/>
        <v>0.6693381811556234</v>
      </c>
      <c r="T32" s="34">
        <f t="shared" si="5"/>
        <v>0.6683635446244388</v>
      </c>
      <c r="U32" s="34">
        <f t="shared" si="5"/>
        <v>0.6781421599943184</v>
      </c>
      <c r="V32" s="34">
        <f t="shared" si="5"/>
        <v>0.686606198702738</v>
      </c>
      <c r="W32" s="34">
        <f t="shared" si="5"/>
        <v>0.688112921035289</v>
      </c>
      <c r="X32" s="34">
        <f t="shared" si="5"/>
        <v>0.6847371499008377</v>
      </c>
      <c r="Y32" s="34">
        <f t="shared" si="5"/>
        <v>0.6889013911447043</v>
      </c>
      <c r="Z32" s="34">
        <f t="shared" si="5"/>
        <v>0.6886721882416312</v>
      </c>
      <c r="AA32" s="34">
        <f t="shared" si="5"/>
        <v>0.6843932111508556</v>
      </c>
      <c r="AB32" s="34">
        <f t="shared" si="5"/>
        <v>0.6823783374036692</v>
      </c>
      <c r="AC32" s="34">
        <f t="shared" si="5"/>
        <v>0.684736151432749</v>
      </c>
      <c r="AD32" s="34">
        <f t="shared" si="5"/>
        <v>0.6902822994964645</v>
      </c>
      <c r="AE32" s="34">
        <f t="shared" si="5"/>
        <v>0.6813461021290073</v>
      </c>
      <c r="AF32" s="34">
        <f t="shared" si="5"/>
        <v>0.6821194614740039</v>
      </c>
      <c r="AG32" s="34">
        <f t="shared" si="5"/>
        <v>0.690315748590211</v>
      </c>
      <c r="AH32" s="34">
        <f t="shared" si="5"/>
        <v>0.6933404413859185</v>
      </c>
      <c r="AI32" s="34">
        <f t="shared" si="5"/>
        <v>0.6873023801583589</v>
      </c>
      <c r="AJ32" s="34">
        <f t="shared" si="5"/>
        <v>0.6915942951756076</v>
      </c>
      <c r="AK32" s="34">
        <f t="shared" si="5"/>
        <v>0.6879683680408257</v>
      </c>
      <c r="AL32" s="34">
        <f aca="true" t="shared" si="6" ref="AL32:BM32">AL31*AL30</f>
        <v>0.6911143824866194</v>
      </c>
      <c r="AM32" s="34">
        <f t="shared" si="6"/>
        <v>0.6906731085415521</v>
      </c>
      <c r="AN32" s="34">
        <f t="shared" si="6"/>
        <v>0.6856830031312553</v>
      </c>
      <c r="AO32" s="34">
        <f t="shared" si="6"/>
        <v>0.6899859850970457</v>
      </c>
      <c r="AP32" s="34">
        <f t="shared" si="6"/>
        <v>0.6898530831229563</v>
      </c>
      <c r="AQ32" s="34">
        <f t="shared" si="6"/>
        <v>0.6898166494467597</v>
      </c>
      <c r="AR32" s="34">
        <f t="shared" si="6"/>
        <v>0.68991020721978</v>
      </c>
      <c r="AS32" s="34">
        <f t="shared" si="6"/>
        <v>0.6890418997128317</v>
      </c>
      <c r="AT32" s="34">
        <f t="shared" si="6"/>
        <v>0.6837971894327298</v>
      </c>
      <c r="AU32" s="34">
        <f t="shared" si="6"/>
        <v>0.6773203022721489</v>
      </c>
      <c r="AV32" s="34">
        <f t="shared" si="6"/>
        <v>0.6735484239982213</v>
      </c>
      <c r="AW32" s="34">
        <f t="shared" si="6"/>
        <v>0.6763624164168308</v>
      </c>
      <c r="AX32" s="34">
        <f t="shared" si="6"/>
        <v>0.6725037284390036</v>
      </c>
      <c r="AY32" s="34">
        <f t="shared" si="6"/>
        <v>0.6705022912128086</v>
      </c>
      <c r="AZ32" s="34">
        <f t="shared" si="6"/>
        <v>0.6638825568415885</v>
      </c>
      <c r="BA32" s="34">
        <f t="shared" si="6"/>
        <v>0.667743448464232</v>
      </c>
      <c r="BB32" s="34">
        <f t="shared" si="6"/>
        <v>0.6689800544568199</v>
      </c>
      <c r="BC32" s="34">
        <f t="shared" si="6"/>
        <v>0.6558540165290008</v>
      </c>
      <c r="BD32" s="34">
        <f t="shared" si="6"/>
        <v>0.6477314438645344</v>
      </c>
      <c r="BE32" s="34">
        <f t="shared" si="6"/>
        <v>0.6448216949822774</v>
      </c>
      <c r="BF32" s="34">
        <f t="shared" si="6"/>
        <v>0.6384429868711049</v>
      </c>
      <c r="BG32" s="34">
        <f t="shared" si="6"/>
        <v>0.6395600345219867</v>
      </c>
      <c r="BH32" s="34">
        <f t="shared" si="6"/>
        <v>0.6468158986660755</v>
      </c>
      <c r="BI32" s="34">
        <f t="shared" si="6"/>
        <v>0.6336548999460037</v>
      </c>
      <c r="BJ32" s="34">
        <f t="shared" si="6"/>
        <v>0.6404686303241159</v>
      </c>
      <c r="BK32" s="34">
        <f t="shared" si="6"/>
        <v>0.6582094023885672</v>
      </c>
      <c r="BL32" s="34">
        <f t="shared" si="6"/>
        <v>0.655112226924699</v>
      </c>
      <c r="BM32" s="34">
        <f t="shared" si="6"/>
        <v>0.6520655894516919</v>
      </c>
      <c r="BN32" s="6"/>
      <c r="BO32" s="6"/>
    </row>
    <row r="33" spans="1:67" s="1" customFormat="1" ht="15.75">
      <c r="A33" s="29">
        <v>-21</v>
      </c>
      <c r="B33" s="1" t="s">
        <v>37</v>
      </c>
      <c r="E33" s="30"/>
      <c r="F33" s="30"/>
      <c r="G33" s="35">
        <v>26.686980021744844</v>
      </c>
      <c r="H33" s="35">
        <v>16.62982595314775</v>
      </c>
      <c r="I33" s="35">
        <v>25.005098509430212</v>
      </c>
      <c r="J33" s="35">
        <v>44.567734259961824</v>
      </c>
      <c r="K33" s="35">
        <v>8.594576599465029</v>
      </c>
      <c r="L33" s="35">
        <v>38.37802567306541</v>
      </c>
      <c r="M33" s="35">
        <v>31.48608919420727</v>
      </c>
      <c r="N33" s="35">
        <v>17.421595966509983</v>
      </c>
      <c r="O33" s="35">
        <v>41.03972506186953</v>
      </c>
      <c r="P33" s="35">
        <v>28.637021812111264</v>
      </c>
      <c r="Q33" s="35">
        <v>3.611730547102468</v>
      </c>
      <c r="R33" s="35">
        <v>41.60672663692603</v>
      </c>
      <c r="S33" s="35">
        <v>36.703160242788215</v>
      </c>
      <c r="T33" s="35">
        <v>27.282243564254795</v>
      </c>
      <c r="U33" s="35">
        <v>17.755938617855712</v>
      </c>
      <c r="V33" s="35">
        <v>27.896491084752405</v>
      </c>
      <c r="W33" s="35">
        <v>31.71556150426712</v>
      </c>
      <c r="X33" s="35">
        <v>30.043741210237016</v>
      </c>
      <c r="Y33" s="35">
        <v>21.571319995483485</v>
      </c>
      <c r="Z33" s="35">
        <v>37.196620505018394</v>
      </c>
      <c r="AA33" s="35">
        <v>41.92063404366722</v>
      </c>
      <c r="AB33" s="35">
        <v>20.730572329980074</v>
      </c>
      <c r="AC33" s="35">
        <v>38.41622606810435</v>
      </c>
      <c r="AD33" s="35">
        <v>40.88246202178343</v>
      </c>
      <c r="AE33" s="35">
        <v>42.32903137437975</v>
      </c>
      <c r="AF33" s="35">
        <v>36.208010960447275</v>
      </c>
      <c r="AG33" s="35">
        <v>36.48609305260337</v>
      </c>
      <c r="AH33" s="35">
        <v>39.75432209620669</v>
      </c>
      <c r="AI33" s="35">
        <v>74.73235484511463</v>
      </c>
      <c r="AJ33" s="35">
        <v>27.603005383867025</v>
      </c>
      <c r="AK33" s="35">
        <v>59.663009874284036</v>
      </c>
      <c r="AL33" s="35">
        <v>70.95719841900818</v>
      </c>
      <c r="AM33" s="35">
        <v>68.42141874770013</v>
      </c>
      <c r="AN33" s="35">
        <v>87.09027594302609</v>
      </c>
      <c r="AO33" s="35">
        <v>68.05382849035843</v>
      </c>
      <c r="AP33" s="35">
        <v>80.77172394642777</v>
      </c>
      <c r="AQ33" s="35">
        <v>103.83936175196519</v>
      </c>
      <c r="AR33" s="35">
        <v>63.335824516305536</v>
      </c>
      <c r="AS33" s="35">
        <v>49.49976716724769</v>
      </c>
      <c r="AT33" s="35">
        <v>95.64677073577165</v>
      </c>
      <c r="AU33" s="35">
        <v>88.44422861104152</v>
      </c>
      <c r="AV33" s="35">
        <v>63.54307981400178</v>
      </c>
      <c r="AW33" s="35">
        <v>69.0285437768039</v>
      </c>
      <c r="AX33" s="35">
        <v>124.89632895537048</v>
      </c>
      <c r="AY33" s="35">
        <v>106.33186485149969</v>
      </c>
      <c r="AZ33" s="35">
        <v>97.24043604668506</v>
      </c>
      <c r="BA33" s="35">
        <v>101.53143859788386</v>
      </c>
      <c r="BB33" s="35">
        <v>137.43967695454697</v>
      </c>
      <c r="BC33" s="35">
        <v>164.96733146820506</v>
      </c>
      <c r="BD33" s="35">
        <v>163.22991641109743</v>
      </c>
      <c r="BE33" s="35">
        <v>151.4077515454818</v>
      </c>
      <c r="BF33" s="35">
        <v>188.28806523906601</v>
      </c>
      <c r="BG33" s="35">
        <v>191.40296102504868</v>
      </c>
      <c r="BH33" s="35">
        <v>130.37056204803537</v>
      </c>
      <c r="BI33" s="35">
        <v>185.44382125701432</v>
      </c>
      <c r="BJ33" s="35">
        <v>177.54237583936202</v>
      </c>
      <c r="BK33" s="35">
        <v>260.1676426256801</v>
      </c>
      <c r="BL33" s="35">
        <v>176.3493235715219</v>
      </c>
      <c r="BM33" s="35">
        <v>163.68825918633416</v>
      </c>
      <c r="BN33" s="30"/>
      <c r="BO33" s="30"/>
    </row>
    <row r="34" spans="1:67" ht="15">
      <c r="A34" s="2">
        <v>-22</v>
      </c>
      <c r="B34" t="s">
        <v>23</v>
      </c>
      <c r="E34" s="5"/>
      <c r="F34" s="5"/>
      <c r="G34" s="36">
        <v>2.4677986288014706</v>
      </c>
      <c r="H34" s="36">
        <v>1.5287342493202978</v>
      </c>
      <c r="I34" s="36">
        <v>2.2798576299874065</v>
      </c>
      <c r="J34" s="36">
        <v>4.013453987614288</v>
      </c>
      <c r="K34" s="36">
        <v>0.7667339656951078</v>
      </c>
      <c r="L34" s="36">
        <v>3.377975634112919</v>
      </c>
      <c r="M34" s="36">
        <v>2.7076461759492574</v>
      </c>
      <c r="N34" s="36">
        <v>1.4776273587506614</v>
      </c>
      <c r="O34" s="36">
        <v>3.442472691284255</v>
      </c>
      <c r="P34" s="36">
        <v>2.3523099894949286</v>
      </c>
      <c r="Q34" s="36">
        <v>0.3008751644595215</v>
      </c>
      <c r="R34" s="36">
        <v>3.3956820847090623</v>
      </c>
      <c r="S34" s="36">
        <v>2.981411262004891</v>
      </c>
      <c r="T34" s="36">
        <v>2.1735519991704955</v>
      </c>
      <c r="U34" s="36">
        <v>1.4208350343038139</v>
      </c>
      <c r="V34" s="36">
        <v>2.1802366324330076</v>
      </c>
      <c r="W34" s="36">
        <v>2.440847708186074</v>
      </c>
      <c r="X34" s="36">
        <v>2.2704079809742512</v>
      </c>
      <c r="Y34" s="36">
        <v>1.6125276583885793</v>
      </c>
      <c r="Z34" s="36">
        <v>2.7674341004415695</v>
      </c>
      <c r="AA34" s="36">
        <v>3.089707325684564</v>
      </c>
      <c r="AB34" s="36">
        <v>1.513567139778781</v>
      </c>
      <c r="AC34" s="36">
        <v>2.756584862033152</v>
      </c>
      <c r="AD34" s="36">
        <v>2.890939512085523</v>
      </c>
      <c r="AE34" s="36">
        <v>2.9561959929728334</v>
      </c>
      <c r="AF34" s="36">
        <v>2.499143735263073</v>
      </c>
      <c r="AG34" s="36">
        <v>2.4831310528475607</v>
      </c>
      <c r="AH34" s="36">
        <v>2.67856184814419</v>
      </c>
      <c r="AI34" s="36">
        <v>4.964972667608087</v>
      </c>
      <c r="AJ34" s="36">
        <v>1.8039804405241664</v>
      </c>
      <c r="AK34" s="36">
        <v>3.814811104612199</v>
      </c>
      <c r="AL34" s="36">
        <v>4.46435474769621</v>
      </c>
      <c r="AM34" s="36">
        <v>4.244461001087672</v>
      </c>
      <c r="AN34" s="36">
        <v>5.341268674123299</v>
      </c>
      <c r="AO34" s="36">
        <v>4.132781762756961</v>
      </c>
      <c r="AP34" s="36">
        <v>4.86676819705428</v>
      </c>
      <c r="AQ34" s="36">
        <v>6.191756105798259</v>
      </c>
      <c r="AR34" s="36">
        <v>3.7004771197576596</v>
      </c>
      <c r="AS34" s="36">
        <v>2.8048372148259118</v>
      </c>
      <c r="AT34" s="36">
        <v>5.357437085233923</v>
      </c>
      <c r="AU34" s="36">
        <v>4.868668315041369</v>
      </c>
      <c r="AV34" s="36">
        <v>3.4773825025105976</v>
      </c>
      <c r="AW34" s="36">
        <v>3.735243435912261</v>
      </c>
      <c r="AX34" s="36">
        <v>6.744256762069622</v>
      </c>
      <c r="AY34" s="36">
        <v>5.579650515853669</v>
      </c>
      <c r="AZ34" s="36">
        <v>5.169041319011366</v>
      </c>
      <c r="BA34" s="36">
        <v>5.239295722887542</v>
      </c>
      <c r="BB34" s="36">
        <v>7.010738038064033</v>
      </c>
      <c r="BC34" s="36">
        <v>8.410871622211054</v>
      </c>
      <c r="BD34" s="36">
        <v>8.284030437442034</v>
      </c>
      <c r="BE34" s="36">
        <v>7.580463276378945</v>
      </c>
      <c r="BF34" s="36">
        <v>9.30771359487208</v>
      </c>
      <c r="BG34" s="36">
        <v>9.252591403781807</v>
      </c>
      <c r="BH34" s="36">
        <v>6.2670622304067</v>
      </c>
      <c r="BI34" s="36">
        <v>8.752200925372048</v>
      </c>
      <c r="BJ34" s="36">
        <v>8.276744442006084</v>
      </c>
      <c r="BK34" s="36">
        <v>12.0019210363753</v>
      </c>
      <c r="BL34" s="36">
        <v>7.898773049778147</v>
      </c>
      <c r="BM34" s="36">
        <v>7.355150398361449</v>
      </c>
      <c r="BN34" s="5"/>
      <c r="BO34" s="5"/>
    </row>
    <row r="35" spans="1:67" ht="15">
      <c r="A35" s="2">
        <v>-23</v>
      </c>
      <c r="B35" t="s">
        <v>24</v>
      </c>
      <c r="E35" s="5"/>
      <c r="F35" s="5"/>
      <c r="G35" s="5">
        <v>14.497985150462556</v>
      </c>
      <c r="H35" s="5">
        <v>6.881055593805343</v>
      </c>
      <c r="I35" s="5">
        <v>15.897171230030956</v>
      </c>
      <c r="J35" s="5">
        <v>29.900166925669804</v>
      </c>
      <c r="K35" s="5">
        <v>-4.602368774684821</v>
      </c>
      <c r="L35" s="5">
        <v>25.758131453324932</v>
      </c>
      <c r="M35" s="5">
        <v>16.380400633429943</v>
      </c>
      <c r="N35" s="5">
        <v>-0.6068431276702917</v>
      </c>
      <c r="O35" s="5">
        <v>23.730675813650336</v>
      </c>
      <c r="P35" s="5">
        <v>10.024404270837802</v>
      </c>
      <c r="Q35" s="5">
        <v>-9.080623547412351</v>
      </c>
      <c r="R35" s="5">
        <v>21.17639953965409</v>
      </c>
      <c r="S35" s="5">
        <v>16.088756083034735</v>
      </c>
      <c r="T35" s="5">
        <v>5.784984672888324</v>
      </c>
      <c r="U35" s="5">
        <v>1.7370945595171534</v>
      </c>
      <c r="V35" s="5">
        <v>11.017746225413369</v>
      </c>
      <c r="W35" s="5">
        <v>17.219196318676815</v>
      </c>
      <c r="X35" s="5">
        <v>18.06137705142172</v>
      </c>
      <c r="Y35" s="5">
        <v>12.317626569698318</v>
      </c>
      <c r="Z35" s="5">
        <v>23.345369386320044</v>
      </c>
      <c r="AA35" s="5">
        <v>25.387684964625077</v>
      </c>
      <c r="AB35" s="5">
        <v>6.255733758926738</v>
      </c>
      <c r="AC35" s="5">
        <v>24.543671137944965</v>
      </c>
      <c r="AD35" s="5">
        <v>22.4700012025064</v>
      </c>
      <c r="AE35" s="5">
        <v>24.669338585911984</v>
      </c>
      <c r="AF35" s="5">
        <v>21.298218957952614</v>
      </c>
      <c r="AG35" s="5">
        <v>23.328942787629785</v>
      </c>
      <c r="AH35" s="5">
        <v>21.20505181249142</v>
      </c>
      <c r="AI35" s="5">
        <v>53.61401834433439</v>
      </c>
      <c r="AJ35" s="5">
        <v>8.452878354510908</v>
      </c>
      <c r="AK35" s="5">
        <v>39.79392582302339</v>
      </c>
      <c r="AL35" s="5">
        <v>42.869224352782</v>
      </c>
      <c r="AM35" s="5">
        <v>40.61533031350848</v>
      </c>
      <c r="AN35" s="5">
        <v>59.390622511264056</v>
      </c>
      <c r="AO35" s="5">
        <v>44.06804159502042</v>
      </c>
      <c r="AP35" s="5">
        <v>52.36354856525107</v>
      </c>
      <c r="AQ35" s="5">
        <v>77.34660622503291</v>
      </c>
      <c r="AR35" s="5">
        <v>42.41485297738029</v>
      </c>
      <c r="AS35" s="5">
        <v>31.25952198121839</v>
      </c>
      <c r="AT35" s="5">
        <v>70.23979143190361</v>
      </c>
      <c r="AU35" s="5">
        <v>62.323123151945424</v>
      </c>
      <c r="AV35" s="5">
        <v>40.30482738625949</v>
      </c>
      <c r="AW35" s="5">
        <v>45.022533293909014</v>
      </c>
      <c r="AX35" s="5">
        <v>87.71137435221445</v>
      </c>
      <c r="AY35" s="5">
        <v>69.7481429003817</v>
      </c>
      <c r="AZ35" s="5">
        <v>59.13823230963959</v>
      </c>
      <c r="BA35" s="5">
        <v>66.69108148839699</v>
      </c>
      <c r="BB35" s="5">
        <v>98.68125704384421</v>
      </c>
      <c r="BC35" s="5">
        <v>120.2385089685487</v>
      </c>
      <c r="BD35" s="5">
        <v>112.08168416533857</v>
      </c>
      <c r="BE35" s="5">
        <v>105.599100898139</v>
      </c>
      <c r="BF35" s="5">
        <v>125.69158787152466</v>
      </c>
      <c r="BG35" s="5">
        <v>122.63845590488886</v>
      </c>
      <c r="BH35" s="5">
        <v>85.53599161079038</v>
      </c>
      <c r="BI35" s="5">
        <v>146.60124260429257</v>
      </c>
      <c r="BJ35" s="5">
        <v>119.43675273054535</v>
      </c>
      <c r="BK35" s="5">
        <v>206.67729305292696</v>
      </c>
      <c r="BL35" s="5">
        <v>126.74158408911643</v>
      </c>
      <c r="BM35" s="5">
        <v>119.88914159007709</v>
      </c>
      <c r="BN35" s="5"/>
      <c r="BO35" s="5"/>
    </row>
    <row r="36" spans="1:67" ht="15">
      <c r="A36" s="2">
        <v>-24</v>
      </c>
      <c r="B36" t="s">
        <v>25</v>
      </c>
      <c r="E36" s="6"/>
      <c r="F36" s="6"/>
      <c r="G36" s="36">
        <v>1.340657798130144</v>
      </c>
      <c r="H36" s="36">
        <v>0.6325565515456351</v>
      </c>
      <c r="I36" s="36">
        <v>1.4494358864586703</v>
      </c>
      <c r="J36" s="36">
        <v>2.6925969240031344</v>
      </c>
      <c r="K36" s="36">
        <v>-0.41058363042864465</v>
      </c>
      <c r="L36" s="36">
        <v>2.267191678145004</v>
      </c>
      <c r="M36" s="36">
        <v>1.4086325190167857</v>
      </c>
      <c r="N36" s="36">
        <v>-0.05146991180596609</v>
      </c>
      <c r="O36" s="36">
        <v>1.9905641012715314</v>
      </c>
      <c r="P36" s="36">
        <v>0.823427326337917</v>
      </c>
      <c r="Q36" s="36">
        <v>-0.7564612220074296</v>
      </c>
      <c r="R36" s="36">
        <v>1.7282859371019565</v>
      </c>
      <c r="S36" s="36">
        <v>1.3068955986435664</v>
      </c>
      <c r="T36" s="36">
        <v>0.4608845665977965</v>
      </c>
      <c r="U36" s="36">
        <v>0.13900277879866793</v>
      </c>
      <c r="V36" s="36">
        <v>0.8610865737385238</v>
      </c>
      <c r="W36" s="36">
        <v>1.3251991728285688</v>
      </c>
      <c r="X36" s="36">
        <v>1.3648997412799093</v>
      </c>
      <c r="Y36" s="36">
        <v>0.9207834074826811</v>
      </c>
      <c r="Z36" s="36">
        <v>1.7368989561401236</v>
      </c>
      <c r="AA36" s="36">
        <v>1.871167218884745</v>
      </c>
      <c r="AB36" s="36">
        <v>0.45673958740749376</v>
      </c>
      <c r="AC36" s="36">
        <v>1.7611493694783331</v>
      </c>
      <c r="AD36" s="36">
        <v>1.588931074609024</v>
      </c>
      <c r="AE36" s="36">
        <v>1.7228695651444423</v>
      </c>
      <c r="AF36" s="36">
        <v>1.470042376510896</v>
      </c>
      <c r="AG36" s="36">
        <v>1.5876959526071892</v>
      </c>
      <c r="AH36" s="36">
        <v>1.42875138545703</v>
      </c>
      <c r="AI36" s="36">
        <v>3.5619396208235536</v>
      </c>
      <c r="AJ36" s="36">
        <v>0.5524335848798615</v>
      </c>
      <c r="AK36" s="36">
        <v>2.54439577295304</v>
      </c>
      <c r="AL36" s="36">
        <v>2.697167158985917</v>
      </c>
      <c r="AM36" s="36">
        <v>2.5195353840536274</v>
      </c>
      <c r="AN36" s="36">
        <v>3.6424419158302004</v>
      </c>
      <c r="AO36" s="36">
        <v>2.676169771258616</v>
      </c>
      <c r="AP36" s="36">
        <v>3.1550800254219644</v>
      </c>
      <c r="AQ36" s="36">
        <v>4.612040302217648</v>
      </c>
      <c r="AR36" s="36">
        <v>2.4781424127552545</v>
      </c>
      <c r="AS36" s="36">
        <v>1.7712784440853577</v>
      </c>
      <c r="AT36" s="36">
        <v>3.934322722885605</v>
      </c>
      <c r="AU36" s="36">
        <v>3.430756531539437</v>
      </c>
      <c r="AV36" s="36">
        <v>2.2056737245021814</v>
      </c>
      <c r="AW36" s="36">
        <v>2.436240325422107</v>
      </c>
      <c r="AX36" s="36">
        <v>4.736312384303317</v>
      </c>
      <c r="AY36" s="36">
        <v>3.6599589601617084</v>
      </c>
      <c r="AZ36" s="36">
        <v>3.1436301478024986</v>
      </c>
      <c r="BA36" s="36">
        <v>3.4414394479404673</v>
      </c>
      <c r="BB36" s="36">
        <v>5.033687925722128</v>
      </c>
      <c r="BC36" s="36">
        <v>6.130369291785813</v>
      </c>
      <c r="BD36" s="36">
        <v>5.688222499403945</v>
      </c>
      <c r="BE36" s="36">
        <v>5.286982325581369</v>
      </c>
      <c r="BF36" s="36">
        <v>6.213358768690123</v>
      </c>
      <c r="BG36" s="36">
        <v>5.928453336362695</v>
      </c>
      <c r="BH36" s="36">
        <v>4.11181308067734</v>
      </c>
      <c r="BI36" s="36">
        <v>6.918987769367104</v>
      </c>
      <c r="BJ36" s="36">
        <v>5.567952296798263</v>
      </c>
      <c r="BK36" s="36">
        <v>9.53433150332963</v>
      </c>
      <c r="BL36" s="36">
        <v>5.676817967965082</v>
      </c>
      <c r="BM36" s="36">
        <v>5.387085621832349</v>
      </c>
      <c r="BN36" s="5"/>
      <c r="BO36" s="5"/>
    </row>
    <row r="37" spans="1:67" ht="15">
      <c r="A37" s="2">
        <v>-25</v>
      </c>
      <c r="B37" t="s">
        <v>26</v>
      </c>
      <c r="E37" s="5"/>
      <c r="F37" s="5">
        <v>32.975948555224775</v>
      </c>
      <c r="G37" s="5">
        <v>30.808993792709522</v>
      </c>
      <c r="H37" s="5">
        <v>32.71791926620671</v>
      </c>
      <c r="I37" s="5">
        <v>22.180562320108983</v>
      </c>
      <c r="J37" s="5">
        <v>23.859395153395294</v>
      </c>
      <c r="K37" s="5">
        <v>23.14213552297815</v>
      </c>
      <c r="L37" s="5">
        <v>22.71191835005285</v>
      </c>
      <c r="M37" s="5">
        <v>17.408169947957642</v>
      </c>
      <c r="N37" s="5">
        <v>23.68167596577768</v>
      </c>
      <c r="O37" s="5">
        <v>22.180433288209112</v>
      </c>
      <c r="P37" s="5">
        <v>25.923066556097254</v>
      </c>
      <c r="Q37" s="5">
        <v>18.339893972135542</v>
      </c>
      <c r="R37" s="5">
        <v>22.036590333571656</v>
      </c>
      <c r="S37" s="5">
        <v>24.7505868835865</v>
      </c>
      <c r="T37" s="5">
        <v>25.938819648581653</v>
      </c>
      <c r="U37" s="5">
        <v>25.432629251821453</v>
      </c>
      <c r="V37" s="5">
        <v>28.690974204952518</v>
      </c>
      <c r="W37" s="5">
        <v>26.839599226094784</v>
      </c>
      <c r="X37" s="5">
        <v>27.492939468831885</v>
      </c>
      <c r="Y37" s="5">
        <v>19.977372087121715</v>
      </c>
      <c r="Z37" s="5">
        <v>24.64278474459089</v>
      </c>
      <c r="AA37" s="5">
        <v>25.353217964099304</v>
      </c>
      <c r="AB37" s="5">
        <v>25.971456919377122</v>
      </c>
      <c r="AC37" s="5">
        <v>23.91174488922326</v>
      </c>
      <c r="AD37" s="5">
        <v>28.977100291958557</v>
      </c>
      <c r="AE37" s="5">
        <v>32.09533479334149</v>
      </c>
      <c r="AF37" s="5">
        <v>29.82968302156045</v>
      </c>
      <c r="AG37" s="5">
        <v>27.12254076146001</v>
      </c>
      <c r="AH37" s="5">
        <v>27.224003114521917</v>
      </c>
      <c r="AI37" s="5">
        <v>31.768422314822438</v>
      </c>
      <c r="AJ37" s="5">
        <v>29.41925764967424</v>
      </c>
      <c r="AK37" s="5">
        <v>23.00242350713564</v>
      </c>
      <c r="AL37" s="5">
        <v>33.24327750203166</v>
      </c>
      <c r="AM37" s="5">
        <v>35.31883053055296</v>
      </c>
      <c r="AN37" s="5">
        <v>33.497956697666545</v>
      </c>
      <c r="AO37" s="5">
        <v>37.46472402536507</v>
      </c>
      <c r="AP37" s="5">
        <v>39.630868981752926</v>
      </c>
      <c r="AQ37" s="5">
        <v>40.006248519221884</v>
      </c>
      <c r="AR37" s="5">
        <v>42.76196564146707</v>
      </c>
      <c r="AS37" s="5">
        <v>40.04110575482333</v>
      </c>
      <c r="AT37" s="5">
        <v>39.58663850027757</v>
      </c>
      <c r="AU37" s="5">
        <v>40.88046761271834</v>
      </c>
      <c r="AV37" s="5">
        <v>49.028632891791965</v>
      </c>
      <c r="AW37" s="5">
        <v>34.22641953179082</v>
      </c>
      <c r="AX37" s="5">
        <v>45.218383861777085</v>
      </c>
      <c r="AY37" s="5">
        <v>49.97005324735391</v>
      </c>
      <c r="AZ37" s="5">
        <v>46.809562844564574</v>
      </c>
      <c r="BA37" s="5">
        <v>50.928643101927456</v>
      </c>
      <c r="BB37" s="5">
        <v>47.7250662734295</v>
      </c>
      <c r="BC37" s="5">
        <v>45.90470932814239</v>
      </c>
      <c r="BD37" s="5">
        <v>57.2534488126831</v>
      </c>
      <c r="BE37" s="5">
        <v>48.76792593675553</v>
      </c>
      <c r="BF37" s="5">
        <v>56.22571807277351</v>
      </c>
      <c r="BG37" s="5">
        <v>65.62225924334832</v>
      </c>
      <c r="BH37" s="5">
        <v>70.3277313893893</v>
      </c>
      <c r="BI37" s="5">
        <v>55.159970404236304</v>
      </c>
      <c r="BJ37" s="5">
        <v>65.8892561145514</v>
      </c>
      <c r="BK37" s="5">
        <v>69.63702625122949</v>
      </c>
      <c r="BL37" s="5">
        <v>75.55180987855361</v>
      </c>
      <c r="BM37" s="5">
        <v>61.5459880835004</v>
      </c>
      <c r="BN37" s="5"/>
      <c r="BO37" s="5"/>
    </row>
    <row r="38" spans="1:67" ht="15">
      <c r="A38" s="2">
        <v>-26</v>
      </c>
      <c r="B38" t="s">
        <v>27</v>
      </c>
      <c r="E38" s="5"/>
      <c r="F38" s="5">
        <v>12.55974213978881</v>
      </c>
      <c r="G38" s="5">
        <v>12.188994871282288</v>
      </c>
      <c r="H38" s="5">
        <v>9.748770359342409</v>
      </c>
      <c r="I38" s="5">
        <v>9.107927279399256</v>
      </c>
      <c r="J38" s="5">
        <v>14.66756733429202</v>
      </c>
      <c r="K38" s="5">
        <v>13.19694537414985</v>
      </c>
      <c r="L38" s="5">
        <v>12.619894219740477</v>
      </c>
      <c r="M38" s="5">
        <v>15.105688560777327</v>
      </c>
      <c r="N38" s="5">
        <v>18.028439094180275</v>
      </c>
      <c r="O38" s="5">
        <v>17.309049248219196</v>
      </c>
      <c r="P38" s="5">
        <v>18.612617541273462</v>
      </c>
      <c r="Q38" s="5">
        <v>12.692354094514819</v>
      </c>
      <c r="R38" s="5">
        <v>20.430327097271938</v>
      </c>
      <c r="S38" s="5">
        <v>20.61440415975348</v>
      </c>
      <c r="T38" s="5">
        <v>21.49725889136647</v>
      </c>
      <c r="U38" s="5">
        <v>16.01884405833856</v>
      </c>
      <c r="V38" s="5">
        <v>16.878744859339037</v>
      </c>
      <c r="W38" s="5">
        <v>14.496365185590307</v>
      </c>
      <c r="X38" s="5">
        <v>11.982364158815297</v>
      </c>
      <c r="Y38" s="5">
        <v>9.253693425785167</v>
      </c>
      <c r="Z38" s="5">
        <v>13.851251118698352</v>
      </c>
      <c r="AA38" s="5">
        <v>16.532949079042144</v>
      </c>
      <c r="AB38" s="5">
        <v>14.474838571053336</v>
      </c>
      <c r="AC38" s="5">
        <v>13.872554930159385</v>
      </c>
      <c r="AD38" s="5">
        <v>18.412460819277033</v>
      </c>
      <c r="AE38" s="5">
        <v>17.65969278846777</v>
      </c>
      <c r="AF38" s="5">
        <v>14.90979200249466</v>
      </c>
      <c r="AG38" s="5">
        <v>13.157150264973586</v>
      </c>
      <c r="AH38" s="5">
        <v>18.549270283715273</v>
      </c>
      <c r="AI38" s="5">
        <v>21.118336500780238</v>
      </c>
      <c r="AJ38" s="5">
        <v>19.150127029356117</v>
      </c>
      <c r="AK38" s="5">
        <v>19.869084051260643</v>
      </c>
      <c r="AL38" s="5">
        <v>28.08797406622618</v>
      </c>
      <c r="AM38" s="5">
        <v>27.806088434191654</v>
      </c>
      <c r="AN38" s="5">
        <v>27.699653431762034</v>
      </c>
      <c r="AO38" s="5">
        <v>23.98578689533801</v>
      </c>
      <c r="AP38" s="5">
        <v>28.408175381176697</v>
      </c>
      <c r="AQ38" s="5">
        <v>26.49275552693227</v>
      </c>
      <c r="AR38" s="5">
        <v>20.920971538925244</v>
      </c>
      <c r="AS38" s="5">
        <v>18.2402451860293</v>
      </c>
      <c r="AT38" s="5">
        <v>25.40697930386804</v>
      </c>
      <c r="AU38" s="5">
        <v>26.1211054590961</v>
      </c>
      <c r="AV38" s="5">
        <v>23.238252427742292</v>
      </c>
      <c r="AW38" s="5">
        <v>24.006010482894887</v>
      </c>
      <c r="AX38" s="5">
        <v>37.18495460315604</v>
      </c>
      <c r="AY38" s="5">
        <v>36.583721951117994</v>
      </c>
      <c r="AZ38" s="5">
        <v>38.10220373704547</v>
      </c>
      <c r="BA38" s="5">
        <v>34.840357109486874</v>
      </c>
      <c r="BB38" s="5">
        <v>38.758419910702756</v>
      </c>
      <c r="BC38" s="5">
        <v>44.72882249965635</v>
      </c>
      <c r="BD38" s="5">
        <v>51.14823224575887</v>
      </c>
      <c r="BE38" s="5">
        <v>45.8086506473428</v>
      </c>
      <c r="BF38" s="5">
        <v>62.596477367541354</v>
      </c>
      <c r="BG38" s="5">
        <v>68.76450512015982</v>
      </c>
      <c r="BH38" s="5">
        <v>44.834570437244984</v>
      </c>
      <c r="BI38" s="5">
        <v>38.84257865272175</v>
      </c>
      <c r="BJ38" s="5">
        <v>58.10562310881667</v>
      </c>
      <c r="BK38" s="5">
        <v>53.49034957275315</v>
      </c>
      <c r="BL38" s="5">
        <v>49.60773948240546</v>
      </c>
      <c r="BM38" s="5">
        <v>43.799117596257084</v>
      </c>
      <c r="BN38" s="5"/>
      <c r="BO38" s="5"/>
    </row>
    <row r="39" spans="5:67" ht="15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</row>
    <row r="40" ht="15">
      <c r="B40" t="s">
        <v>29</v>
      </c>
    </row>
    <row r="41" spans="1:67" s="11" customFormat="1" ht="15">
      <c r="A41" s="25">
        <f>A38-1</f>
        <v>-27</v>
      </c>
      <c r="B41" s="11" t="s">
        <v>28</v>
      </c>
      <c r="C41" s="26"/>
      <c r="D41" s="26"/>
      <c r="E41" s="27"/>
      <c r="F41" s="24">
        <v>8.184780793740362</v>
      </c>
      <c r="G41" s="24">
        <v>7.832481238834234</v>
      </c>
      <c r="H41" s="24">
        <v>7.756431225701319</v>
      </c>
      <c r="I41" s="24">
        <v>7.669350489457898</v>
      </c>
      <c r="J41" s="24">
        <v>9.55547527378182</v>
      </c>
      <c r="K41" s="24">
        <v>7.137066150752639</v>
      </c>
      <c r="L41" s="24">
        <v>7.71073717543017</v>
      </c>
      <c r="M41" s="24">
        <v>10.658633607022423</v>
      </c>
      <c r="N41" s="24">
        <v>11.2778699569774</v>
      </c>
      <c r="O41" s="24">
        <v>8.846019974787033</v>
      </c>
      <c r="P41" s="24">
        <v>12.517285104599388</v>
      </c>
      <c r="Q41" s="24">
        <v>10.030932460006376</v>
      </c>
      <c r="R41" s="24">
        <v>15.239104290769685</v>
      </c>
      <c r="S41" s="24">
        <v>13.676696979479555</v>
      </c>
      <c r="T41" s="24">
        <v>16.14450900080821</v>
      </c>
      <c r="U41" s="24">
        <v>15.03911704575386</v>
      </c>
      <c r="V41" s="24">
        <v>10.090397040029746</v>
      </c>
      <c r="W41" s="24">
        <v>6.409044460285897</v>
      </c>
      <c r="X41" s="24">
        <v>6.311171942141768</v>
      </c>
      <c r="Y41" s="24">
        <v>4.515376130511561</v>
      </c>
      <c r="Z41" s="24">
        <v>5.157607240412912</v>
      </c>
      <c r="AA41" s="24">
        <v>7.227147168320868</v>
      </c>
      <c r="AB41" s="24">
        <v>7.299170424465237</v>
      </c>
      <c r="AC41" s="24">
        <v>10.572082151843086</v>
      </c>
      <c r="AD41" s="24">
        <v>13.001640168315669</v>
      </c>
      <c r="AE41" s="24">
        <v>10.659988702665496</v>
      </c>
      <c r="AF41" s="24">
        <v>8.829542807666265</v>
      </c>
      <c r="AG41" s="24">
        <v>10.588867850163863</v>
      </c>
      <c r="AH41" s="24">
        <v>11.049092659182296</v>
      </c>
      <c r="AI41" s="24">
        <v>12.489063181931245</v>
      </c>
      <c r="AJ41" s="24">
        <v>12.524675154519052</v>
      </c>
      <c r="AK41" s="24">
        <v>17.669540334261725</v>
      </c>
      <c r="AL41" s="24">
        <v>24.247015789944122</v>
      </c>
      <c r="AM41" s="24">
        <v>20.145827957740853</v>
      </c>
      <c r="AN41" s="24">
        <v>24.53047562517169</v>
      </c>
      <c r="AO41" s="24">
        <v>30.992992194825767</v>
      </c>
      <c r="AP41" s="24">
        <v>22.918393222094583</v>
      </c>
      <c r="AQ41" s="24">
        <v>18.701061679703326</v>
      </c>
      <c r="AR41" s="24">
        <v>17.51142047277422</v>
      </c>
      <c r="AS41" s="24">
        <v>19.121537596796788</v>
      </c>
      <c r="AT41" s="24">
        <v>17.32560623703325</v>
      </c>
      <c r="AU41" s="24">
        <v>18.099642319053824</v>
      </c>
      <c r="AV41" s="24">
        <v>21.71747381292719</v>
      </c>
      <c r="AW41" s="24">
        <v>27.33727150585961</v>
      </c>
      <c r="AX41" s="24">
        <v>49.77188685517701</v>
      </c>
      <c r="AY41" s="24">
        <v>45.43298981052557</v>
      </c>
      <c r="AZ41" s="24">
        <v>51.75012929039666</v>
      </c>
      <c r="BA41" s="24">
        <v>63.83804156267024</v>
      </c>
      <c r="BB41" s="24">
        <v>44.3776623177678</v>
      </c>
      <c r="BC41" s="24">
        <v>43.55206894104153</v>
      </c>
      <c r="BD41" s="24">
        <v>62.28517528701726</v>
      </c>
      <c r="BE41" s="24">
        <v>75.24488107181361</v>
      </c>
      <c r="BF41" s="24">
        <v>76.86775382124212</v>
      </c>
      <c r="BG41" s="24">
        <v>87.50989652501029</v>
      </c>
      <c r="BH41" s="24">
        <v>57.79273436916162</v>
      </c>
      <c r="BI41" s="24">
        <v>43.93176730526975</v>
      </c>
      <c r="BJ41" s="24">
        <v>58.55112178698821</v>
      </c>
      <c r="BK41" s="24">
        <v>58.71025136760243</v>
      </c>
      <c r="BL41" s="24">
        <v>67.77442402406375</v>
      </c>
      <c r="BM41" s="24">
        <v>77.35185193567784</v>
      </c>
      <c r="BN41" s="24"/>
      <c r="BO41" s="26"/>
    </row>
    <row r="42" spans="1:65" ht="15">
      <c r="A42" s="2">
        <f>A41-1</f>
        <v>-28</v>
      </c>
      <c r="B42" s="11" t="s">
        <v>32</v>
      </c>
      <c r="F42" s="5">
        <v>0.45639480949848676</v>
      </c>
      <c r="G42" s="5">
        <v>-0.5587830000081226</v>
      </c>
      <c r="H42" s="5">
        <v>-0.7016529247912853</v>
      </c>
      <c r="I42" s="5">
        <v>0.6775163858714773</v>
      </c>
      <c r="J42" s="5">
        <v>3.777624344614533</v>
      </c>
      <c r="K42" s="5">
        <v>1.0332699763817266</v>
      </c>
      <c r="L42" s="5">
        <v>-1.0325505913598492</v>
      </c>
      <c r="M42" s="5">
        <v>-3.0761672361813113</v>
      </c>
      <c r="N42" s="5">
        <v>-1.05716386330485</v>
      </c>
      <c r="O42" s="5">
        <v>1.1543865546286582</v>
      </c>
      <c r="P42" s="5">
        <v>-3.6189579422270586</v>
      </c>
      <c r="Q42" s="5">
        <v>-2.2912145969386115</v>
      </c>
      <c r="R42" s="5">
        <v>-1.294879222989998</v>
      </c>
      <c r="S42" s="5">
        <v>-1.9886273185276835</v>
      </c>
      <c r="T42" s="5">
        <v>-4.671839614948237</v>
      </c>
      <c r="U42" s="5">
        <v>-2.4035619699804505</v>
      </c>
      <c r="V42" s="5">
        <v>4.987850499672841</v>
      </c>
      <c r="W42" s="5">
        <v>4.957781274845904</v>
      </c>
      <c r="X42" s="5">
        <v>2.35723622841492</v>
      </c>
      <c r="Y42" s="5">
        <v>2.5963370647501938</v>
      </c>
      <c r="Z42" s="5">
        <v>7.31954736035915</v>
      </c>
      <c r="AA42" s="5">
        <v>4.258929091380896</v>
      </c>
      <c r="AB42" s="5">
        <v>0.23626159070453212</v>
      </c>
      <c r="AC42" s="5">
        <v>0.11780925966859146</v>
      </c>
      <c r="AD42" s="5">
        <v>11.235501374164635</v>
      </c>
      <c r="AE42" s="5">
        <v>7.4341541284956785</v>
      </c>
      <c r="AF42" s="5">
        <v>9.42076065000427</v>
      </c>
      <c r="AG42" s="5">
        <v>6.78000893105932</v>
      </c>
      <c r="AH42" s="5">
        <v>12.569266458647592</v>
      </c>
      <c r="AI42" s="5">
        <v>10.829192235694583</v>
      </c>
      <c r="AJ42" s="5">
        <v>7.5088691052815815</v>
      </c>
      <c r="AK42" s="5">
        <v>3.150190109227314</v>
      </c>
      <c r="AL42" s="5">
        <v>5.054066904170287</v>
      </c>
      <c r="AM42" s="5">
        <v>8.353142999000797</v>
      </c>
      <c r="AN42" s="5">
        <v>9.113253955838957</v>
      </c>
      <c r="AO42" s="5">
        <v>3.369451879758908</v>
      </c>
      <c r="AP42" s="5">
        <v>5.378046655046643</v>
      </c>
      <c r="AQ42" s="5">
        <v>17.963508354993134</v>
      </c>
      <c r="AR42" s="5">
        <v>9.676329045112027</v>
      </c>
      <c r="AS42" s="5">
        <v>17.856611437675078</v>
      </c>
      <c r="AT42" s="5">
        <v>24.803160980546245</v>
      </c>
      <c r="AU42" s="5">
        <v>21.870119869163858</v>
      </c>
      <c r="AV42" s="5">
        <v>21.407830725852076</v>
      </c>
      <c r="AW42" s="5">
        <v>4.649688527759757</v>
      </c>
      <c r="AX42" s="5">
        <v>20.329799984410485</v>
      </c>
      <c r="AY42" s="5">
        <v>14.847229945631717</v>
      </c>
      <c r="AZ42" s="38">
        <v>-6.633100932657273</v>
      </c>
      <c r="BA42" s="5">
        <v>-1.5855262756856754</v>
      </c>
      <c r="BB42" s="5">
        <v>24.62139612583098</v>
      </c>
      <c r="BC42" s="5">
        <v>19.33686532218586</v>
      </c>
      <c r="BD42" s="5">
        <v>6.0248175868033105</v>
      </c>
      <c r="BE42" s="5">
        <v>12.787391118025818</v>
      </c>
      <c r="BF42" s="5">
        <v>22.347117967312474</v>
      </c>
      <c r="BG42" s="5">
        <v>27.84853893065795</v>
      </c>
      <c r="BH42" s="5">
        <v>32.75864738609125</v>
      </c>
      <c r="BI42" s="5">
        <v>27.96435099456013</v>
      </c>
      <c r="BJ42" s="5">
        <v>52.57913644648489</v>
      </c>
      <c r="BK42" s="5">
        <v>62.47965000081884</v>
      </c>
      <c r="BL42" s="5">
        <v>51.62126489067591</v>
      </c>
      <c r="BM42" s="5">
        <v>28.859942383389516</v>
      </c>
    </row>
    <row r="43" spans="1:2" ht="15">
      <c r="A43" s="2">
        <f>A42-1</f>
        <v>-29</v>
      </c>
      <c r="B43" s="11" t="s">
        <v>30</v>
      </c>
    </row>
    <row r="44" spans="2:67" ht="15">
      <c r="B44" s="11" t="s">
        <v>31</v>
      </c>
      <c r="E44" s="28"/>
      <c r="F44" s="28">
        <v>50.75981599233784</v>
      </c>
      <c r="G44" s="28">
        <v>39.401641266590154</v>
      </c>
      <c r="H44" s="28">
        <v>34.66192013299141</v>
      </c>
      <c r="I44" s="28">
        <v>26.364946494004542</v>
      </c>
      <c r="J44" s="28">
        <v>43.85271839331981</v>
      </c>
      <c r="K44" s="28">
        <v>32.29234053433683</v>
      </c>
      <c r="L44" s="28">
        <v>22.817356674570213</v>
      </c>
      <c r="M44" s="28">
        <v>15.576510339050358</v>
      </c>
      <c r="N44" s="28">
        <v>33.02322313244886</v>
      </c>
      <c r="O44" s="28">
        <v>19.052959534678678</v>
      </c>
      <c r="P44" s="28">
        <v>23.28739649244728</v>
      </c>
      <c r="Q44" s="28">
        <v>12.79937539858281</v>
      </c>
      <c r="R44" s="28">
        <v>20.841965234404732</v>
      </c>
      <c r="S44" s="28">
        <v>24.594198746447383</v>
      </c>
      <c r="T44" s="28">
        <v>16.502374687261643</v>
      </c>
      <c r="U44" s="28">
        <v>23.857073625447768</v>
      </c>
      <c r="V44" s="28">
        <v>32.41137453409239</v>
      </c>
      <c r="W44" s="28">
        <v>21.709918554494635</v>
      </c>
      <c r="X44" s="28">
        <v>15.477536063590044</v>
      </c>
      <c r="Y44" s="28">
        <v>7.699133855854086</v>
      </c>
      <c r="Z44" s="28">
        <v>21.412915077966353</v>
      </c>
      <c r="AA44" s="28">
        <v>23.560468950050023</v>
      </c>
      <c r="AB44" s="28">
        <v>14.8254502897802</v>
      </c>
      <c r="AC44" s="28">
        <v>19.957819655837092</v>
      </c>
      <c r="AD44" s="28">
        <v>36.46092243989335</v>
      </c>
      <c r="AE44" s="28">
        <v>38.69156383773044</v>
      </c>
      <c r="AF44" s="28">
        <v>14.424294993314241</v>
      </c>
      <c r="AG44" s="28">
        <v>18.663416524267348</v>
      </c>
      <c r="AH44" s="28">
        <v>21.561244484836976</v>
      </c>
      <c r="AI44" s="28">
        <v>37.66861375944977</v>
      </c>
      <c r="AJ44" s="28">
        <v>17.16276222012094</v>
      </c>
      <c r="AK44" s="28">
        <v>12.930183536701172</v>
      </c>
      <c r="AL44" s="28">
        <v>49.69243612563595</v>
      </c>
      <c r="AM44" s="28">
        <v>39.77593115707302</v>
      </c>
      <c r="AN44" s="28">
        <v>22.699450339263237</v>
      </c>
      <c r="AO44" s="28">
        <v>47.674841060769396</v>
      </c>
      <c r="AP44" s="28">
        <v>55.17682725769606</v>
      </c>
      <c r="AQ44" s="28">
        <v>53.48375082331387</v>
      </c>
      <c r="AR44" s="28">
        <v>33.33697972494677</v>
      </c>
      <c r="AS44" s="28">
        <v>45.164794937693344</v>
      </c>
      <c r="AT44" s="28">
        <v>49.1777328511923</v>
      </c>
      <c r="AU44" s="28">
        <v>51.803274291086865</v>
      </c>
      <c r="AV44" s="28">
        <v>52.380752874955505</v>
      </c>
      <c r="AW44" s="28">
        <v>30.60651704160051</v>
      </c>
      <c r="AX44" s="28">
        <v>65.3252889812555</v>
      </c>
      <c r="AY44" s="28">
        <v>75.97661622813922</v>
      </c>
      <c r="AZ44" s="28">
        <v>27.69910218480979</v>
      </c>
      <c r="BA44" s="28">
        <v>67.17767079823389</v>
      </c>
      <c r="BB44" s="28">
        <v>67.41056024002097</v>
      </c>
      <c r="BC44" s="28">
        <v>46.926432677123756</v>
      </c>
      <c r="BD44" s="28">
        <v>52.12041431071562</v>
      </c>
      <c r="BE44" s="28">
        <v>52.07418224112776</v>
      </c>
      <c r="BF44" s="28">
        <v>72.37505406657849</v>
      </c>
      <c r="BG44" s="28">
        <v>101.67286877567702</v>
      </c>
      <c r="BH44" s="28">
        <v>74.36187425261843</v>
      </c>
      <c r="BI44" s="28">
        <v>49.41597986566626</v>
      </c>
      <c r="BJ44" s="28">
        <v>91.17456230212758</v>
      </c>
      <c r="BK44" s="28">
        <v>91.52824086203694</v>
      </c>
      <c r="BL44" s="28">
        <v>77.81836984832987</v>
      </c>
      <c r="BM44" s="28">
        <v>75.36737630304475</v>
      </c>
      <c r="BN44" s="28"/>
      <c r="BO44" s="28"/>
    </row>
    <row r="45" spans="64:65" ht="15">
      <c r="BL45" s="5"/>
      <c r="BM45" s="5"/>
    </row>
    <row r="46" spans="2:65" ht="15.75">
      <c r="B46" s="1" t="s">
        <v>38</v>
      </c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</row>
    <row r="47" spans="1:65" ht="15">
      <c r="A47" s="25">
        <f>A43-1</f>
        <v>-30</v>
      </c>
      <c r="B47" s="11" t="s">
        <v>39</v>
      </c>
      <c r="F47" s="37"/>
      <c r="G47" s="5"/>
      <c r="H47" s="5"/>
      <c r="I47" s="5">
        <v>147.75457018951124</v>
      </c>
      <c r="J47" s="5">
        <v>147.3225386467155</v>
      </c>
      <c r="K47" s="5">
        <v>13.461229472160834</v>
      </c>
      <c r="L47" s="5">
        <v>157.64340227133152</v>
      </c>
      <c r="M47" s="5">
        <v>169.75232979432366</v>
      </c>
      <c r="N47" s="5">
        <v>41.2636590677813</v>
      </c>
      <c r="O47" s="5">
        <v>140.11816975576835</v>
      </c>
      <c r="P47" s="5">
        <v>123.20356952091876</v>
      </c>
      <c r="Q47" s="5">
        <v>53.338174357338524</v>
      </c>
      <c r="R47" s="5">
        <v>141.98572369407412</v>
      </c>
      <c r="S47" s="5">
        <v>120.25440500081754</v>
      </c>
      <c r="T47" s="5">
        <v>121.23714091205586</v>
      </c>
      <c r="U47" s="5">
        <v>107.24772366990486</v>
      </c>
      <c r="V47" s="5">
        <v>90.80409691361241</v>
      </c>
      <c r="W47" s="5">
        <v>95.97153687689632</v>
      </c>
      <c r="X47" s="5">
        <v>135.62357220803545</v>
      </c>
      <c r="Y47" s="5">
        <v>122.88663331519243</v>
      </c>
      <c r="Z47" s="5">
        <v>128.65062036023954</v>
      </c>
      <c r="AA47" s="5">
        <v>132.41028015685444</v>
      </c>
      <c r="AB47" s="5">
        <v>101.72905366431011</v>
      </c>
      <c r="AC47" s="5">
        <v>193.69418544886577</v>
      </c>
      <c r="AD47" s="5">
        <v>139.01691495744993</v>
      </c>
      <c r="AE47" s="5">
        <v>128.96857599172</v>
      </c>
      <c r="AF47" s="5">
        <v>169.66324530082338</v>
      </c>
      <c r="AG47" s="5">
        <v>187.77599805918615</v>
      </c>
      <c r="AH47" s="5">
        <v>130.71095826883078</v>
      </c>
      <c r="AI47" s="5">
        <v>255.98772899111688</v>
      </c>
      <c r="AJ47" s="5">
        <v>139.82841619203307</v>
      </c>
      <c r="AK47" s="5">
        <v>282.9101615163268</v>
      </c>
      <c r="AL47" s="5">
        <v>250.41483127959904</v>
      </c>
      <c r="AM47" s="5">
        <v>226.21093350682125</v>
      </c>
      <c r="AN47" s="5">
        <v>384.99168563332637</v>
      </c>
      <c r="AO47" s="5">
        <v>316.7387766301402</v>
      </c>
      <c r="AP47" s="5">
        <v>288.7032781760302</v>
      </c>
      <c r="AQ47" s="5">
        <v>361.70627229569095</v>
      </c>
      <c r="AR47" s="5">
        <v>296.85462771836615</v>
      </c>
      <c r="AS47" s="5">
        <v>246.66710367963267</v>
      </c>
      <c r="AT47" s="5">
        <v>343.18293035625715</v>
      </c>
      <c r="AU47" s="5">
        <v>292.0203218343391</v>
      </c>
      <c r="AV47" s="5">
        <v>306.6650294420216</v>
      </c>
      <c r="AW47" s="5">
        <v>328.4354886371076</v>
      </c>
      <c r="AX47" s="5">
        <v>455.5892199939713</v>
      </c>
      <c r="AY47" s="5">
        <v>360.72810936327704</v>
      </c>
      <c r="AZ47" s="5">
        <v>445.23587652708096</v>
      </c>
      <c r="BA47" s="5">
        <v>464.74233563475144</v>
      </c>
      <c r="BB47" s="5">
        <v>499.47895362424686</v>
      </c>
      <c r="BC47" s="5">
        <v>590.3121266232521</v>
      </c>
      <c r="BD47" s="5">
        <v>714.1400378446829</v>
      </c>
      <c r="BE47" s="5">
        <v>668.1101608611762</v>
      </c>
      <c r="BF47" s="5">
        <v>696.055809702485</v>
      </c>
      <c r="BG47" s="5">
        <v>693.2691387553143</v>
      </c>
      <c r="BH47" s="5">
        <v>588.4422501115515</v>
      </c>
      <c r="BI47" s="5">
        <v>804.5714531335091</v>
      </c>
      <c r="BJ47" s="5">
        <v>650.5384267576839</v>
      </c>
      <c r="BK47" s="5">
        <v>965.9634652442761</v>
      </c>
      <c r="BL47" s="5">
        <v>776.9393089313974</v>
      </c>
      <c r="BM47" s="5">
        <v>714.7599450850137</v>
      </c>
    </row>
    <row r="48" spans="1:65" ht="15">
      <c r="A48" s="25">
        <f>A47-1</f>
        <v>-31</v>
      </c>
      <c r="B48" s="11" t="s">
        <v>40</v>
      </c>
      <c r="F48" s="37"/>
      <c r="G48" s="5"/>
      <c r="H48" s="5"/>
      <c r="I48" s="5">
        <v>103.21297914972757</v>
      </c>
      <c r="J48" s="5">
        <v>92.73026150229775</v>
      </c>
      <c r="K48" s="5">
        <v>-32.42104768883483</v>
      </c>
      <c r="L48" s="5">
        <v>104.29020691007568</v>
      </c>
      <c r="M48" s="5">
        <v>103.2450363519149</v>
      </c>
      <c r="N48" s="5">
        <v>-28.535188945905606</v>
      </c>
      <c r="O48" s="5">
        <v>79.21960653010566</v>
      </c>
      <c r="P48" s="5">
        <v>44.18509606388508</v>
      </c>
      <c r="Q48" s="5">
        <v>-3.6493598913252216</v>
      </c>
      <c r="R48" s="5">
        <v>62.27891239339918</v>
      </c>
      <c r="S48" s="5">
        <v>46.059318224520716</v>
      </c>
      <c r="T48" s="5">
        <v>31.18919927340532</v>
      </c>
      <c r="U48" s="5">
        <v>32.8360456823859</v>
      </c>
      <c r="V48" s="5">
        <v>26.58808643348218</v>
      </c>
      <c r="W48" s="5">
        <v>44.10241807878623</v>
      </c>
      <c r="X48" s="5">
        <v>88.61510980534568</v>
      </c>
      <c r="Y48" s="5">
        <v>66.01472362810307</v>
      </c>
      <c r="Z48" s="5">
        <v>83.38616496425117</v>
      </c>
      <c r="AA48" s="5">
        <v>74.00920883858417</v>
      </c>
      <c r="AB48" s="5">
        <v>45.81557256906162</v>
      </c>
      <c r="AC48" s="5">
        <v>110.646305999783</v>
      </c>
      <c r="AD48" s="5">
        <v>85.79214859524582</v>
      </c>
      <c r="AE48" s="5">
        <v>64.17009447586105</v>
      </c>
      <c r="AF48" s="5">
        <v>111.31613092911016</v>
      </c>
      <c r="AG48" s="5">
        <v>106.9419461223444</v>
      </c>
      <c r="AH48" s="5">
        <v>81.33612125386222</v>
      </c>
      <c r="AI48" s="5">
        <v>176.99841797665135</v>
      </c>
      <c r="AJ48" s="5">
        <v>61.13351464714206</v>
      </c>
      <c r="AK48" s="5">
        <v>181.99570084265406</v>
      </c>
      <c r="AL48" s="5">
        <v>160.3286521108394</v>
      </c>
      <c r="AM48" s="5">
        <v>119.15186915699144</v>
      </c>
      <c r="AN48" s="5">
        <v>269.2037778895151</v>
      </c>
      <c r="AO48" s="5">
        <v>210.0644313538116</v>
      </c>
      <c r="AP48" s="5">
        <v>185.42389221501162</v>
      </c>
      <c r="AQ48" s="5">
        <v>267.63412450335693</v>
      </c>
      <c r="AR48" s="5">
        <v>201.6475519278199</v>
      </c>
      <c r="AS48" s="5">
        <v>170.53860446678834</v>
      </c>
      <c r="AT48" s="5">
        <v>243.48923260592787</v>
      </c>
      <c r="AU48" s="5">
        <v>203.13686071655405</v>
      </c>
      <c r="AV48" s="5">
        <v>199.3453022107297</v>
      </c>
      <c r="AW48" s="5">
        <v>232.06906708683218</v>
      </c>
      <c r="AX48" s="5">
        <v>302.1826296153963</v>
      </c>
      <c r="AY48" s="5">
        <v>230.96758417228327</v>
      </c>
      <c r="AZ48" s="5">
        <v>281.26071912548827</v>
      </c>
      <c r="BA48" s="5">
        <v>320.91971296799454</v>
      </c>
      <c r="BB48" s="5">
        <v>339.8409229360668</v>
      </c>
      <c r="BC48" s="5">
        <v>427.7100795459743</v>
      </c>
      <c r="BD48" s="5">
        <v>502.29928454996457</v>
      </c>
      <c r="BE48" s="5">
        <v>474.1733869195411</v>
      </c>
      <c r="BF48" s="5">
        <v>447.0049091653897</v>
      </c>
      <c r="BG48" s="5">
        <v>435.94108300441735</v>
      </c>
      <c r="BH48" s="5">
        <v>400.74062091065184</v>
      </c>
      <c r="BI48" s="5">
        <v>636.3426107734092</v>
      </c>
      <c r="BJ48" s="5">
        <v>424.44336365678635</v>
      </c>
      <c r="BK48" s="5">
        <v>769.2060265959536</v>
      </c>
      <c r="BL48" s="5">
        <v>567.8979991119406</v>
      </c>
      <c r="BM48" s="5">
        <v>528.6937238490774</v>
      </c>
    </row>
    <row r="49" spans="1:65" ht="15">
      <c r="A49" s="25"/>
      <c r="B49" t="s">
        <v>29</v>
      </c>
      <c r="F49" s="37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</row>
    <row r="50" spans="1:67" ht="15">
      <c r="A50" s="2">
        <f>A48-1</f>
        <v>-32</v>
      </c>
      <c r="B50" s="11" t="s">
        <v>32</v>
      </c>
      <c r="I50" s="28">
        <v>2.4039531253902644</v>
      </c>
      <c r="J50" s="28">
        <v>16.304691317954767</v>
      </c>
      <c r="K50" s="28">
        <v>1.702743222187701</v>
      </c>
      <c r="L50" s="28">
        <v>-2.5559472823276534</v>
      </c>
      <c r="M50" s="28">
        <v>-11.872383581884632</v>
      </c>
      <c r="N50" s="28">
        <v>-3.339146630950461</v>
      </c>
      <c r="O50" s="28">
        <v>1.50084140407241</v>
      </c>
      <c r="P50" s="28">
        <v>-12.684921168870716</v>
      </c>
      <c r="Q50" s="28">
        <v>-8.06268314405198</v>
      </c>
      <c r="R50" s="28">
        <v>-5.4478768167047775</v>
      </c>
      <c r="S50" s="28">
        <v>-10.026338766406731</v>
      </c>
      <c r="T50" s="28">
        <v>-17.44534431250396</v>
      </c>
      <c r="U50" s="28">
        <v>-8.134247879921812</v>
      </c>
      <c r="V50" s="28">
        <v>17.591401998691445</v>
      </c>
      <c r="W50" s="28">
        <v>16.991125099383627</v>
      </c>
      <c r="X50" s="28">
        <v>13.128944913659591</v>
      </c>
      <c r="Y50" s="28">
        <v>13.170852721631054</v>
      </c>
      <c r="Z50" s="28">
        <v>29.99298268998999</v>
      </c>
      <c r="AA50" s="28">
        <v>11.521556254738599</v>
      </c>
      <c r="AB50" s="28">
        <v>2.9709087612900507</v>
      </c>
      <c r="AC50" s="28">
        <v>3.9170775694813496</v>
      </c>
      <c r="AD50" s="28">
        <v>44.912154041256706</v>
      </c>
      <c r="AE50" s="28">
        <v>23.558825718658852</v>
      </c>
      <c r="AF50" s="28">
        <v>40.43284431993583</v>
      </c>
      <c r="AG50" s="28">
        <v>31.564683067729657</v>
      </c>
      <c r="AH50" s="28">
        <v>49.09479825159831</v>
      </c>
      <c r="AI50" s="28">
        <v>36.95682513117998</v>
      </c>
      <c r="AJ50" s="28">
        <v>33.12504047222434</v>
      </c>
      <c r="AK50" s="28">
        <v>18.691196329898723</v>
      </c>
      <c r="AL50" s="28">
        <v>17.57150996634296</v>
      </c>
      <c r="AM50" s="28">
        <v>26.257797898967745</v>
      </c>
      <c r="AN50" s="28">
        <v>40.17011167774009</v>
      </c>
      <c r="AO50" s="28">
        <v>20.817301047948895</v>
      </c>
      <c r="AP50" s="28">
        <v>17.721970632226892</v>
      </c>
      <c r="AQ50" s="28">
        <v>64.32822717221462</v>
      </c>
      <c r="AR50" s="28">
        <v>42.67784488725234</v>
      </c>
      <c r="AS50" s="28">
        <v>79.81144982147812</v>
      </c>
      <c r="AT50" s="28">
        <v>94.25651040966017</v>
      </c>
      <c r="AU50" s="28">
        <v>79.2602589272563</v>
      </c>
      <c r="AV50" s="28">
        <v>90.42667289455463</v>
      </c>
      <c r="AW50" s="28">
        <v>27.489149038833304</v>
      </c>
      <c r="AX50" s="28">
        <v>75.66252999106003</v>
      </c>
      <c r="AY50" s="28">
        <v>50.958670482559846</v>
      </c>
      <c r="AZ50" s="39">
        <v>-7.855879411874519</v>
      </c>
      <c r="BA50" s="28">
        <v>-9.82460226068399</v>
      </c>
      <c r="BB50" s="28">
        <v>91.53389107955677</v>
      </c>
      <c r="BC50" s="28">
        <v>68.42252866017516</v>
      </c>
      <c r="BD50" s="28">
        <v>30.002393557489988</v>
      </c>
      <c r="BE50" s="28">
        <v>62.10574049422517</v>
      </c>
      <c r="BF50" s="28">
        <v>80.80186133932385</v>
      </c>
      <c r="BG50" s="28">
        <v>102.63463302255572</v>
      </c>
      <c r="BH50" s="28">
        <v>137.38854675224533</v>
      </c>
      <c r="BI50" s="28">
        <v>123.45377529213239</v>
      </c>
      <c r="BJ50" s="28">
        <v>200.7531249601299</v>
      </c>
      <c r="BK50" s="28">
        <v>241.32642588593743</v>
      </c>
      <c r="BL50" s="28">
        <v>213.06428327429197</v>
      </c>
      <c r="BM50" s="28">
        <v>127.86865473141594</v>
      </c>
      <c r="BO50" s="5"/>
    </row>
    <row r="51" spans="1:2" ht="15">
      <c r="A51" s="2">
        <f>A50-1</f>
        <v>-33</v>
      </c>
      <c r="B51" s="11" t="s">
        <v>30</v>
      </c>
    </row>
    <row r="52" spans="2:65" ht="15">
      <c r="B52" s="11" t="s">
        <v>31</v>
      </c>
      <c r="I52" s="28">
        <v>132.18411559178887</v>
      </c>
      <c r="J52" s="28">
        <v>146.09782119182114</v>
      </c>
      <c r="K52" s="28">
        <v>117.16823160164533</v>
      </c>
      <c r="L52" s="28">
        <v>105.85927989909857</v>
      </c>
      <c r="M52" s="28">
        <v>88.65866497530465</v>
      </c>
      <c r="N52" s="28">
        <v>104.23828065809819</v>
      </c>
      <c r="O52" s="28">
        <v>60.94367551357657</v>
      </c>
      <c r="P52" s="28">
        <v>109.91973684752129</v>
      </c>
      <c r="Q52" s="28">
        <v>77.35986889231621</v>
      </c>
      <c r="R52" s="28">
        <v>56.61127619677182</v>
      </c>
      <c r="S52" s="28">
        <v>78.8311243785558</v>
      </c>
      <c r="T52" s="28">
        <v>86.14938679914245</v>
      </c>
      <c r="U52" s="28">
        <v>120.64652900070298</v>
      </c>
      <c r="V52" s="28">
        <v>103.08407334684644</v>
      </c>
      <c r="W52" s="28">
        <v>64.18642424688154</v>
      </c>
      <c r="X52" s="28">
        <v>85.90658451606838</v>
      </c>
      <c r="Y52" s="28">
        <v>54.29403684848883</v>
      </c>
      <c r="Z52" s="28">
        <v>59.854613583792954</v>
      </c>
      <c r="AA52" s="28">
        <v>70.25682422012993</v>
      </c>
      <c r="AB52" s="28">
        <v>85.58639804219092</v>
      </c>
      <c r="AC52" s="28">
        <v>102.46581064498702</v>
      </c>
      <c r="AD52" s="28">
        <v>121.39576083354947</v>
      </c>
      <c r="AE52" s="28">
        <v>128.4215358536927</v>
      </c>
      <c r="AF52" s="28">
        <v>85.85529637487137</v>
      </c>
      <c r="AG52" s="28">
        <v>97.8178468320903</v>
      </c>
      <c r="AH52" s="28">
        <v>62.35360544229097</v>
      </c>
      <c r="AI52" s="28">
        <v>123.81755392655555</v>
      </c>
      <c r="AJ52" s="28">
        <v>96.2351417537633</v>
      </c>
      <c r="AK52" s="28">
        <v>77.61229213331816</v>
      </c>
      <c r="AL52" s="28">
        <v>175.39550166610502</v>
      </c>
      <c r="AM52" s="28">
        <v>128.15353207788843</v>
      </c>
      <c r="AN52" s="28">
        <v>119.23067875738191</v>
      </c>
      <c r="AO52" s="28">
        <v>220.4889767203687</v>
      </c>
      <c r="AP52" s="28">
        <v>196.7515298627673</v>
      </c>
      <c r="AQ52" s="28">
        <v>180.6072873163045</v>
      </c>
      <c r="AR52" s="28">
        <v>160.84180156746385</v>
      </c>
      <c r="AS52" s="28">
        <v>215.74053352605708</v>
      </c>
      <c r="AT52" s="28">
        <v>172.70842615144707</v>
      </c>
      <c r="AU52" s="28">
        <v>169.60956907345923</v>
      </c>
      <c r="AV52" s="28">
        <v>236.04769106874872</v>
      </c>
      <c r="AW52" s="28">
        <v>163.09096706550352</v>
      </c>
      <c r="AX52" s="28">
        <v>233.96862774065124</v>
      </c>
      <c r="AY52" s="28">
        <v>265.8411253537361</v>
      </c>
      <c r="AZ52" s="28">
        <v>135.5293775833292</v>
      </c>
      <c r="BA52" s="28">
        <v>312.7011183448077</v>
      </c>
      <c r="BB52" s="28">
        <v>241.39070778461908</v>
      </c>
      <c r="BC52" s="28">
        <v>150.19249023075196</v>
      </c>
      <c r="BD52" s="28">
        <v>230.25599574419823</v>
      </c>
      <c r="BE52" s="28">
        <v>256.9644066877473</v>
      </c>
      <c r="BF52" s="28">
        <v>261.27093447407856</v>
      </c>
      <c r="BG52" s="28">
        <v>368.7156307728909</v>
      </c>
      <c r="BH52" s="28">
        <v>314.98494540929</v>
      </c>
      <c r="BI52" s="28">
        <v>252.1959375176589</v>
      </c>
      <c r="BJ52" s="28">
        <v>335.1052033208707</v>
      </c>
      <c r="BK52" s="28">
        <v>325.1020273688699</v>
      </c>
      <c r="BL52" s="28">
        <v>327.34544236661026</v>
      </c>
      <c r="BM52" s="28">
        <v>360.0140804516864</v>
      </c>
    </row>
    <row r="53" spans="1:65" ht="15">
      <c r="A53" s="2">
        <f>A51-1</f>
        <v>-34</v>
      </c>
      <c r="B53" s="11" t="s">
        <v>28</v>
      </c>
      <c r="I53" s="28">
        <v>28.31798072260992</v>
      </c>
      <c r="J53" s="28">
        <v>34.94212011613066</v>
      </c>
      <c r="K53" s="28">
        <v>33.71101556176898</v>
      </c>
      <c r="L53" s="28">
        <v>31.31939994894319</v>
      </c>
      <c r="M53" s="28">
        <v>40.38526092620618</v>
      </c>
      <c r="N53" s="28">
        <v>41.9068831334698</v>
      </c>
      <c r="O53" s="28">
        <v>39.93919904973589</v>
      </c>
      <c r="P53" s="28">
        <v>50.96789146413311</v>
      </c>
      <c r="Q53" s="28">
        <v>37.726772544687336</v>
      </c>
      <c r="R53" s="28">
        <v>57.6850702045691</v>
      </c>
      <c r="S53" s="28">
        <v>58.793387790540045</v>
      </c>
      <c r="T53" s="28">
        <v>66.15974038445883</v>
      </c>
      <c r="U53" s="28">
        <v>57.10513037341648</v>
      </c>
      <c r="V53" s="28">
        <v>37.31969399075713</v>
      </c>
      <c r="W53" s="28">
        <v>29.495543849262088</v>
      </c>
      <c r="X53" s="28">
        <v>27.47855373940938</v>
      </c>
      <c r="Y53" s="28">
        <v>14.19152376273025</v>
      </c>
      <c r="Z53" s="28">
        <v>18.086035583297782</v>
      </c>
      <c r="AA53" s="28">
        <v>32.85443956038626</v>
      </c>
      <c r="AB53" s="28">
        <v>31.665204948428023</v>
      </c>
      <c r="AC53" s="28">
        <v>37.80357951887241</v>
      </c>
      <c r="AD53" s="28">
        <v>49.58285802353062</v>
      </c>
      <c r="AE53" s="28">
        <v>46.8251328513512</v>
      </c>
      <c r="AF53" s="28">
        <v>38.041444928207824</v>
      </c>
      <c r="AG53" s="28">
        <v>36.723240074006505</v>
      </c>
      <c r="AH53" s="28">
        <v>42.2887341183845</v>
      </c>
      <c r="AI53" s="28">
        <v>54.70733145694077</v>
      </c>
      <c r="AJ53" s="28">
        <v>52.88748973385405</v>
      </c>
      <c r="AK53" s="28">
        <v>64.06644767548119</v>
      </c>
      <c r="AL53" s="28">
        <v>95.59955389604386</v>
      </c>
      <c r="AM53" s="28">
        <v>85.33020910121735</v>
      </c>
      <c r="AN53" s="28">
        <v>101.37522815573118</v>
      </c>
      <c r="AO53" s="28">
        <v>116.93501006992012</v>
      </c>
      <c r="AP53" s="28">
        <v>90.45889543046317</v>
      </c>
      <c r="AQ53" s="28">
        <v>79.81288221750573</v>
      </c>
      <c r="AR53" s="28">
        <v>73.28868255970252</v>
      </c>
      <c r="AS53" s="28">
        <v>70.08775040121428</v>
      </c>
      <c r="AT53" s="28">
        <v>67.55714582292613</v>
      </c>
      <c r="AU53" s="28">
        <v>77.37915307314094</v>
      </c>
      <c r="AV53" s="28">
        <v>90.0329905659628</v>
      </c>
      <c r="AW53" s="28">
        <v>103.65575519472277</v>
      </c>
      <c r="AX53" s="28">
        <v>196.4277709568932</v>
      </c>
      <c r="AY53" s="28">
        <v>187.34518665105008</v>
      </c>
      <c r="AZ53" s="28">
        <v>209.74039704516935</v>
      </c>
      <c r="BA53" s="28">
        <v>249.89553434258272</v>
      </c>
      <c r="BB53" s="28">
        <v>174.77688847864607</v>
      </c>
      <c r="BC53" s="28">
        <v>180.25727445118062</v>
      </c>
      <c r="BD53" s="28">
        <v>251.28209516157793</v>
      </c>
      <c r="BE53" s="28">
        <v>296.266272731823</v>
      </c>
      <c r="BF53" s="28">
        <v>304.3858949853149</v>
      </c>
      <c r="BG53" s="28">
        <v>356.3536600665725</v>
      </c>
      <c r="BH53" s="28">
        <v>232.6552353652002</v>
      </c>
      <c r="BI53" s="28">
        <v>172.0822741425888</v>
      </c>
      <c r="BJ53" s="28">
        <v>230.39464996400227</v>
      </c>
      <c r="BK53" s="28">
        <v>241.01565165661563</v>
      </c>
      <c r="BL53" s="28">
        <v>272.37768205948754</v>
      </c>
      <c r="BM53" s="28">
        <v>306.46958820959475</v>
      </c>
    </row>
  </sheetData>
  <printOptions/>
  <pageMargins left="0.34" right="0.45" top="1" bottom="1" header="0.5" footer="0.5"/>
  <pageSetup horizontalDpi="600" verticalDpi="600" orientation="landscape" scale="70" r:id="rId1"/>
  <headerFooter alignWithMargins="0">
    <oddHeader>&amp;C&amp;"Arial,Bold"Estimates of Mortgage Originations Calculated from Data on Loans Outstanding and Repayments&amp;"Arial,Regular"
(billions of dollars, except where noted; not seasonally adjusted)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Kennedy</dc:creator>
  <cp:keywords/>
  <dc:description/>
  <cp:lastModifiedBy>m1dtc99</cp:lastModifiedBy>
  <cp:lastPrinted>2005-09-29T20:24:05Z</cp:lastPrinted>
  <dcterms:created xsi:type="dcterms:W3CDTF">2005-09-27T11:23:21Z</dcterms:created>
  <dcterms:modified xsi:type="dcterms:W3CDTF">2005-10-13T13:45:16Z</dcterms:modified>
  <cp:category/>
  <cp:version/>
  <cp:contentType/>
  <cp:contentStatus/>
</cp:coreProperties>
</file>