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13260" windowHeight="9468" activeTab="0"/>
  </bookViews>
  <sheets>
    <sheet name="Combined-AZ" sheetId="1" r:id="rId1"/>
    <sheet name="CEC-AZ" sheetId="2" r:id="rId2"/>
    <sheet name="WECC-AZ" sheetId="3" r:id="rId3"/>
    <sheet name="SSGWI-AZ" sheetId="4" r:id="rId4"/>
  </sheets>
  <definedNames/>
  <calcPr fullCalcOnLoad="1"/>
</workbook>
</file>

<file path=xl/sharedStrings.xml><?xml version="1.0" encoding="utf-8"?>
<sst xmlns="http://schemas.openxmlformats.org/spreadsheetml/2006/main" count="2244" uniqueCount="279">
  <si>
    <t>Unit Name</t>
  </si>
  <si>
    <t>Unit No</t>
  </si>
  <si>
    <t>Unit Type</t>
  </si>
  <si>
    <t>Max Rating</t>
  </si>
  <si>
    <t>Station Group</t>
  </si>
  <si>
    <t>Agua Fria</t>
  </si>
  <si>
    <t>1</t>
  </si>
  <si>
    <t>ST</t>
  </si>
  <si>
    <t>NG No AZ</t>
  </si>
  <si>
    <t>2</t>
  </si>
  <si>
    <t>3</t>
  </si>
  <si>
    <t>Agua Fria GT</t>
  </si>
  <si>
    <t>4</t>
  </si>
  <si>
    <t>GT</t>
  </si>
  <si>
    <t>5</t>
  </si>
  <si>
    <t>6</t>
  </si>
  <si>
    <t>Apache CC</t>
  </si>
  <si>
    <t>CC</t>
  </si>
  <si>
    <t>Apache GT</t>
  </si>
  <si>
    <t>GT New</t>
  </si>
  <si>
    <t>APS Gen Cogen</t>
  </si>
  <si>
    <t>CG New</t>
  </si>
  <si>
    <t>4-9</t>
  </si>
  <si>
    <t>Citizens</t>
  </si>
  <si>
    <t>1-4</t>
  </si>
  <si>
    <t>IC</t>
  </si>
  <si>
    <t>DeMoss Petrie</t>
  </si>
  <si>
    <t>Desert Basin</t>
  </si>
  <si>
    <t>CC New</t>
  </si>
  <si>
    <t>Irvington</t>
  </si>
  <si>
    <t>Irvington GT</t>
  </si>
  <si>
    <t>Kyrene</t>
  </si>
  <si>
    <t>Kyrene Expansion</t>
  </si>
  <si>
    <t>Kyrene GT</t>
  </si>
  <si>
    <t>Red Hawk</t>
  </si>
  <si>
    <t>1a</t>
  </si>
  <si>
    <t>2a</t>
  </si>
  <si>
    <t>3a</t>
  </si>
  <si>
    <t>4a</t>
  </si>
  <si>
    <t>5a</t>
  </si>
  <si>
    <t>6a</t>
  </si>
  <si>
    <t>Santan CC</t>
  </si>
  <si>
    <t>7</t>
  </si>
  <si>
    <t>South Point</t>
  </si>
  <si>
    <t>CCDF New</t>
  </si>
  <si>
    <t>Sundance GT</t>
  </si>
  <si>
    <t>8</t>
  </si>
  <si>
    <t>9</t>
  </si>
  <si>
    <t>10</t>
  </si>
  <si>
    <t>W Phoenix</t>
  </si>
  <si>
    <t>CS</t>
  </si>
  <si>
    <t>W Phox GT</t>
  </si>
  <si>
    <t>Arlington Valley</t>
  </si>
  <si>
    <t>NG So Az</t>
  </si>
  <si>
    <t>Gila River</t>
  </si>
  <si>
    <t>1b</t>
  </si>
  <si>
    <t>2b</t>
  </si>
  <si>
    <t>3b</t>
  </si>
  <si>
    <t>4b</t>
  </si>
  <si>
    <t>Harquahala Project</t>
  </si>
  <si>
    <t>Mesquite CC</t>
  </si>
  <si>
    <t>North Loop GT</t>
  </si>
  <si>
    <t>Ocotillo</t>
  </si>
  <si>
    <t>Ocotillo GT</t>
  </si>
  <si>
    <t>Saguaro</t>
  </si>
  <si>
    <t>Saguaro GT</t>
  </si>
  <si>
    <t>Valencia</t>
  </si>
  <si>
    <t>1-3</t>
  </si>
  <si>
    <t>West Phoenix</t>
  </si>
  <si>
    <t>5b</t>
  </si>
  <si>
    <t>Yucca GT</t>
  </si>
  <si>
    <t>GenGTAZ</t>
  </si>
  <si>
    <t>Apache ST</t>
  </si>
  <si>
    <t>Coal-A-N-S</t>
  </si>
  <si>
    <t>Cholla</t>
  </si>
  <si>
    <t>Coronado</t>
  </si>
  <si>
    <t>Navajo</t>
  </si>
  <si>
    <t>Springerville</t>
  </si>
  <si>
    <t>FO#2-WECC</t>
  </si>
  <si>
    <t>Douglas GT</t>
  </si>
  <si>
    <t>Yuma Axis</t>
  </si>
  <si>
    <t>GT1</t>
  </si>
  <si>
    <t>Nuclear</t>
  </si>
  <si>
    <t>Palo Verde</t>
  </si>
  <si>
    <t>NP</t>
  </si>
  <si>
    <t>Uranium</t>
  </si>
  <si>
    <t>CEC-Arizona</t>
  </si>
  <si>
    <t>Total: Units &amp; MW</t>
  </si>
  <si>
    <t>Plant Name</t>
  </si>
  <si>
    <t>Generator Code</t>
  </si>
  <si>
    <t>Nameplate Capacity</t>
  </si>
  <si>
    <t>Prime Mover/Unit Type Code</t>
  </si>
  <si>
    <t>Energy Source 01 Group</t>
  </si>
  <si>
    <t>Apache Station</t>
  </si>
  <si>
    <t>CT</t>
  </si>
  <si>
    <t>Natural Gas</t>
  </si>
  <si>
    <t>Arlington Valley Energy Facili</t>
  </si>
  <si>
    <t>CTG1</t>
  </si>
  <si>
    <t>CTG2</t>
  </si>
  <si>
    <t>STG1</t>
  </si>
  <si>
    <t>CA</t>
  </si>
  <si>
    <t>Demoss Petrie</t>
  </si>
  <si>
    <t>GT2</t>
  </si>
  <si>
    <t>STG</t>
  </si>
  <si>
    <t>KY7</t>
  </si>
  <si>
    <t>KY7A</t>
  </si>
  <si>
    <t>North Loop</t>
  </si>
  <si>
    <t>PPL Griffith Energy Project</t>
  </si>
  <si>
    <t>PPL Sundance Energy LLC</t>
  </si>
  <si>
    <t>CT1</t>
  </si>
  <si>
    <t>CT10</t>
  </si>
  <si>
    <t>CT2</t>
  </si>
  <si>
    <t>CT3</t>
  </si>
  <si>
    <t>CT4</t>
  </si>
  <si>
    <t>CT5</t>
  </si>
  <si>
    <t>CT6</t>
  </si>
  <si>
    <t>CT7</t>
  </si>
  <si>
    <t>CT8</t>
  </si>
  <si>
    <t>CT9</t>
  </si>
  <si>
    <t>Redhawk</t>
  </si>
  <si>
    <t>CT1A</t>
  </si>
  <si>
    <t>CT1B</t>
  </si>
  <si>
    <t>CT2A</t>
  </si>
  <si>
    <t>CT2B</t>
  </si>
  <si>
    <t>ST1</t>
  </si>
  <si>
    <t>ST2</t>
  </si>
  <si>
    <t>Saguaro Combustion Turbine 3</t>
  </si>
  <si>
    <t>GE1</t>
  </si>
  <si>
    <t>South Point Energy Center</t>
  </si>
  <si>
    <t>A</t>
  </si>
  <si>
    <t>B</t>
  </si>
  <si>
    <t>West Phoenix CC4</t>
  </si>
  <si>
    <t>GE2</t>
  </si>
  <si>
    <t>Yuma Cogeneration Associates</t>
  </si>
  <si>
    <t>GEN1</t>
  </si>
  <si>
    <t>GEN2</t>
  </si>
  <si>
    <t>AF1</t>
  </si>
  <si>
    <t>Petroleum</t>
  </si>
  <si>
    <t>AF2</t>
  </si>
  <si>
    <t>AF3</t>
  </si>
  <si>
    <t>AF4</t>
  </si>
  <si>
    <t>AF5</t>
  </si>
  <si>
    <t>AF6</t>
  </si>
  <si>
    <t>GT4</t>
  </si>
  <si>
    <t>KY1</t>
  </si>
  <si>
    <t>KY2</t>
  </si>
  <si>
    <t>KY4</t>
  </si>
  <si>
    <t>KY5</t>
  </si>
  <si>
    <t>KY6</t>
  </si>
  <si>
    <t>Santan</t>
  </si>
  <si>
    <t>ST3</t>
  </si>
  <si>
    <t>ST4</t>
  </si>
  <si>
    <t>GT3</t>
  </si>
  <si>
    <t>1B</t>
  </si>
  <si>
    <t>2B</t>
  </si>
  <si>
    <t>3B</t>
  </si>
  <si>
    <t>Yucca</t>
  </si>
  <si>
    <t>Ina Road Water Pollution Contr</t>
  </si>
  <si>
    <t>Renewable</t>
  </si>
  <si>
    <t>Coal</t>
  </si>
  <si>
    <t>Abitibi Consolidated Snowflake</t>
  </si>
  <si>
    <t>NAV1</t>
  </si>
  <si>
    <t>NAV2</t>
  </si>
  <si>
    <t>NAV3</t>
  </si>
  <si>
    <t>Douglas</t>
  </si>
  <si>
    <t>GT21</t>
  </si>
  <si>
    <t>Tri Cities</t>
  </si>
  <si>
    <t>TC1</t>
  </si>
  <si>
    <t>TC2</t>
  </si>
  <si>
    <t>TC3</t>
  </si>
  <si>
    <t>TC4</t>
  </si>
  <si>
    <t>TC5</t>
  </si>
  <si>
    <t>CO1</t>
  </si>
  <si>
    <t>CO2</t>
  </si>
  <si>
    <t>Standby -available for service but not normally used (has little or no generation during the year)</t>
  </si>
  <si>
    <t>Biosphere 2 Center</t>
  </si>
  <si>
    <t>G-4</t>
  </si>
  <si>
    <t>Gould Electronics Foil Divisio</t>
  </si>
  <si>
    <t>G1</t>
  </si>
  <si>
    <t>G2</t>
  </si>
  <si>
    <t>Crosscut</t>
  </si>
  <si>
    <t>CC1</t>
  </si>
  <si>
    <t>CC2</t>
  </si>
  <si>
    <t>CC3</t>
  </si>
  <si>
    <t>CC4</t>
  </si>
  <si>
    <t>G-1</t>
  </si>
  <si>
    <t>Nelson Plant Generators</t>
  </si>
  <si>
    <t>EXI1</t>
  </si>
  <si>
    <t>EXI2</t>
  </si>
  <si>
    <t>Out of Service - units that could not be used for the reporting year, but are expected to be returned to service in the future</t>
  </si>
  <si>
    <t>New Cornelia Branch Power Plan</t>
  </si>
  <si>
    <t>GEN3</t>
  </si>
  <si>
    <t>GEN4</t>
  </si>
  <si>
    <t>Retired - no longer in service and not expected to be returned to service</t>
  </si>
  <si>
    <t>GEN5</t>
  </si>
  <si>
    <t>GEN6</t>
  </si>
  <si>
    <t>GEN7</t>
  </si>
  <si>
    <t>GEN8</t>
  </si>
  <si>
    <t>Coolidge Dam</t>
  </si>
  <si>
    <t>HY</t>
  </si>
  <si>
    <t>WECC-Arizona</t>
  </si>
  <si>
    <t>Total: Units &amp; MWs</t>
  </si>
  <si>
    <t>Plant #</t>
  </si>
  <si>
    <t>Thermal.Name</t>
  </si>
  <si>
    <t>Area</t>
  </si>
  <si>
    <t>MaxMW_Normal</t>
  </si>
  <si>
    <t>Fuel_Data.Name</t>
  </si>
  <si>
    <t>Gas</t>
  </si>
  <si>
    <t>AguaFri3</t>
  </si>
  <si>
    <t>ARIZONA</t>
  </si>
  <si>
    <t>AguaFri1</t>
  </si>
  <si>
    <t>AguaFri4</t>
  </si>
  <si>
    <t>ApchST2</t>
  </si>
  <si>
    <t>ApchGT2</t>
  </si>
  <si>
    <t>FO2</t>
  </si>
  <si>
    <t>ApchCC1A</t>
  </si>
  <si>
    <t>FO6</t>
  </si>
  <si>
    <t>ApchCC1B</t>
  </si>
  <si>
    <t>ApchGT4</t>
  </si>
  <si>
    <t>ArlngtnV</t>
  </si>
  <si>
    <t>Cholla 1</t>
  </si>
  <si>
    <t>Coronad1</t>
  </si>
  <si>
    <t>DMssPtr2</t>
  </si>
  <si>
    <t>DesrtBsn</t>
  </si>
  <si>
    <t>Nucl</t>
  </si>
  <si>
    <t>FrCrnrs1</t>
  </si>
  <si>
    <t>GilaRvr1</t>
  </si>
  <si>
    <t>Harquahl</t>
  </si>
  <si>
    <t>Irvngtn4</t>
  </si>
  <si>
    <t>Irvngtn3</t>
  </si>
  <si>
    <t>Irvngtn1</t>
  </si>
  <si>
    <t>IrvngGT1</t>
  </si>
  <si>
    <t>Kyrene 1</t>
  </si>
  <si>
    <t>KyrenGT4</t>
  </si>
  <si>
    <t>Kyrn(ss)</t>
  </si>
  <si>
    <t>Mesquit1</t>
  </si>
  <si>
    <t>Navajo 1</t>
  </si>
  <si>
    <t>NorthLp1</t>
  </si>
  <si>
    <t>NorthLp4</t>
  </si>
  <si>
    <t>Ocotill1</t>
  </si>
  <si>
    <t>OctllGT1</t>
  </si>
  <si>
    <t>PaloVrd1</t>
  </si>
  <si>
    <t>Redhawk1</t>
  </si>
  <si>
    <t>SagurGT3</t>
  </si>
  <si>
    <t>SaguarAZ</t>
  </si>
  <si>
    <t>Saguaro2</t>
  </si>
  <si>
    <t>SagurGT1</t>
  </si>
  <si>
    <t>SgrTmpr5</t>
  </si>
  <si>
    <t>Santan 1</t>
  </si>
  <si>
    <t>SntnxpnA</t>
  </si>
  <si>
    <t>SntnxpnB</t>
  </si>
  <si>
    <t>Sprngrv1</t>
  </si>
  <si>
    <t>WPhnx4</t>
  </si>
  <si>
    <t>WPhnx1</t>
  </si>
  <si>
    <t>WstPhnx1</t>
  </si>
  <si>
    <t>YuccaGT4</t>
  </si>
  <si>
    <t>YuccaGT1</t>
  </si>
  <si>
    <t>Yuma 1</t>
  </si>
  <si>
    <t>YumaAx1B</t>
  </si>
  <si>
    <t>YumaAxs1</t>
  </si>
  <si>
    <t>YumaCgn1</t>
  </si>
  <si>
    <t>Dm_Az</t>
  </si>
  <si>
    <t>SSG-WI -- ARIZONA</t>
  </si>
  <si>
    <t>Total Units &amp; MW</t>
  </si>
  <si>
    <t>Total MW</t>
  </si>
  <si>
    <t>NG</t>
  </si>
  <si>
    <t>FO#2</t>
  </si>
  <si>
    <t>Unit Max Rating</t>
  </si>
  <si>
    <t>Plant Subtotal MW</t>
  </si>
  <si>
    <t>Thermal Name</t>
  </si>
  <si>
    <t>Petro</t>
  </si>
  <si>
    <t>LFG</t>
  </si>
  <si>
    <t>Gen Code</t>
  </si>
  <si>
    <t>Fuel</t>
  </si>
  <si>
    <t>NP Capacity</t>
  </si>
  <si>
    <t>SSGWI Plant #</t>
  </si>
  <si>
    <t>Max MW Normal</t>
  </si>
  <si>
    <t>SSG-WI -- Arizona</t>
  </si>
  <si>
    <t>COMPARISON OF DATABASES -- ARIZONA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</si>
</sst>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"/>
    <numFmt numFmtId="165" formatCode="_(* #,##0_);_(* \(#,##0\);_(* &quot;-&quot;??_);_(@_)"/>
    <numFmt numFmtId="166" formatCode="dd\-mmm\-yy"/>
    <numFmt numFmtId="167" formatCode="0.0"/>
    <numFmt numFmtId="168" formatCode="&quot;$&quot;#,##0.00"/>
    <numFmt numFmtId="169" formatCode="#,##0.0_);\(#,##0.0\)"/>
  </numFmts>
  <fonts count="25">
    <font>
      <sz val="10"/>
      <name val="Arial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1"/>
      <color indexed="18"/>
      <name val="Arial"/>
      <family val="2"/>
    </font>
    <font>
      <sz val="12"/>
      <color indexed="18"/>
      <name val="Arial"/>
      <family val="2"/>
    </font>
    <font>
      <b/>
      <sz val="14"/>
      <color indexed="8"/>
      <name val="Arial"/>
      <family val="2"/>
    </font>
    <font>
      <sz val="14"/>
      <color indexed="18"/>
      <name val="Arial"/>
      <family val="2"/>
    </font>
    <font>
      <sz val="11"/>
      <color indexed="58"/>
      <name val="Arial"/>
      <family val="2"/>
    </font>
    <font>
      <sz val="12"/>
      <color indexed="58"/>
      <name val="Arial"/>
      <family val="2"/>
    </font>
    <font>
      <sz val="14"/>
      <color indexed="58"/>
      <name val="Arial"/>
      <family val="2"/>
    </font>
    <font>
      <sz val="11"/>
      <color indexed="16"/>
      <name val="Arial"/>
      <family val="2"/>
    </font>
    <font>
      <sz val="10"/>
      <color indexed="8"/>
      <name val="MS Sans Serif"/>
      <family val="0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5" fontId="0" fillId="0" borderId="0" xfId="15" applyNumberFormat="1" applyFont="1" applyBorder="1" applyAlignment="1">
      <alignment/>
    </xf>
    <xf numFmtId="0" fontId="3" fillId="2" borderId="0" xfId="19" applyFont="1" applyFill="1" applyBorder="1" applyAlignment="1">
      <alignment horizontal="center" vertical="center" wrapText="1"/>
      <protection/>
    </xf>
    <xf numFmtId="1" fontId="3" fillId="2" borderId="0" xfId="19" applyNumberFormat="1" applyFont="1" applyFill="1" applyBorder="1" applyAlignment="1">
      <alignment horizontal="center" vertical="center" wrapText="1"/>
      <protection/>
    </xf>
    <xf numFmtId="165" fontId="3" fillId="2" borderId="0" xfId="15" applyNumberFormat="1" applyFont="1" applyFill="1" applyBorder="1" applyAlignment="1">
      <alignment horizontal="center" vertical="center" wrapText="1"/>
    </xf>
    <xf numFmtId="1" fontId="4" fillId="0" borderId="0" xfId="19" applyNumberFormat="1" applyFont="1" applyFill="1" applyBorder="1" applyAlignment="1">
      <alignment horizontal="right"/>
      <protection/>
    </xf>
    <xf numFmtId="0" fontId="4" fillId="0" borderId="0" xfId="19" applyFont="1" applyFill="1" applyBorder="1" applyAlignment="1">
      <alignment/>
      <protection/>
    </xf>
    <xf numFmtId="165" fontId="4" fillId="0" borderId="0" xfId="15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" fontId="4" fillId="0" borderId="0" xfId="19" applyNumberFormat="1" applyFont="1" applyFill="1" applyBorder="1" applyAlignment="1">
      <alignment horizontal="right"/>
      <protection/>
    </xf>
    <xf numFmtId="0" fontId="4" fillId="0" borderId="0" xfId="19" applyFont="1" applyFill="1" applyBorder="1" applyAlignment="1">
      <alignment/>
      <protection/>
    </xf>
    <xf numFmtId="165" fontId="4" fillId="0" borderId="0" xfId="15" applyNumberFormat="1" applyFont="1" applyFill="1" applyBorder="1" applyAlignment="1">
      <alignment horizontal="right"/>
    </xf>
    <xf numFmtId="0" fontId="4" fillId="3" borderId="0" xfId="19" applyFont="1" applyFill="1" applyBorder="1" applyAlignment="1">
      <alignment/>
      <protection/>
    </xf>
    <xf numFmtId="1" fontId="4" fillId="3" borderId="0" xfId="19" applyNumberFormat="1" applyFont="1" applyFill="1" applyBorder="1" applyAlignment="1">
      <alignment horizontal="right"/>
      <protection/>
    </xf>
    <xf numFmtId="165" fontId="4" fillId="3" borderId="0" xfId="15" applyNumberFormat="1" applyFont="1" applyFill="1" applyBorder="1" applyAlignment="1">
      <alignment horizontal="right"/>
    </xf>
    <xf numFmtId="0" fontId="4" fillId="4" borderId="0" xfId="20" applyFont="1" applyFill="1" applyBorder="1" applyAlignment="1">
      <alignment wrapText="1"/>
      <protection/>
    </xf>
    <xf numFmtId="0" fontId="4" fillId="4" borderId="0" xfId="20" applyFont="1" applyFill="1" applyBorder="1" applyAlignment="1">
      <alignment horizontal="right" wrapText="1"/>
      <protection/>
    </xf>
    <xf numFmtId="0" fontId="4" fillId="5" borderId="0" xfId="20" applyFont="1" applyFill="1" applyBorder="1" applyAlignment="1">
      <alignment wrapText="1"/>
      <protection/>
    </xf>
    <xf numFmtId="0" fontId="4" fillId="5" borderId="0" xfId="20" applyFont="1" applyFill="1" applyBorder="1" applyAlignment="1">
      <alignment horizontal="right" wrapText="1"/>
      <protection/>
    </xf>
    <xf numFmtId="0" fontId="4" fillId="0" borderId="1" xfId="19" applyFont="1" applyFill="1" applyBorder="1" applyAlignment="1">
      <alignment/>
      <protection/>
    </xf>
    <xf numFmtId="1" fontId="4" fillId="0" borderId="2" xfId="19" applyNumberFormat="1" applyFont="1" applyFill="1" applyBorder="1" applyAlignment="1">
      <alignment horizontal="right"/>
      <protection/>
    </xf>
    <xf numFmtId="0" fontId="4" fillId="0" borderId="2" xfId="19" applyFont="1" applyFill="1" applyBorder="1" applyAlignment="1">
      <alignment/>
      <protection/>
    </xf>
    <xf numFmtId="165" fontId="4" fillId="0" borderId="2" xfId="15" applyNumberFormat="1" applyFont="1" applyFill="1" applyBorder="1" applyAlignment="1">
      <alignment horizontal="right"/>
    </xf>
    <xf numFmtId="0" fontId="4" fillId="0" borderId="3" xfId="19" applyFont="1" applyFill="1" applyBorder="1" applyAlignment="1">
      <alignment/>
      <protection/>
    </xf>
    <xf numFmtId="0" fontId="4" fillId="0" borderId="4" xfId="19" applyFont="1" applyFill="1" applyBorder="1" applyAlignment="1">
      <alignment/>
      <protection/>
    </xf>
    <xf numFmtId="0" fontId="4" fillId="0" borderId="5" xfId="19" applyFont="1" applyFill="1" applyBorder="1" applyAlignment="1">
      <alignment/>
      <protection/>
    </xf>
    <xf numFmtId="0" fontId="4" fillId="4" borderId="4" xfId="20" applyFont="1" applyFill="1" applyBorder="1" applyAlignment="1">
      <alignment wrapText="1"/>
      <protection/>
    </xf>
    <xf numFmtId="0" fontId="4" fillId="4" borderId="5" xfId="20" applyFont="1" applyFill="1" applyBorder="1" applyAlignment="1">
      <alignment wrapText="1"/>
      <protection/>
    </xf>
    <xf numFmtId="0" fontId="4" fillId="0" borderId="5" xfId="19" applyFont="1" applyFill="1" applyBorder="1" applyAlignment="1">
      <alignment/>
      <protection/>
    </xf>
    <xf numFmtId="0" fontId="4" fillId="0" borderId="4" xfId="19" applyFont="1" applyFill="1" applyBorder="1" applyAlignment="1">
      <alignment/>
      <protection/>
    </xf>
    <xf numFmtId="0" fontId="4" fillId="5" borderId="4" xfId="20" applyFont="1" applyFill="1" applyBorder="1" applyAlignment="1">
      <alignment wrapText="1"/>
      <protection/>
    </xf>
    <xf numFmtId="0" fontId="4" fillId="5" borderId="5" xfId="20" applyFont="1" applyFill="1" applyBorder="1" applyAlignment="1">
      <alignment wrapText="1"/>
      <protection/>
    </xf>
    <xf numFmtId="0" fontId="4" fillId="3" borderId="4" xfId="19" applyFont="1" applyFill="1" applyBorder="1" applyAlignment="1">
      <alignment/>
      <protection/>
    </xf>
    <xf numFmtId="0" fontId="4" fillId="3" borderId="5" xfId="19" applyFont="1" applyFill="1" applyBorder="1" applyAlignment="1">
      <alignment/>
      <protection/>
    </xf>
    <xf numFmtId="0" fontId="3" fillId="3" borderId="6" xfId="19" applyFont="1" applyFill="1" applyBorder="1" applyAlignment="1">
      <alignment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6" xfId="19" applyFont="1" applyFill="1" applyBorder="1" applyAlignment="1">
      <alignment/>
      <protection/>
    </xf>
    <xf numFmtId="1" fontId="4" fillId="0" borderId="7" xfId="19" applyNumberFormat="1" applyFont="1" applyFill="1" applyBorder="1" applyAlignment="1">
      <alignment horizontal="right"/>
      <protection/>
    </xf>
    <xf numFmtId="0" fontId="4" fillId="0" borderId="7" xfId="19" applyFont="1" applyFill="1" applyBorder="1" applyAlignment="1">
      <alignment/>
      <protection/>
    </xf>
    <xf numFmtId="165" fontId="4" fillId="0" borderId="7" xfId="15" applyNumberFormat="1" applyFont="1" applyFill="1" applyBorder="1" applyAlignment="1">
      <alignment horizontal="right"/>
    </xf>
    <xf numFmtId="0" fontId="4" fillId="0" borderId="8" xfId="19" applyFont="1" applyFill="1" applyBorder="1" applyAlignment="1">
      <alignment/>
      <protection/>
    </xf>
    <xf numFmtId="0" fontId="6" fillId="0" borderId="7" xfId="0" applyFont="1" applyBorder="1" applyAlignment="1">
      <alignment/>
    </xf>
    <xf numFmtId="165" fontId="6" fillId="0" borderId="7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1" fillId="6" borderId="0" xfId="0" applyFont="1" applyFill="1" applyBorder="1" applyAlignment="1">
      <alignment/>
    </xf>
    <xf numFmtId="0" fontId="11" fillId="6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43" fontId="12" fillId="0" borderId="0" xfId="15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1" fillId="6" borderId="4" xfId="0" applyFont="1" applyFill="1" applyBorder="1" applyAlignment="1">
      <alignment/>
    </xf>
    <xf numFmtId="0" fontId="11" fillId="6" borderId="5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8" fillId="0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/>
    </xf>
    <xf numFmtId="43" fontId="12" fillId="0" borderId="7" xfId="15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4" fillId="7" borderId="9" xfId="21" applyFont="1" applyFill="1" applyBorder="1" applyAlignment="1">
      <alignment horizontal="center" wrapText="1"/>
      <protection/>
    </xf>
    <xf numFmtId="0" fontId="4" fillId="0" borderId="10" xfId="21" applyFont="1" applyFill="1" applyBorder="1" applyAlignment="1">
      <alignment horizontal="right" wrapText="1"/>
      <protection/>
    </xf>
    <xf numFmtId="0" fontId="4" fillId="0" borderId="10" xfId="21" applyFont="1" applyFill="1" applyBorder="1" applyAlignment="1">
      <alignment horizontal="left" wrapText="1"/>
      <protection/>
    </xf>
    <xf numFmtId="2" fontId="4" fillId="0" borderId="10" xfId="21" applyNumberFormat="1" applyFont="1" applyFill="1" applyBorder="1" applyAlignment="1">
      <alignment horizontal="right" wrapText="1"/>
      <protection/>
    </xf>
    <xf numFmtId="3" fontId="4" fillId="0" borderId="10" xfId="21" applyNumberFormat="1" applyFont="1" applyFill="1" applyBorder="1" applyAlignment="1">
      <alignment horizontal="right" wrapText="1"/>
      <protection/>
    </xf>
    <xf numFmtId="0" fontId="4" fillId="0" borderId="0" xfId="19" applyFont="1" applyFill="1" applyBorder="1" applyAlignment="1">
      <alignment horizontal="center" vertical="center" wrapText="1"/>
      <protection/>
    </xf>
    <xf numFmtId="165" fontId="4" fillId="0" borderId="0" xfId="15" applyNumberFormat="1" applyFont="1" applyFill="1" applyBorder="1" applyAlignment="1">
      <alignment horizontal="center" vertical="center" wrapText="1"/>
    </xf>
    <xf numFmtId="1" fontId="3" fillId="0" borderId="0" xfId="19" applyNumberFormat="1" applyFont="1" applyFill="1" applyBorder="1" applyAlignment="1">
      <alignment horizontal="center" vertical="center" wrapText="1"/>
      <protection/>
    </xf>
    <xf numFmtId="0" fontId="4" fillId="0" borderId="0" xfId="21" applyFont="1" applyFill="1" applyBorder="1" applyAlignment="1">
      <alignment horizontal="center" wrapText="1"/>
      <protection/>
    </xf>
    <xf numFmtId="0" fontId="4" fillId="0" borderId="4" xfId="21" applyFont="1" applyFill="1" applyBorder="1" applyAlignment="1">
      <alignment horizontal="center" wrapText="1"/>
      <protection/>
    </xf>
    <xf numFmtId="0" fontId="4" fillId="0" borderId="0" xfId="21" applyFont="1" applyFill="1" applyBorder="1" applyAlignment="1">
      <alignment horizontal="left" wrapText="1"/>
      <protection/>
    </xf>
    <xf numFmtId="3" fontId="4" fillId="0" borderId="0" xfId="21" applyNumberFormat="1" applyFont="1" applyFill="1" applyBorder="1" applyAlignment="1">
      <alignment horizontal="right" wrapText="1"/>
      <protection/>
    </xf>
    <xf numFmtId="0" fontId="4" fillId="0" borderId="0" xfId="21" applyFont="1" applyFill="1" applyBorder="1" applyAlignment="1">
      <alignment horizontal="right" wrapText="1"/>
      <protection/>
    </xf>
    <xf numFmtId="0" fontId="4" fillId="0" borderId="4" xfId="21" applyFont="1" applyFill="1" applyBorder="1" applyAlignment="1">
      <alignment horizontal="left" wrapText="1"/>
      <protection/>
    </xf>
    <xf numFmtId="0" fontId="4" fillId="0" borderId="7" xfId="21" applyFont="1" applyFill="1" applyBorder="1" applyAlignment="1">
      <alignment horizontal="left" wrapText="1"/>
      <protection/>
    </xf>
    <xf numFmtId="0" fontId="4" fillId="0" borderId="7" xfId="21" applyFont="1" applyFill="1" applyBorder="1" applyAlignment="1">
      <alignment horizontal="right" wrapText="1"/>
      <protection/>
    </xf>
    <xf numFmtId="0" fontId="3" fillId="0" borderId="4" xfId="19" applyFont="1" applyFill="1" applyBorder="1" applyAlignment="1">
      <alignment horizontal="center" vertical="center" wrapText="1"/>
      <protection/>
    </xf>
    <xf numFmtId="0" fontId="3" fillId="0" borderId="6" xfId="19" applyFont="1" applyFill="1" applyBorder="1" applyAlignment="1">
      <alignment/>
      <protection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169" fontId="22" fillId="0" borderId="7" xfId="15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6" xfId="21" applyFont="1" applyFill="1" applyBorder="1" applyAlignment="1">
      <alignment horizontal="left" wrapText="1"/>
      <protection/>
    </xf>
    <xf numFmtId="3" fontId="3" fillId="0" borderId="7" xfId="21" applyNumberFormat="1" applyFont="1" applyFill="1" applyBorder="1" applyAlignment="1">
      <alignment horizontal="right" wrapText="1"/>
      <protection/>
    </xf>
    <xf numFmtId="0" fontId="4" fillId="8" borderId="4" xfId="19" applyFont="1" applyFill="1" applyBorder="1" applyAlignment="1">
      <alignment/>
      <protection/>
    </xf>
    <xf numFmtId="1" fontId="4" fillId="8" borderId="0" xfId="19" applyNumberFormat="1" applyFont="1" applyFill="1" applyBorder="1" applyAlignment="1">
      <alignment horizontal="right"/>
      <protection/>
    </xf>
    <xf numFmtId="0" fontId="4" fillId="8" borderId="0" xfId="19" applyFont="1" applyFill="1" applyBorder="1" applyAlignment="1">
      <alignment/>
      <protection/>
    </xf>
    <xf numFmtId="165" fontId="4" fillId="8" borderId="0" xfId="15" applyNumberFormat="1" applyFont="1" applyFill="1" applyBorder="1" applyAlignment="1">
      <alignment horizontal="right"/>
    </xf>
    <xf numFmtId="0" fontId="0" fillId="9" borderId="0" xfId="0" applyFill="1" applyAlignment="1">
      <alignment/>
    </xf>
    <xf numFmtId="0" fontId="0" fillId="9" borderId="4" xfId="0" applyFont="1" applyFill="1" applyBorder="1" applyAlignment="1">
      <alignment/>
    </xf>
    <xf numFmtId="0" fontId="0" fillId="9" borderId="0" xfId="0" applyFont="1" applyFill="1" applyBorder="1" applyAlignment="1">
      <alignment horizontal="left"/>
    </xf>
    <xf numFmtId="0" fontId="0" fillId="9" borderId="0" xfId="0" applyFont="1" applyFill="1" applyBorder="1" applyAlignment="1">
      <alignment/>
    </xf>
    <xf numFmtId="0" fontId="4" fillId="8" borderId="4" xfId="21" applyFont="1" applyFill="1" applyBorder="1" applyAlignment="1">
      <alignment horizontal="left" wrapText="1"/>
      <protection/>
    </xf>
    <xf numFmtId="3" fontId="4" fillId="8" borderId="0" xfId="21" applyNumberFormat="1" applyFont="1" applyFill="1" applyBorder="1" applyAlignment="1">
      <alignment horizontal="right" wrapText="1"/>
      <protection/>
    </xf>
    <xf numFmtId="0" fontId="4" fillId="8" borderId="0" xfId="21" applyFont="1" applyFill="1" applyBorder="1" applyAlignment="1">
      <alignment horizontal="left" wrapText="1"/>
      <protection/>
    </xf>
    <xf numFmtId="0" fontId="0" fillId="0" borderId="0" xfId="0" applyFill="1" applyAlignment="1">
      <alignment/>
    </xf>
    <xf numFmtId="0" fontId="4" fillId="0" borderId="4" xfId="21" applyFont="1" applyFill="1" applyBorder="1" applyAlignment="1">
      <alignment horizontal="left" wrapText="1"/>
      <protection/>
    </xf>
    <xf numFmtId="3" fontId="4" fillId="0" borderId="0" xfId="21" applyNumberFormat="1" applyFont="1" applyFill="1" applyBorder="1" applyAlignment="1">
      <alignment horizontal="right" wrapText="1"/>
      <protection/>
    </xf>
    <xf numFmtId="0" fontId="4" fillId="0" borderId="0" xfId="21" applyFont="1" applyFill="1" applyBorder="1" applyAlignment="1">
      <alignment horizontal="left" wrapText="1"/>
      <protection/>
    </xf>
    <xf numFmtId="0" fontId="4" fillId="9" borderId="4" xfId="20" applyFont="1" applyFill="1" applyBorder="1" applyAlignment="1">
      <alignment wrapText="1"/>
      <protection/>
    </xf>
    <xf numFmtId="0" fontId="4" fillId="9" borderId="0" xfId="20" applyFont="1" applyFill="1" applyBorder="1" applyAlignment="1">
      <alignment horizontal="right" wrapText="1"/>
      <protection/>
    </xf>
    <xf numFmtId="0" fontId="4" fillId="9" borderId="0" xfId="20" applyFont="1" applyFill="1" applyBorder="1" applyAlignment="1">
      <alignment wrapText="1"/>
      <protection/>
    </xf>
    <xf numFmtId="0" fontId="4" fillId="9" borderId="4" xfId="19" applyFont="1" applyFill="1" applyBorder="1" applyAlignment="1">
      <alignment/>
      <protection/>
    </xf>
    <xf numFmtId="1" fontId="4" fillId="9" borderId="0" xfId="19" applyNumberFormat="1" applyFont="1" applyFill="1" applyBorder="1" applyAlignment="1">
      <alignment horizontal="right"/>
      <protection/>
    </xf>
    <xf numFmtId="0" fontId="4" fillId="9" borderId="0" xfId="19" applyFont="1" applyFill="1" applyBorder="1" applyAlignment="1">
      <alignment/>
      <protection/>
    </xf>
    <xf numFmtId="165" fontId="4" fillId="9" borderId="0" xfId="15" applyNumberFormat="1" applyFont="1" applyFill="1" applyBorder="1" applyAlignment="1">
      <alignment horizontal="right"/>
    </xf>
    <xf numFmtId="0" fontId="4" fillId="8" borderId="6" xfId="19" applyFont="1" applyFill="1" applyBorder="1" applyAlignment="1">
      <alignment/>
      <protection/>
    </xf>
    <xf numFmtId="1" fontId="4" fillId="8" borderId="7" xfId="19" applyNumberFormat="1" applyFont="1" applyFill="1" applyBorder="1" applyAlignment="1">
      <alignment horizontal="right"/>
      <protection/>
    </xf>
    <xf numFmtId="0" fontId="4" fillId="8" borderId="7" xfId="19" applyFont="1" applyFill="1" applyBorder="1" applyAlignment="1">
      <alignment/>
      <protection/>
    </xf>
    <xf numFmtId="165" fontId="4" fillId="8" borderId="7" xfId="15" applyNumberFormat="1" applyFont="1" applyFill="1" applyBorder="1" applyAlignment="1">
      <alignment horizontal="right"/>
    </xf>
    <xf numFmtId="0" fontId="0" fillId="9" borderId="6" xfId="0" applyFont="1" applyFill="1" applyBorder="1" applyAlignment="1">
      <alignment/>
    </xf>
    <xf numFmtId="0" fontId="0" fillId="9" borderId="7" xfId="0" applyFont="1" applyFill="1" applyBorder="1" applyAlignment="1">
      <alignment horizontal="left"/>
    </xf>
    <xf numFmtId="0" fontId="0" fillId="9" borderId="7" xfId="0" applyFont="1" applyFill="1" applyBorder="1" applyAlignment="1">
      <alignment/>
    </xf>
    <xf numFmtId="0" fontId="4" fillId="8" borderId="6" xfId="21" applyFont="1" applyFill="1" applyBorder="1" applyAlignment="1">
      <alignment horizontal="left" wrapText="1"/>
      <protection/>
    </xf>
    <xf numFmtId="3" fontId="4" fillId="8" borderId="7" xfId="21" applyNumberFormat="1" applyFont="1" applyFill="1" applyBorder="1" applyAlignment="1">
      <alignment horizontal="right" wrapText="1"/>
      <protection/>
    </xf>
    <xf numFmtId="0" fontId="4" fillId="8" borderId="7" xfId="21" applyFont="1" applyFill="1" applyBorder="1" applyAlignment="1">
      <alignment horizontal="left" wrapText="1"/>
      <protection/>
    </xf>
    <xf numFmtId="0" fontId="23" fillId="2" borderId="11" xfId="19" applyFont="1" applyFill="1" applyBorder="1" applyAlignment="1">
      <alignment horizontal="center" vertical="center" wrapText="1"/>
      <protection/>
    </xf>
    <xf numFmtId="1" fontId="23" fillId="2" borderId="12" xfId="19" applyNumberFormat="1" applyFont="1" applyFill="1" applyBorder="1" applyAlignment="1">
      <alignment horizontal="center" vertical="center" wrapText="1"/>
      <protection/>
    </xf>
    <xf numFmtId="0" fontId="23" fillId="2" borderId="12" xfId="19" applyFont="1" applyFill="1" applyBorder="1" applyAlignment="1">
      <alignment horizontal="center" vertical="center" wrapText="1"/>
      <protection/>
    </xf>
    <xf numFmtId="0" fontId="23" fillId="2" borderId="13" xfId="19" applyFont="1" applyFill="1" applyBorder="1" applyAlignment="1">
      <alignment horizontal="center" vertical="center" wrapText="1"/>
      <protection/>
    </xf>
    <xf numFmtId="165" fontId="23" fillId="2" borderId="12" xfId="15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9" borderId="5" xfId="0" applyFill="1" applyBorder="1" applyAlignment="1">
      <alignment/>
    </xf>
    <xf numFmtId="165" fontId="4" fillId="8" borderId="5" xfId="19" applyNumberFormat="1" applyFont="1" applyFill="1" applyBorder="1" applyAlignment="1">
      <alignment/>
      <protection/>
    </xf>
    <xf numFmtId="165" fontId="0" fillId="0" borderId="5" xfId="0" applyNumberFormat="1" applyBorder="1" applyAlignment="1">
      <alignment/>
    </xf>
    <xf numFmtId="165" fontId="0" fillId="9" borderId="5" xfId="0" applyNumberFormat="1" applyFill="1" applyBorder="1" applyAlignment="1">
      <alignment/>
    </xf>
    <xf numFmtId="165" fontId="6" fillId="0" borderId="8" xfId="0" applyNumberFormat="1" applyFont="1" applyBorder="1" applyAlignment="1">
      <alignment/>
    </xf>
    <xf numFmtId="165" fontId="0" fillId="9" borderId="8" xfId="0" applyNumberFormat="1" applyFill="1" applyBorder="1" applyAlignment="1">
      <alignment/>
    </xf>
    <xf numFmtId="0" fontId="24" fillId="7" borderId="11" xfId="0" applyFont="1" applyFill="1" applyBorder="1" applyAlignment="1">
      <alignment vertical="center"/>
    </xf>
    <xf numFmtId="0" fontId="24" fillId="7" borderId="12" xfId="0" applyFont="1" applyFill="1" applyBorder="1" applyAlignment="1">
      <alignment vertical="center" wrapText="1"/>
    </xf>
    <xf numFmtId="0" fontId="4" fillId="8" borderId="0" xfId="21" applyFont="1" applyFill="1" applyBorder="1" applyAlignment="1">
      <alignment horizontal="right" wrapText="1"/>
      <protection/>
    </xf>
    <xf numFmtId="0" fontId="4" fillId="0" borderId="0" xfId="21" applyFont="1" applyFill="1" applyBorder="1" applyAlignment="1">
      <alignment horizontal="right" wrapText="1"/>
      <protection/>
    </xf>
    <xf numFmtId="0" fontId="23" fillId="7" borderId="11" xfId="21" applyFont="1" applyFill="1" applyBorder="1" applyAlignment="1">
      <alignment horizontal="center" wrapText="1"/>
      <protection/>
    </xf>
    <xf numFmtId="0" fontId="23" fillId="7" borderId="12" xfId="21" applyFont="1" applyFill="1" applyBorder="1" applyAlignment="1">
      <alignment horizontal="center" wrapText="1"/>
      <protection/>
    </xf>
    <xf numFmtId="0" fontId="4" fillId="8" borderId="7" xfId="21" applyFont="1" applyFill="1" applyBorder="1" applyAlignment="1">
      <alignment horizontal="right" wrapText="1"/>
      <protection/>
    </xf>
    <xf numFmtId="0" fontId="6" fillId="0" borderId="6" xfId="0" applyFont="1" applyFill="1" applyBorder="1" applyAlignment="1">
      <alignment/>
    </xf>
    <xf numFmtId="0" fontId="2" fillId="0" borderId="7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Therma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57421875" style="0" bestFit="1" customWidth="1"/>
    <col min="2" max="2" width="4.7109375" style="0" customWidth="1"/>
    <col min="5" max="5" width="6.7109375" style="0" customWidth="1"/>
    <col min="6" max="6" width="7.8515625" style="0" customWidth="1"/>
    <col min="7" max="7" width="1.7109375" style="0" customWidth="1"/>
    <col min="8" max="8" width="15.7109375" style="0" customWidth="1"/>
    <col min="9" max="9" width="5.7109375" style="0" customWidth="1"/>
    <col min="10" max="10" width="6.7109375" style="0" customWidth="1"/>
    <col min="11" max="11" width="6.421875" style="0" customWidth="1"/>
    <col min="12" max="12" width="7.28125" style="0" customWidth="1"/>
    <col min="13" max="13" width="8.7109375" style="0" customWidth="1"/>
    <col min="14" max="14" width="1.7109375" style="0" customWidth="1"/>
    <col min="15" max="15" width="10.7109375" style="0" customWidth="1"/>
    <col min="16" max="17" width="6.7109375" style="0" customWidth="1"/>
    <col min="18" max="18" width="6.57421875" style="0" customWidth="1"/>
  </cols>
  <sheetData>
    <row r="1" spans="1:19" ht="16.5" customHeight="1" thickBot="1">
      <c r="A1" s="183" t="s">
        <v>278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6" ht="34.5" customHeight="1" thickBot="1">
      <c r="A2" s="2" t="s">
        <v>86</v>
      </c>
      <c r="B2" s="3"/>
      <c r="C2" s="4"/>
      <c r="D2" s="4"/>
      <c r="E2" s="5"/>
      <c r="F2" s="4"/>
      <c r="H2" s="52" t="s">
        <v>200</v>
      </c>
      <c r="I2" s="49"/>
      <c r="J2" s="51"/>
      <c r="K2" s="51"/>
      <c r="L2" s="50"/>
      <c r="M2" s="51"/>
      <c r="O2" s="52" t="s">
        <v>277</v>
      </c>
      <c r="P2" s="52"/>
    </row>
    <row r="3" spans="1:19" ht="36" thickBot="1">
      <c r="A3" s="163" t="s">
        <v>0</v>
      </c>
      <c r="B3" s="164" t="s">
        <v>1</v>
      </c>
      <c r="C3" s="165" t="s">
        <v>2</v>
      </c>
      <c r="D3" s="165" t="s">
        <v>273</v>
      </c>
      <c r="E3" s="167" t="s">
        <v>267</v>
      </c>
      <c r="F3" s="166" t="s">
        <v>268</v>
      </c>
      <c r="H3" s="175" t="s">
        <v>88</v>
      </c>
      <c r="I3" s="176" t="s">
        <v>272</v>
      </c>
      <c r="J3" s="176" t="s">
        <v>2</v>
      </c>
      <c r="K3" s="176" t="s">
        <v>273</v>
      </c>
      <c r="L3" s="176" t="s">
        <v>274</v>
      </c>
      <c r="M3" s="166" t="s">
        <v>268</v>
      </c>
      <c r="O3" s="179" t="s">
        <v>269</v>
      </c>
      <c r="P3" s="180" t="s">
        <v>275</v>
      </c>
      <c r="Q3" s="180" t="s">
        <v>273</v>
      </c>
      <c r="R3" s="180" t="s">
        <v>276</v>
      </c>
      <c r="S3" s="166" t="s">
        <v>268</v>
      </c>
    </row>
    <row r="4" spans="1:19" ht="12.75" customHeight="1">
      <c r="A4" s="115"/>
      <c r="B4" s="106"/>
      <c r="C4" s="104"/>
      <c r="D4" s="104"/>
      <c r="E4" s="105"/>
      <c r="F4" s="128"/>
      <c r="H4" s="117" t="s">
        <v>160</v>
      </c>
      <c r="I4" s="118" t="s">
        <v>134</v>
      </c>
      <c r="J4" s="119" t="s">
        <v>7</v>
      </c>
      <c r="K4" s="119" t="s">
        <v>159</v>
      </c>
      <c r="L4" s="119">
        <v>27.2</v>
      </c>
      <c r="M4" s="128"/>
      <c r="O4" s="108"/>
      <c r="P4" s="107"/>
      <c r="Q4" s="107"/>
      <c r="R4" s="107"/>
      <c r="S4" s="128"/>
    </row>
    <row r="5" spans="1:19" ht="12.75">
      <c r="A5" s="115"/>
      <c r="B5" s="106"/>
      <c r="C5" s="104"/>
      <c r="D5" s="104"/>
      <c r="E5" s="105"/>
      <c r="F5" s="128"/>
      <c r="H5" s="117" t="s">
        <v>160</v>
      </c>
      <c r="I5" s="118" t="s">
        <v>135</v>
      </c>
      <c r="J5" s="119" t="s">
        <v>7</v>
      </c>
      <c r="K5" s="119" t="s">
        <v>159</v>
      </c>
      <c r="L5" s="119">
        <v>43.3</v>
      </c>
      <c r="M5" s="171">
        <f>SUM(L4:L5)</f>
        <v>70.5</v>
      </c>
      <c r="O5" s="108"/>
      <c r="P5" s="107"/>
      <c r="Q5" s="107"/>
      <c r="R5" s="107"/>
      <c r="S5" s="171">
        <f>SUM(R4:R5)</f>
        <v>0</v>
      </c>
    </row>
    <row r="6" spans="1:19" ht="12.75">
      <c r="A6" s="131" t="s">
        <v>5</v>
      </c>
      <c r="B6" s="132" t="s">
        <v>6</v>
      </c>
      <c r="C6" s="133" t="s">
        <v>7</v>
      </c>
      <c r="D6" s="133" t="s">
        <v>265</v>
      </c>
      <c r="E6" s="134">
        <v>113</v>
      </c>
      <c r="F6" s="169"/>
      <c r="G6" s="135"/>
      <c r="H6" s="136" t="s">
        <v>5</v>
      </c>
      <c r="I6" s="137" t="s">
        <v>136</v>
      </c>
      <c r="J6" s="138" t="s">
        <v>7</v>
      </c>
      <c r="K6" s="133" t="s">
        <v>265</v>
      </c>
      <c r="L6" s="138">
        <v>113.6</v>
      </c>
      <c r="M6" s="169"/>
      <c r="N6" s="135"/>
      <c r="O6" s="139" t="s">
        <v>210</v>
      </c>
      <c r="P6" s="177">
        <v>11</v>
      </c>
      <c r="Q6" s="141" t="s">
        <v>207</v>
      </c>
      <c r="R6" s="140">
        <v>226</v>
      </c>
      <c r="S6" s="169"/>
    </row>
    <row r="7" spans="1:19" ht="12.75">
      <c r="A7" s="131" t="s">
        <v>5</v>
      </c>
      <c r="B7" s="132" t="s">
        <v>9</v>
      </c>
      <c r="C7" s="133" t="s">
        <v>7</v>
      </c>
      <c r="D7" s="133" t="s">
        <v>265</v>
      </c>
      <c r="E7" s="134">
        <v>113</v>
      </c>
      <c r="F7" s="169"/>
      <c r="G7" s="135"/>
      <c r="H7" s="136" t="s">
        <v>5</v>
      </c>
      <c r="I7" s="137" t="s">
        <v>138</v>
      </c>
      <c r="J7" s="138" t="s">
        <v>7</v>
      </c>
      <c r="K7" s="133" t="s">
        <v>265</v>
      </c>
      <c r="L7" s="138">
        <v>113.6</v>
      </c>
      <c r="M7" s="169"/>
      <c r="N7" s="135"/>
      <c r="O7" s="139" t="s">
        <v>208</v>
      </c>
      <c r="P7" s="177">
        <v>10</v>
      </c>
      <c r="Q7" s="141" t="s">
        <v>207</v>
      </c>
      <c r="R7" s="140">
        <v>181</v>
      </c>
      <c r="S7" s="169"/>
    </row>
    <row r="8" spans="1:19" ht="12.75">
      <c r="A8" s="131" t="s">
        <v>5</v>
      </c>
      <c r="B8" s="132" t="s">
        <v>10</v>
      </c>
      <c r="C8" s="133" t="s">
        <v>7</v>
      </c>
      <c r="D8" s="133" t="s">
        <v>265</v>
      </c>
      <c r="E8" s="134">
        <v>181</v>
      </c>
      <c r="F8" s="169"/>
      <c r="G8" s="135"/>
      <c r="H8" s="136" t="s">
        <v>5</v>
      </c>
      <c r="I8" s="137" t="s">
        <v>139</v>
      </c>
      <c r="J8" s="138" t="s">
        <v>7</v>
      </c>
      <c r="K8" s="133" t="s">
        <v>265</v>
      </c>
      <c r="L8" s="138">
        <v>163.2</v>
      </c>
      <c r="M8" s="169"/>
      <c r="N8" s="135"/>
      <c r="O8" s="139" t="s">
        <v>211</v>
      </c>
      <c r="P8" s="177">
        <v>12</v>
      </c>
      <c r="Q8" s="141" t="s">
        <v>207</v>
      </c>
      <c r="R8" s="140">
        <v>212</v>
      </c>
      <c r="S8" s="169"/>
    </row>
    <row r="9" spans="1:19" ht="12.75">
      <c r="A9" s="131" t="s">
        <v>11</v>
      </c>
      <c r="B9" s="132" t="s">
        <v>12</v>
      </c>
      <c r="C9" s="133" t="s">
        <v>13</v>
      </c>
      <c r="D9" s="133" t="s">
        <v>265</v>
      </c>
      <c r="E9" s="134">
        <v>73</v>
      </c>
      <c r="F9" s="169"/>
      <c r="G9" s="135"/>
      <c r="H9" s="136" t="s">
        <v>5</v>
      </c>
      <c r="I9" s="137" t="s">
        <v>140</v>
      </c>
      <c r="J9" s="138" t="s">
        <v>13</v>
      </c>
      <c r="K9" s="133" t="s">
        <v>265</v>
      </c>
      <c r="L9" s="138">
        <v>80.5</v>
      </c>
      <c r="M9" s="169"/>
      <c r="N9" s="135"/>
      <c r="O9" s="139"/>
      <c r="P9" s="177"/>
      <c r="Q9" s="141"/>
      <c r="R9" s="140"/>
      <c r="S9" s="169"/>
    </row>
    <row r="10" spans="1:19" ht="12.75">
      <c r="A10" s="131" t="s">
        <v>11</v>
      </c>
      <c r="B10" s="132" t="s">
        <v>14</v>
      </c>
      <c r="C10" s="133" t="s">
        <v>13</v>
      </c>
      <c r="D10" s="133" t="s">
        <v>265</v>
      </c>
      <c r="E10" s="134">
        <v>73</v>
      </c>
      <c r="F10" s="169"/>
      <c r="G10" s="135"/>
      <c r="H10" s="136" t="s">
        <v>5</v>
      </c>
      <c r="I10" s="137" t="s">
        <v>141</v>
      </c>
      <c r="J10" s="138" t="s">
        <v>13</v>
      </c>
      <c r="K10" s="133" t="s">
        <v>265</v>
      </c>
      <c r="L10" s="138">
        <v>71.2</v>
      </c>
      <c r="M10" s="169"/>
      <c r="N10" s="135"/>
      <c r="O10" s="139"/>
      <c r="P10" s="177"/>
      <c r="Q10" s="141"/>
      <c r="R10" s="140"/>
      <c r="S10" s="169"/>
    </row>
    <row r="11" spans="1:19" ht="12.75">
      <c r="A11" s="131" t="s">
        <v>11</v>
      </c>
      <c r="B11" s="132" t="s">
        <v>15</v>
      </c>
      <c r="C11" s="133" t="s">
        <v>13</v>
      </c>
      <c r="D11" s="133" t="s">
        <v>265</v>
      </c>
      <c r="E11" s="134">
        <v>70</v>
      </c>
      <c r="F11" s="170">
        <f>SUM(E6:E11)</f>
        <v>623</v>
      </c>
      <c r="G11" s="135"/>
      <c r="H11" s="136" t="s">
        <v>5</v>
      </c>
      <c r="I11" s="137" t="s">
        <v>142</v>
      </c>
      <c r="J11" s="138" t="s">
        <v>13</v>
      </c>
      <c r="K11" s="133" t="s">
        <v>265</v>
      </c>
      <c r="L11" s="138">
        <v>71.2</v>
      </c>
      <c r="M11" s="170">
        <f>SUM(L6:L11)</f>
        <v>613.3000000000001</v>
      </c>
      <c r="N11" s="135"/>
      <c r="O11" s="139"/>
      <c r="P11" s="177"/>
      <c r="Q11" s="141"/>
      <c r="R11" s="140"/>
      <c r="S11" s="170">
        <f>SUM(R6:R11)</f>
        <v>619</v>
      </c>
    </row>
    <row r="12" spans="1:19" ht="12.75">
      <c r="A12" s="33" t="s">
        <v>16</v>
      </c>
      <c r="B12" s="13" t="s">
        <v>6</v>
      </c>
      <c r="C12" s="14" t="s">
        <v>17</v>
      </c>
      <c r="D12" s="14" t="s">
        <v>265</v>
      </c>
      <c r="E12" s="15">
        <v>81</v>
      </c>
      <c r="F12" s="128"/>
      <c r="G12" s="142"/>
      <c r="H12" s="120" t="s">
        <v>93</v>
      </c>
      <c r="I12" s="121" t="s">
        <v>81</v>
      </c>
      <c r="J12" s="122" t="s">
        <v>94</v>
      </c>
      <c r="K12" s="14" t="s">
        <v>265</v>
      </c>
      <c r="L12" s="122">
        <v>10</v>
      </c>
      <c r="M12" s="128"/>
      <c r="N12" s="142"/>
      <c r="O12" s="143" t="s">
        <v>215</v>
      </c>
      <c r="P12" s="178">
        <v>21</v>
      </c>
      <c r="Q12" s="145" t="s">
        <v>216</v>
      </c>
      <c r="R12" s="144">
        <v>71</v>
      </c>
      <c r="S12" s="128"/>
    </row>
    <row r="13" spans="1:19" ht="12.75">
      <c r="A13" s="33"/>
      <c r="B13" s="13"/>
      <c r="C13" s="14"/>
      <c r="D13" s="14"/>
      <c r="E13" s="15"/>
      <c r="F13" s="128"/>
      <c r="G13" s="142"/>
      <c r="H13" s="120"/>
      <c r="I13" s="121"/>
      <c r="J13" s="122"/>
      <c r="K13" s="122"/>
      <c r="L13" s="122"/>
      <c r="M13" s="128"/>
      <c r="N13" s="142"/>
      <c r="O13" s="143" t="s">
        <v>217</v>
      </c>
      <c r="P13" s="178">
        <v>22</v>
      </c>
      <c r="Q13" s="145" t="s">
        <v>207</v>
      </c>
      <c r="R13" s="144">
        <v>10</v>
      </c>
      <c r="S13" s="128"/>
    </row>
    <row r="14" spans="1:19" ht="12.75">
      <c r="A14" s="33" t="s">
        <v>18</v>
      </c>
      <c r="B14" s="13" t="s">
        <v>9</v>
      </c>
      <c r="C14" s="14" t="s">
        <v>13</v>
      </c>
      <c r="D14" s="14" t="s">
        <v>266</v>
      </c>
      <c r="E14" s="15">
        <v>20</v>
      </c>
      <c r="F14" s="128"/>
      <c r="G14" s="142"/>
      <c r="H14" s="120" t="s">
        <v>93</v>
      </c>
      <c r="I14" s="121" t="s">
        <v>102</v>
      </c>
      <c r="J14" s="122" t="s">
        <v>13</v>
      </c>
      <c r="K14" s="122" t="s">
        <v>270</v>
      </c>
      <c r="L14" s="122">
        <v>19.8</v>
      </c>
      <c r="M14" s="128"/>
      <c r="N14" s="142"/>
      <c r="O14" s="143" t="s">
        <v>213</v>
      </c>
      <c r="P14" s="178">
        <v>20</v>
      </c>
      <c r="Q14" s="145" t="s">
        <v>214</v>
      </c>
      <c r="R14" s="144">
        <v>89</v>
      </c>
      <c r="S14" s="128"/>
    </row>
    <row r="15" spans="1:19" ht="12.75">
      <c r="A15" s="33" t="s">
        <v>18</v>
      </c>
      <c r="B15" s="13" t="s">
        <v>10</v>
      </c>
      <c r="C15" s="14" t="s">
        <v>13</v>
      </c>
      <c r="D15" s="14" t="s">
        <v>266</v>
      </c>
      <c r="E15" s="15">
        <v>69</v>
      </c>
      <c r="F15" s="128"/>
      <c r="G15" s="142"/>
      <c r="H15" s="120" t="s">
        <v>93</v>
      </c>
      <c r="I15" s="121" t="s">
        <v>152</v>
      </c>
      <c r="J15" s="122" t="s">
        <v>13</v>
      </c>
      <c r="K15" s="122" t="s">
        <v>270</v>
      </c>
      <c r="L15" s="122">
        <v>64.8</v>
      </c>
      <c r="M15" s="128"/>
      <c r="N15" s="142"/>
      <c r="O15" s="143"/>
      <c r="P15" s="178"/>
      <c r="Q15" s="145"/>
      <c r="R15" s="144"/>
      <c r="S15" s="128"/>
    </row>
    <row r="16" spans="1:19" ht="12.75">
      <c r="A16" s="33" t="s">
        <v>18</v>
      </c>
      <c r="B16" s="13" t="s">
        <v>12</v>
      </c>
      <c r="C16" s="14" t="s">
        <v>19</v>
      </c>
      <c r="D16" s="14" t="s">
        <v>265</v>
      </c>
      <c r="E16" s="15">
        <v>38</v>
      </c>
      <c r="F16" s="128"/>
      <c r="G16" s="142"/>
      <c r="H16" s="120" t="s">
        <v>93</v>
      </c>
      <c r="I16" s="121" t="s">
        <v>143</v>
      </c>
      <c r="J16" s="122" t="s">
        <v>13</v>
      </c>
      <c r="K16" s="14" t="s">
        <v>265</v>
      </c>
      <c r="L16" s="122">
        <v>41</v>
      </c>
      <c r="M16" s="128"/>
      <c r="N16" s="142"/>
      <c r="O16" s="143" t="s">
        <v>218</v>
      </c>
      <c r="P16" s="178">
        <v>23</v>
      </c>
      <c r="Q16" s="145" t="s">
        <v>207</v>
      </c>
      <c r="R16" s="144">
        <v>40</v>
      </c>
      <c r="S16" s="128"/>
    </row>
    <row r="17" spans="1:19" ht="12.75">
      <c r="A17" s="33"/>
      <c r="B17" s="13"/>
      <c r="C17" s="14"/>
      <c r="D17" s="14"/>
      <c r="E17" s="15"/>
      <c r="F17" s="128"/>
      <c r="G17" s="142"/>
      <c r="H17" s="120" t="s">
        <v>93</v>
      </c>
      <c r="I17" s="121" t="s">
        <v>124</v>
      </c>
      <c r="J17" s="122" t="s">
        <v>100</v>
      </c>
      <c r="K17" s="122" t="s">
        <v>270</v>
      </c>
      <c r="L17" s="122">
        <v>75</v>
      </c>
      <c r="M17" s="128"/>
      <c r="N17" s="142"/>
      <c r="O17" s="143"/>
      <c r="P17" s="178"/>
      <c r="Q17" s="145"/>
      <c r="R17" s="144"/>
      <c r="S17" s="128"/>
    </row>
    <row r="18" spans="1:19" ht="12.75">
      <c r="A18" s="28" t="s">
        <v>72</v>
      </c>
      <c r="B18" s="9" t="s">
        <v>9</v>
      </c>
      <c r="C18" s="10" t="s">
        <v>7</v>
      </c>
      <c r="D18" s="10" t="s">
        <v>159</v>
      </c>
      <c r="E18" s="11">
        <v>175</v>
      </c>
      <c r="F18" s="128"/>
      <c r="H18" s="117" t="s">
        <v>93</v>
      </c>
      <c r="I18" s="118" t="s">
        <v>125</v>
      </c>
      <c r="J18" s="119" t="s">
        <v>7</v>
      </c>
      <c r="K18" s="119" t="s">
        <v>159</v>
      </c>
      <c r="L18" s="119">
        <v>194.7</v>
      </c>
      <c r="M18" s="128"/>
      <c r="O18" s="112" t="s">
        <v>212</v>
      </c>
      <c r="P18" s="111">
        <v>19</v>
      </c>
      <c r="Q18" s="109" t="s">
        <v>159</v>
      </c>
      <c r="R18" s="110">
        <v>350</v>
      </c>
      <c r="S18" s="128"/>
    </row>
    <row r="19" spans="1:19" ht="12.75">
      <c r="A19" s="28" t="s">
        <v>72</v>
      </c>
      <c r="B19" s="9" t="s">
        <v>10</v>
      </c>
      <c r="C19" s="10" t="s">
        <v>7</v>
      </c>
      <c r="D19" s="10" t="s">
        <v>159</v>
      </c>
      <c r="E19" s="11">
        <v>175</v>
      </c>
      <c r="F19" s="171">
        <f>SUM(E12:E19)</f>
        <v>558</v>
      </c>
      <c r="H19" s="117" t="s">
        <v>93</v>
      </c>
      <c r="I19" s="118" t="s">
        <v>150</v>
      </c>
      <c r="J19" s="119" t="s">
        <v>7</v>
      </c>
      <c r="K19" s="119" t="s">
        <v>159</v>
      </c>
      <c r="L19" s="119">
        <v>194.7</v>
      </c>
      <c r="M19" s="171">
        <f>SUM(L12:L19)</f>
        <v>600</v>
      </c>
      <c r="O19" s="112"/>
      <c r="P19" s="111"/>
      <c r="Q19" s="109"/>
      <c r="R19" s="110"/>
      <c r="S19" s="171">
        <f>SUM(R12:R19)</f>
        <v>560</v>
      </c>
    </row>
    <row r="20" spans="1:19" ht="12.75">
      <c r="A20" s="131" t="s">
        <v>20</v>
      </c>
      <c r="B20" s="132" t="s">
        <v>10</v>
      </c>
      <c r="C20" s="133" t="s">
        <v>21</v>
      </c>
      <c r="D20" s="133" t="s">
        <v>265</v>
      </c>
      <c r="E20" s="134">
        <v>5</v>
      </c>
      <c r="F20" s="169"/>
      <c r="G20" s="135"/>
      <c r="H20" s="136"/>
      <c r="I20" s="137"/>
      <c r="J20" s="138"/>
      <c r="K20" s="138"/>
      <c r="L20" s="138"/>
      <c r="M20" s="169"/>
      <c r="N20" s="135"/>
      <c r="O20" s="139"/>
      <c r="P20" s="177"/>
      <c r="Q20" s="141"/>
      <c r="R20" s="140"/>
      <c r="S20" s="169"/>
    </row>
    <row r="21" spans="1:19" ht="12.75">
      <c r="A21" s="131" t="s">
        <v>20</v>
      </c>
      <c r="B21" s="132" t="s">
        <v>22</v>
      </c>
      <c r="C21" s="133" t="s">
        <v>21</v>
      </c>
      <c r="D21" s="133" t="s">
        <v>265</v>
      </c>
      <c r="E21" s="134">
        <v>15</v>
      </c>
      <c r="F21" s="172">
        <f>SUM(E20:E21)</f>
        <v>20</v>
      </c>
      <c r="G21" s="135"/>
      <c r="H21" s="136"/>
      <c r="I21" s="137"/>
      <c r="J21" s="138"/>
      <c r="K21" s="138"/>
      <c r="L21" s="138"/>
      <c r="M21" s="172">
        <f>SUM(L20:L21)</f>
        <v>0</v>
      </c>
      <c r="N21" s="135"/>
      <c r="O21" s="139"/>
      <c r="P21" s="177"/>
      <c r="Q21" s="141"/>
      <c r="R21" s="140"/>
      <c r="S21" s="172">
        <f>SUM(R20:R21)</f>
        <v>0</v>
      </c>
    </row>
    <row r="22" spans="1:19" ht="12.75">
      <c r="A22" s="28" t="s">
        <v>52</v>
      </c>
      <c r="B22" s="9" t="s">
        <v>6</v>
      </c>
      <c r="C22" s="10" t="s">
        <v>44</v>
      </c>
      <c r="D22" s="10" t="s">
        <v>265</v>
      </c>
      <c r="E22" s="11">
        <v>260</v>
      </c>
      <c r="F22" s="128"/>
      <c r="H22" s="117" t="s">
        <v>96</v>
      </c>
      <c r="I22" s="118" t="s">
        <v>97</v>
      </c>
      <c r="J22" s="119" t="s">
        <v>94</v>
      </c>
      <c r="K22" s="14" t="s">
        <v>265</v>
      </c>
      <c r="L22" s="119">
        <v>198</v>
      </c>
      <c r="M22" s="128"/>
      <c r="O22" s="112" t="s">
        <v>219</v>
      </c>
      <c r="P22" s="111">
        <v>30</v>
      </c>
      <c r="Q22" s="109" t="s">
        <v>207</v>
      </c>
      <c r="R22" s="110">
        <v>570</v>
      </c>
      <c r="S22" s="128"/>
    </row>
    <row r="23" spans="1:19" ht="12.75">
      <c r="A23" s="28" t="s">
        <v>52</v>
      </c>
      <c r="B23" s="9" t="s">
        <v>9</v>
      </c>
      <c r="C23" s="10" t="s">
        <v>44</v>
      </c>
      <c r="D23" s="10" t="s">
        <v>265</v>
      </c>
      <c r="E23" s="11">
        <v>260</v>
      </c>
      <c r="F23" s="128"/>
      <c r="H23" s="117" t="s">
        <v>96</v>
      </c>
      <c r="I23" s="118" t="s">
        <v>98</v>
      </c>
      <c r="J23" s="119" t="s">
        <v>94</v>
      </c>
      <c r="K23" s="14" t="s">
        <v>265</v>
      </c>
      <c r="L23" s="119">
        <v>198</v>
      </c>
      <c r="M23" s="128"/>
      <c r="O23" s="112"/>
      <c r="P23" s="111"/>
      <c r="Q23" s="109"/>
      <c r="R23" s="110"/>
      <c r="S23" s="128"/>
    </row>
    <row r="24" spans="1:19" ht="12.75">
      <c r="A24" s="28"/>
      <c r="B24" s="9"/>
      <c r="C24" s="10"/>
      <c r="D24" s="10"/>
      <c r="E24" s="11"/>
      <c r="F24" s="171">
        <f>SUM(E22:E24)</f>
        <v>520</v>
      </c>
      <c r="H24" s="117" t="s">
        <v>96</v>
      </c>
      <c r="I24" s="118" t="s">
        <v>99</v>
      </c>
      <c r="J24" s="119" t="s">
        <v>100</v>
      </c>
      <c r="K24" s="14" t="s">
        <v>265</v>
      </c>
      <c r="L24" s="119">
        <v>317</v>
      </c>
      <c r="M24" s="171">
        <f>SUM(L22:L24)</f>
        <v>713</v>
      </c>
      <c r="O24" s="112"/>
      <c r="P24" s="111"/>
      <c r="Q24" s="109"/>
      <c r="R24" s="110"/>
      <c r="S24" s="171">
        <f>SUM(R22:R24)</f>
        <v>570</v>
      </c>
    </row>
    <row r="25" spans="1:19" ht="12.75">
      <c r="A25" s="131" t="s">
        <v>74</v>
      </c>
      <c r="B25" s="132" t="s">
        <v>6</v>
      </c>
      <c r="C25" s="133" t="s">
        <v>7</v>
      </c>
      <c r="D25" s="133" t="s">
        <v>159</v>
      </c>
      <c r="E25" s="134">
        <v>110</v>
      </c>
      <c r="F25" s="169"/>
      <c r="G25" s="135"/>
      <c r="H25" s="136" t="s">
        <v>74</v>
      </c>
      <c r="I25" s="137">
        <v>1</v>
      </c>
      <c r="J25" s="138" t="s">
        <v>7</v>
      </c>
      <c r="K25" s="138" t="s">
        <v>159</v>
      </c>
      <c r="L25" s="138">
        <v>113.6</v>
      </c>
      <c r="M25" s="169"/>
      <c r="N25" s="135"/>
      <c r="O25" s="139" t="s">
        <v>220</v>
      </c>
      <c r="P25" s="177">
        <v>84</v>
      </c>
      <c r="Q25" s="141" t="s">
        <v>159</v>
      </c>
      <c r="R25" s="140">
        <v>995</v>
      </c>
      <c r="S25" s="169"/>
    </row>
    <row r="26" spans="1:19" ht="12.75">
      <c r="A26" s="131" t="s">
        <v>74</v>
      </c>
      <c r="B26" s="132" t="s">
        <v>9</v>
      </c>
      <c r="C26" s="133" t="s">
        <v>7</v>
      </c>
      <c r="D26" s="133" t="s">
        <v>159</v>
      </c>
      <c r="E26" s="134">
        <v>245</v>
      </c>
      <c r="F26" s="169"/>
      <c r="G26" s="135"/>
      <c r="H26" s="136" t="s">
        <v>74</v>
      </c>
      <c r="I26" s="137">
        <v>2</v>
      </c>
      <c r="J26" s="138" t="s">
        <v>7</v>
      </c>
      <c r="K26" s="138" t="s">
        <v>159</v>
      </c>
      <c r="L26" s="138">
        <v>288.9</v>
      </c>
      <c r="M26" s="169"/>
      <c r="N26" s="135"/>
      <c r="O26" s="139"/>
      <c r="P26" s="177"/>
      <c r="Q26" s="141"/>
      <c r="R26" s="140"/>
      <c r="S26" s="169"/>
    </row>
    <row r="27" spans="1:19" ht="12.75">
      <c r="A27" s="131" t="s">
        <v>74</v>
      </c>
      <c r="B27" s="132" t="s">
        <v>10</v>
      </c>
      <c r="C27" s="133" t="s">
        <v>7</v>
      </c>
      <c r="D27" s="133" t="s">
        <v>159</v>
      </c>
      <c r="E27" s="134">
        <v>260</v>
      </c>
      <c r="F27" s="169"/>
      <c r="G27" s="135"/>
      <c r="H27" s="136" t="s">
        <v>74</v>
      </c>
      <c r="I27" s="137">
        <v>3</v>
      </c>
      <c r="J27" s="138" t="s">
        <v>7</v>
      </c>
      <c r="K27" s="138" t="s">
        <v>159</v>
      </c>
      <c r="L27" s="138">
        <v>288.9</v>
      </c>
      <c r="M27" s="169"/>
      <c r="N27" s="135"/>
      <c r="O27" s="139"/>
      <c r="P27" s="177"/>
      <c r="Q27" s="141"/>
      <c r="R27" s="140"/>
      <c r="S27" s="169"/>
    </row>
    <row r="28" spans="1:19" ht="12.75">
      <c r="A28" s="131" t="s">
        <v>74</v>
      </c>
      <c r="B28" s="132" t="s">
        <v>12</v>
      </c>
      <c r="C28" s="133" t="s">
        <v>7</v>
      </c>
      <c r="D28" s="133" t="s">
        <v>159</v>
      </c>
      <c r="E28" s="134">
        <v>380</v>
      </c>
      <c r="F28" s="172">
        <f>SUM(E25:E28)</f>
        <v>995</v>
      </c>
      <c r="G28" s="135"/>
      <c r="H28" s="136" t="s">
        <v>74</v>
      </c>
      <c r="I28" s="137">
        <v>4</v>
      </c>
      <c r="J28" s="138" t="s">
        <v>7</v>
      </c>
      <c r="K28" s="138" t="s">
        <v>159</v>
      </c>
      <c r="L28" s="138">
        <v>414</v>
      </c>
      <c r="M28" s="172">
        <f>SUM(L25:L28)</f>
        <v>1105.4</v>
      </c>
      <c r="N28" s="135"/>
      <c r="O28" s="139"/>
      <c r="P28" s="177"/>
      <c r="Q28" s="141"/>
      <c r="R28" s="140"/>
      <c r="S28" s="172">
        <f>SUM(R25:R28)</f>
        <v>995</v>
      </c>
    </row>
    <row r="29" spans="1:19" ht="12.75">
      <c r="A29" s="28" t="s">
        <v>23</v>
      </c>
      <c r="B29" s="9" t="s">
        <v>24</v>
      </c>
      <c r="C29" s="10" t="s">
        <v>25</v>
      </c>
      <c r="D29" s="14" t="s">
        <v>265</v>
      </c>
      <c r="E29" s="11">
        <v>3</v>
      </c>
      <c r="F29" s="171">
        <f>SUM(E29)</f>
        <v>3</v>
      </c>
      <c r="H29" s="120"/>
      <c r="I29" s="121"/>
      <c r="J29" s="122"/>
      <c r="K29" s="122"/>
      <c r="L29" s="122"/>
      <c r="M29" s="171">
        <f>SUM(L29)</f>
        <v>0</v>
      </c>
      <c r="O29" s="112"/>
      <c r="P29" s="111"/>
      <c r="Q29" s="109"/>
      <c r="R29" s="110"/>
      <c r="S29" s="171">
        <f>SUM(R29)</f>
        <v>0</v>
      </c>
    </row>
    <row r="30" spans="1:19" ht="12.75">
      <c r="A30" s="131" t="s">
        <v>75</v>
      </c>
      <c r="B30" s="132" t="s">
        <v>6</v>
      </c>
      <c r="C30" s="133" t="s">
        <v>7</v>
      </c>
      <c r="D30" s="133" t="s">
        <v>159</v>
      </c>
      <c r="E30" s="134">
        <v>395</v>
      </c>
      <c r="F30" s="169"/>
      <c r="G30" s="135"/>
      <c r="H30" s="136" t="s">
        <v>75</v>
      </c>
      <c r="I30" s="137" t="s">
        <v>172</v>
      </c>
      <c r="J30" s="138" t="s">
        <v>7</v>
      </c>
      <c r="K30" s="138" t="s">
        <v>159</v>
      </c>
      <c r="L30" s="138">
        <v>410.9</v>
      </c>
      <c r="M30" s="169"/>
      <c r="N30" s="135"/>
      <c r="O30" s="139" t="s">
        <v>221</v>
      </c>
      <c r="P30" s="177">
        <v>108</v>
      </c>
      <c r="Q30" s="141" t="s">
        <v>159</v>
      </c>
      <c r="R30" s="140">
        <v>760</v>
      </c>
      <c r="S30" s="169"/>
    </row>
    <row r="31" spans="1:19" ht="12.75">
      <c r="A31" s="131" t="s">
        <v>75</v>
      </c>
      <c r="B31" s="132" t="s">
        <v>9</v>
      </c>
      <c r="C31" s="133" t="s">
        <v>7</v>
      </c>
      <c r="D31" s="133" t="s">
        <v>159</v>
      </c>
      <c r="E31" s="134">
        <v>390</v>
      </c>
      <c r="F31" s="172">
        <f>SUM(E30:E31)</f>
        <v>785</v>
      </c>
      <c r="G31" s="135"/>
      <c r="H31" s="136" t="s">
        <v>75</v>
      </c>
      <c r="I31" s="137" t="s">
        <v>173</v>
      </c>
      <c r="J31" s="138" t="s">
        <v>7</v>
      </c>
      <c r="K31" s="138" t="s">
        <v>159</v>
      </c>
      <c r="L31" s="138">
        <v>410.9</v>
      </c>
      <c r="M31" s="172">
        <f>SUM(L30:L31)</f>
        <v>821.8</v>
      </c>
      <c r="N31" s="135"/>
      <c r="O31" s="139"/>
      <c r="P31" s="177"/>
      <c r="Q31" s="141"/>
      <c r="R31" s="140"/>
      <c r="S31" s="172">
        <f>SUM(R30:R31)</f>
        <v>760</v>
      </c>
    </row>
    <row r="32" spans="1:19" ht="12.75">
      <c r="A32" s="28" t="s">
        <v>26</v>
      </c>
      <c r="B32" s="9" t="s">
        <v>6</v>
      </c>
      <c r="C32" s="10" t="s">
        <v>19</v>
      </c>
      <c r="D32" s="14" t="s">
        <v>265</v>
      </c>
      <c r="E32" s="11">
        <v>75</v>
      </c>
      <c r="F32" s="171">
        <f>SUM(E32)</f>
        <v>75</v>
      </c>
      <c r="H32" s="117" t="s">
        <v>101</v>
      </c>
      <c r="I32" s="118" t="s">
        <v>102</v>
      </c>
      <c r="J32" s="119" t="s">
        <v>13</v>
      </c>
      <c r="K32" s="14" t="s">
        <v>265</v>
      </c>
      <c r="L32" s="119">
        <v>85</v>
      </c>
      <c r="M32" s="171">
        <f>SUM(L32)</f>
        <v>85</v>
      </c>
      <c r="O32" s="112" t="s">
        <v>222</v>
      </c>
      <c r="P32" s="111">
        <v>119</v>
      </c>
      <c r="Q32" s="109" t="s">
        <v>207</v>
      </c>
      <c r="R32" s="110">
        <v>75</v>
      </c>
      <c r="S32" s="171">
        <f>SUM(R32)</f>
        <v>75</v>
      </c>
    </row>
    <row r="33" spans="1:19" ht="12.75">
      <c r="A33" s="131" t="s">
        <v>27</v>
      </c>
      <c r="B33" s="132" t="s">
        <v>6</v>
      </c>
      <c r="C33" s="133" t="s">
        <v>28</v>
      </c>
      <c r="D33" s="133" t="s">
        <v>265</v>
      </c>
      <c r="E33" s="134">
        <v>255</v>
      </c>
      <c r="F33" s="169"/>
      <c r="G33" s="135"/>
      <c r="H33" s="136" t="s">
        <v>27</v>
      </c>
      <c r="I33" s="137" t="s">
        <v>97</v>
      </c>
      <c r="J33" s="138" t="s">
        <v>13</v>
      </c>
      <c r="K33" s="133" t="s">
        <v>265</v>
      </c>
      <c r="L33" s="138">
        <v>220</v>
      </c>
      <c r="M33" s="169"/>
      <c r="N33" s="135"/>
      <c r="O33" s="139" t="s">
        <v>223</v>
      </c>
      <c r="P33" s="177">
        <v>120</v>
      </c>
      <c r="Q33" s="141" t="s">
        <v>207</v>
      </c>
      <c r="R33" s="140">
        <v>563</v>
      </c>
      <c r="S33" s="169"/>
    </row>
    <row r="34" spans="1:19" ht="12.75">
      <c r="A34" s="131" t="s">
        <v>27</v>
      </c>
      <c r="B34" s="132" t="s">
        <v>9</v>
      </c>
      <c r="C34" s="133" t="s">
        <v>28</v>
      </c>
      <c r="D34" s="133" t="s">
        <v>265</v>
      </c>
      <c r="E34" s="134">
        <v>255</v>
      </c>
      <c r="F34" s="169"/>
      <c r="G34" s="135"/>
      <c r="H34" s="136" t="s">
        <v>27</v>
      </c>
      <c r="I34" s="137" t="s">
        <v>98</v>
      </c>
      <c r="J34" s="138" t="s">
        <v>13</v>
      </c>
      <c r="K34" s="133" t="s">
        <v>265</v>
      </c>
      <c r="L34" s="138">
        <v>220</v>
      </c>
      <c r="M34" s="169"/>
      <c r="N34" s="135"/>
      <c r="O34" s="139"/>
      <c r="P34" s="177"/>
      <c r="Q34" s="141"/>
      <c r="R34" s="140"/>
      <c r="S34" s="169"/>
    </row>
    <row r="35" spans="1:19" ht="12.75">
      <c r="A35" s="131"/>
      <c r="B35" s="132"/>
      <c r="C35" s="133"/>
      <c r="D35" s="133"/>
      <c r="E35" s="134"/>
      <c r="F35" s="172">
        <f>SUM(E33:E35)</f>
        <v>510</v>
      </c>
      <c r="G35" s="135"/>
      <c r="H35" s="136" t="s">
        <v>27</v>
      </c>
      <c r="I35" s="137" t="s">
        <v>103</v>
      </c>
      <c r="J35" s="138" t="s">
        <v>7</v>
      </c>
      <c r="K35" s="133" t="s">
        <v>265</v>
      </c>
      <c r="L35" s="138">
        <v>269</v>
      </c>
      <c r="M35" s="172">
        <f>SUM(L33:L35)</f>
        <v>709</v>
      </c>
      <c r="N35" s="135"/>
      <c r="O35" s="139"/>
      <c r="P35" s="177"/>
      <c r="Q35" s="141"/>
      <c r="R35" s="140"/>
      <c r="S35" s="172">
        <f>SUM(R33:R35)</f>
        <v>563</v>
      </c>
    </row>
    <row r="36" spans="1:19" ht="12.75">
      <c r="A36" s="28"/>
      <c r="B36" s="9"/>
      <c r="C36" s="10"/>
      <c r="D36" s="10"/>
      <c r="E36" s="11"/>
      <c r="F36" s="171">
        <f>SUM(E36)</f>
        <v>0</v>
      </c>
      <c r="H36" s="117"/>
      <c r="I36" s="118"/>
      <c r="J36" s="119"/>
      <c r="K36" s="119"/>
      <c r="L36" s="119"/>
      <c r="M36" s="171">
        <f>SUM(L36)</f>
        <v>0</v>
      </c>
      <c r="O36" s="112" t="s">
        <v>261</v>
      </c>
      <c r="P36" s="111">
        <v>839</v>
      </c>
      <c r="Q36" s="109" t="s">
        <v>207</v>
      </c>
      <c r="R36" s="110">
        <v>1000</v>
      </c>
      <c r="S36" s="171">
        <f>SUM(R36)</f>
        <v>1000</v>
      </c>
    </row>
    <row r="37" spans="1:19" ht="12.75">
      <c r="A37" s="131" t="s">
        <v>79</v>
      </c>
      <c r="B37" s="132" t="s">
        <v>6</v>
      </c>
      <c r="C37" s="133" t="s">
        <v>13</v>
      </c>
      <c r="D37" s="151" t="s">
        <v>266</v>
      </c>
      <c r="E37" s="134">
        <v>15</v>
      </c>
      <c r="F37" s="172">
        <f>SUM(E37)</f>
        <v>15</v>
      </c>
      <c r="G37" s="135"/>
      <c r="H37" s="136" t="s">
        <v>164</v>
      </c>
      <c r="I37" s="137">
        <v>1</v>
      </c>
      <c r="J37" s="138" t="s">
        <v>13</v>
      </c>
      <c r="K37" s="138" t="s">
        <v>270</v>
      </c>
      <c r="L37" s="138">
        <v>21.4</v>
      </c>
      <c r="M37" s="172">
        <f>SUM(L37)</f>
        <v>21.4</v>
      </c>
      <c r="N37" s="135"/>
      <c r="O37" s="139"/>
      <c r="P37" s="177"/>
      <c r="Q37" s="141"/>
      <c r="R37" s="140"/>
      <c r="S37" s="172">
        <f>SUM(R37)</f>
        <v>0</v>
      </c>
    </row>
    <row r="38" spans="1:19" ht="12.75">
      <c r="A38" s="28"/>
      <c r="B38" s="9"/>
      <c r="C38" s="10"/>
      <c r="D38" s="10"/>
      <c r="E38" s="11"/>
      <c r="F38" s="171">
        <f>SUM(E38)</f>
        <v>0</v>
      </c>
      <c r="H38" s="120"/>
      <c r="I38" s="121"/>
      <c r="J38" s="122"/>
      <c r="K38" s="122"/>
      <c r="L38" s="122"/>
      <c r="M38" s="171">
        <f>SUM(L38)</f>
        <v>0</v>
      </c>
      <c r="O38" s="112" t="s">
        <v>225</v>
      </c>
      <c r="P38" s="111">
        <v>167</v>
      </c>
      <c r="Q38" s="109" t="s">
        <v>159</v>
      </c>
      <c r="R38" s="110">
        <v>2040</v>
      </c>
      <c r="S38" s="171">
        <f>SUM(R38)</f>
        <v>2040</v>
      </c>
    </row>
    <row r="39" spans="1:19" ht="12.75">
      <c r="A39" s="146" t="s">
        <v>71</v>
      </c>
      <c r="B39" s="147" t="s">
        <v>6</v>
      </c>
      <c r="C39" s="148" t="s">
        <v>19</v>
      </c>
      <c r="D39" s="133" t="s">
        <v>265</v>
      </c>
      <c r="E39" s="147">
        <v>150</v>
      </c>
      <c r="F39" s="169"/>
      <c r="G39" s="135"/>
      <c r="H39" s="136"/>
      <c r="I39" s="137"/>
      <c r="J39" s="138"/>
      <c r="K39" s="138"/>
      <c r="L39" s="138"/>
      <c r="M39" s="169"/>
      <c r="N39" s="135"/>
      <c r="O39" s="139"/>
      <c r="P39" s="177"/>
      <c r="Q39" s="141"/>
      <c r="R39" s="140"/>
      <c r="S39" s="169"/>
    </row>
    <row r="40" spans="1:19" ht="12.75">
      <c r="A40" s="146" t="s">
        <v>71</v>
      </c>
      <c r="B40" s="147" t="s">
        <v>9</v>
      </c>
      <c r="C40" s="148" t="s">
        <v>19</v>
      </c>
      <c r="D40" s="133" t="s">
        <v>265</v>
      </c>
      <c r="E40" s="147">
        <v>150</v>
      </c>
      <c r="F40" s="169"/>
      <c r="G40" s="135"/>
      <c r="H40" s="136"/>
      <c r="I40" s="137"/>
      <c r="J40" s="138"/>
      <c r="K40" s="138"/>
      <c r="L40" s="138"/>
      <c r="M40" s="169"/>
      <c r="N40" s="135"/>
      <c r="O40" s="139"/>
      <c r="P40" s="177"/>
      <c r="Q40" s="141"/>
      <c r="R40" s="140"/>
      <c r="S40" s="169"/>
    </row>
    <row r="41" spans="1:19" ht="12.75">
      <c r="A41" s="146" t="s">
        <v>71</v>
      </c>
      <c r="B41" s="147" t="s">
        <v>10</v>
      </c>
      <c r="C41" s="148" t="s">
        <v>19</v>
      </c>
      <c r="D41" s="133" t="s">
        <v>265</v>
      </c>
      <c r="E41" s="147">
        <v>150</v>
      </c>
      <c r="F41" s="172">
        <f>SUM(E39:E41)</f>
        <v>450</v>
      </c>
      <c r="G41" s="135"/>
      <c r="H41" s="136"/>
      <c r="I41" s="137"/>
      <c r="J41" s="138"/>
      <c r="K41" s="138"/>
      <c r="L41" s="138"/>
      <c r="M41" s="172">
        <f>SUM(L39:L41)</f>
        <v>0</v>
      </c>
      <c r="N41" s="135"/>
      <c r="O41" s="139"/>
      <c r="P41" s="177"/>
      <c r="Q41" s="141"/>
      <c r="R41" s="140"/>
      <c r="S41" s="172">
        <f>SUM(R39:R41)</f>
        <v>0</v>
      </c>
    </row>
    <row r="42" spans="1:19" ht="12.75">
      <c r="A42" s="28" t="s">
        <v>54</v>
      </c>
      <c r="B42" s="9" t="s">
        <v>35</v>
      </c>
      <c r="C42" s="10" t="s">
        <v>44</v>
      </c>
      <c r="D42" s="14" t="s">
        <v>265</v>
      </c>
      <c r="E42" s="11">
        <v>294</v>
      </c>
      <c r="F42" s="128"/>
      <c r="H42" s="120"/>
      <c r="I42" s="121"/>
      <c r="J42" s="122"/>
      <c r="K42" s="122"/>
      <c r="L42" s="122"/>
      <c r="M42" s="128"/>
      <c r="O42" s="112" t="s">
        <v>226</v>
      </c>
      <c r="P42" s="111">
        <v>187</v>
      </c>
      <c r="Q42" s="109" t="s">
        <v>207</v>
      </c>
      <c r="R42" s="110">
        <v>2160</v>
      </c>
      <c r="S42" s="128"/>
    </row>
    <row r="43" spans="1:19" ht="12.75">
      <c r="A43" s="28" t="s">
        <v>54</v>
      </c>
      <c r="B43" s="9" t="s">
        <v>55</v>
      </c>
      <c r="C43" s="10" t="s">
        <v>44</v>
      </c>
      <c r="D43" s="14" t="s">
        <v>265</v>
      </c>
      <c r="E43" s="11">
        <v>294</v>
      </c>
      <c r="F43" s="128"/>
      <c r="H43" s="120"/>
      <c r="I43" s="121"/>
      <c r="J43" s="122"/>
      <c r="K43" s="122"/>
      <c r="L43" s="122"/>
      <c r="M43" s="128"/>
      <c r="O43" s="112"/>
      <c r="P43" s="111"/>
      <c r="Q43" s="109"/>
      <c r="R43" s="110"/>
      <c r="S43" s="128"/>
    </row>
    <row r="44" spans="1:19" ht="12.75">
      <c r="A44" s="28" t="s">
        <v>54</v>
      </c>
      <c r="B44" s="9" t="s">
        <v>36</v>
      </c>
      <c r="C44" s="10" t="s">
        <v>44</v>
      </c>
      <c r="D44" s="14" t="s">
        <v>265</v>
      </c>
      <c r="E44" s="11">
        <v>294</v>
      </c>
      <c r="F44" s="128"/>
      <c r="H44" s="120"/>
      <c r="I44" s="121"/>
      <c r="J44" s="122"/>
      <c r="K44" s="122"/>
      <c r="L44" s="122"/>
      <c r="M44" s="128"/>
      <c r="O44" s="112"/>
      <c r="P44" s="111"/>
      <c r="Q44" s="109"/>
      <c r="R44" s="110"/>
      <c r="S44" s="128"/>
    </row>
    <row r="45" spans="1:19" ht="12.75">
      <c r="A45" s="28" t="s">
        <v>54</v>
      </c>
      <c r="B45" s="9" t="s">
        <v>56</v>
      </c>
      <c r="C45" s="10" t="s">
        <v>44</v>
      </c>
      <c r="D45" s="14" t="s">
        <v>265</v>
      </c>
      <c r="E45" s="11">
        <v>294</v>
      </c>
      <c r="F45" s="128"/>
      <c r="H45" s="120"/>
      <c r="I45" s="121"/>
      <c r="J45" s="122"/>
      <c r="K45" s="122"/>
      <c r="L45" s="122"/>
      <c r="M45" s="128"/>
      <c r="O45" s="112"/>
      <c r="P45" s="111"/>
      <c r="Q45" s="109"/>
      <c r="R45" s="110"/>
      <c r="S45" s="128"/>
    </row>
    <row r="46" spans="1:19" ht="12.75">
      <c r="A46" s="28" t="s">
        <v>54</v>
      </c>
      <c r="B46" s="9" t="s">
        <v>37</v>
      </c>
      <c r="C46" s="10" t="s">
        <v>44</v>
      </c>
      <c r="D46" s="14" t="s">
        <v>265</v>
      </c>
      <c r="E46" s="11">
        <v>294</v>
      </c>
      <c r="F46" s="128"/>
      <c r="H46" s="120"/>
      <c r="I46" s="121"/>
      <c r="J46" s="122"/>
      <c r="K46" s="122"/>
      <c r="L46" s="122"/>
      <c r="M46" s="128"/>
      <c r="O46" s="112"/>
      <c r="P46" s="111"/>
      <c r="Q46" s="109"/>
      <c r="R46" s="110"/>
      <c r="S46" s="128"/>
    </row>
    <row r="47" spans="1:19" ht="12.75">
      <c r="A47" s="28" t="s">
        <v>54</v>
      </c>
      <c r="B47" s="9" t="s">
        <v>57</v>
      </c>
      <c r="C47" s="10" t="s">
        <v>44</v>
      </c>
      <c r="D47" s="14" t="s">
        <v>265</v>
      </c>
      <c r="E47" s="11">
        <v>294</v>
      </c>
      <c r="F47" s="128"/>
      <c r="H47" s="120"/>
      <c r="I47" s="121"/>
      <c r="J47" s="122"/>
      <c r="K47" s="122"/>
      <c r="L47" s="122"/>
      <c r="M47" s="128"/>
      <c r="O47" s="112"/>
      <c r="P47" s="111"/>
      <c r="Q47" s="109"/>
      <c r="R47" s="110"/>
      <c r="S47" s="128"/>
    </row>
    <row r="48" spans="1:19" ht="12.75">
      <c r="A48" s="28" t="s">
        <v>54</v>
      </c>
      <c r="B48" s="9" t="s">
        <v>38</v>
      </c>
      <c r="C48" s="10" t="s">
        <v>44</v>
      </c>
      <c r="D48" s="14" t="s">
        <v>265</v>
      </c>
      <c r="E48" s="11">
        <v>294</v>
      </c>
      <c r="F48" s="128"/>
      <c r="H48" s="120"/>
      <c r="I48" s="121"/>
      <c r="J48" s="122"/>
      <c r="K48" s="122"/>
      <c r="L48" s="122"/>
      <c r="M48" s="128"/>
      <c r="O48" s="112"/>
      <c r="P48" s="111"/>
      <c r="Q48" s="109"/>
      <c r="R48" s="110"/>
      <c r="S48" s="128"/>
    </row>
    <row r="49" spans="1:19" ht="12.75">
      <c r="A49" s="28" t="s">
        <v>54</v>
      </c>
      <c r="B49" s="9" t="s">
        <v>58</v>
      </c>
      <c r="C49" s="10" t="s">
        <v>44</v>
      </c>
      <c r="D49" s="14" t="s">
        <v>265</v>
      </c>
      <c r="E49" s="11">
        <v>294</v>
      </c>
      <c r="F49" s="171">
        <f>SUM(E42:E49)</f>
        <v>2352</v>
      </c>
      <c r="H49" s="120"/>
      <c r="I49" s="121"/>
      <c r="J49" s="122"/>
      <c r="K49" s="122"/>
      <c r="L49" s="122"/>
      <c r="M49" s="171">
        <f>SUM(L42:L49)</f>
        <v>0</v>
      </c>
      <c r="O49" s="112"/>
      <c r="P49" s="111"/>
      <c r="Q49" s="109"/>
      <c r="R49" s="110"/>
      <c r="S49" s="171">
        <f>SUM(R42:R49)</f>
        <v>2160</v>
      </c>
    </row>
    <row r="50" spans="1:19" ht="12.75">
      <c r="A50" s="131" t="s">
        <v>59</v>
      </c>
      <c r="B50" s="132" t="s">
        <v>6</v>
      </c>
      <c r="C50" s="133" t="s">
        <v>28</v>
      </c>
      <c r="D50" s="133" t="s">
        <v>265</v>
      </c>
      <c r="E50" s="134">
        <v>324</v>
      </c>
      <c r="F50" s="169"/>
      <c r="G50" s="135"/>
      <c r="H50" s="136"/>
      <c r="I50" s="137"/>
      <c r="J50" s="138"/>
      <c r="K50" s="138"/>
      <c r="L50" s="138"/>
      <c r="M50" s="169"/>
      <c r="N50" s="135"/>
      <c r="O50" s="139" t="s">
        <v>227</v>
      </c>
      <c r="P50" s="177">
        <v>210</v>
      </c>
      <c r="Q50" s="141" t="s">
        <v>207</v>
      </c>
      <c r="R50" s="140">
        <v>1040</v>
      </c>
      <c r="S50" s="169"/>
    </row>
    <row r="51" spans="1:19" ht="12.75">
      <c r="A51" s="131" t="s">
        <v>59</v>
      </c>
      <c r="B51" s="132" t="s">
        <v>9</v>
      </c>
      <c r="C51" s="133" t="s">
        <v>28</v>
      </c>
      <c r="D51" s="133" t="s">
        <v>265</v>
      </c>
      <c r="E51" s="134">
        <v>324</v>
      </c>
      <c r="F51" s="169"/>
      <c r="G51" s="135"/>
      <c r="H51" s="136"/>
      <c r="I51" s="137"/>
      <c r="J51" s="138"/>
      <c r="K51" s="138"/>
      <c r="L51" s="138"/>
      <c r="M51" s="169"/>
      <c r="N51" s="135"/>
      <c r="O51" s="139"/>
      <c r="P51" s="177"/>
      <c r="Q51" s="141"/>
      <c r="R51" s="140"/>
      <c r="S51" s="169"/>
    </row>
    <row r="52" spans="1:19" ht="12.75">
      <c r="A52" s="131" t="s">
        <v>59</v>
      </c>
      <c r="B52" s="132" t="s">
        <v>10</v>
      </c>
      <c r="C52" s="133" t="s">
        <v>28</v>
      </c>
      <c r="D52" s="133" t="s">
        <v>265</v>
      </c>
      <c r="E52" s="134">
        <v>324</v>
      </c>
      <c r="F52" s="172">
        <f>SUM(E50:E52)</f>
        <v>972</v>
      </c>
      <c r="G52" s="135"/>
      <c r="H52" s="136"/>
      <c r="I52" s="137"/>
      <c r="J52" s="138"/>
      <c r="K52" s="138"/>
      <c r="L52" s="138"/>
      <c r="M52" s="172">
        <f>SUM(L50:L52)</f>
        <v>0</v>
      </c>
      <c r="N52" s="135"/>
      <c r="O52" s="139"/>
      <c r="P52" s="177"/>
      <c r="Q52" s="141"/>
      <c r="R52" s="140"/>
      <c r="S52" s="172">
        <f>SUM(R50:R52)</f>
        <v>1040</v>
      </c>
    </row>
    <row r="53" spans="1:19" ht="12.75">
      <c r="A53" s="28"/>
      <c r="B53" s="9"/>
      <c r="C53" s="10"/>
      <c r="D53" s="10"/>
      <c r="E53" s="11"/>
      <c r="F53" s="128"/>
      <c r="H53" s="117" t="s">
        <v>157</v>
      </c>
      <c r="I53" s="118">
        <v>1</v>
      </c>
      <c r="J53" s="119" t="s">
        <v>25</v>
      </c>
      <c r="K53" s="14" t="s">
        <v>265</v>
      </c>
      <c r="L53" s="119">
        <v>0.6</v>
      </c>
      <c r="M53" s="128"/>
      <c r="O53" s="112"/>
      <c r="P53" s="111"/>
      <c r="Q53" s="109"/>
      <c r="R53" s="110"/>
      <c r="S53" s="128"/>
    </row>
    <row r="54" spans="1:19" ht="12.75">
      <c r="A54" s="28"/>
      <c r="B54" s="9"/>
      <c r="C54" s="10"/>
      <c r="D54" s="10"/>
      <c r="E54" s="11"/>
      <c r="F54" s="128"/>
      <c r="H54" s="117" t="s">
        <v>157</v>
      </c>
      <c r="I54" s="118">
        <v>2</v>
      </c>
      <c r="J54" s="119" t="s">
        <v>25</v>
      </c>
      <c r="K54" s="14" t="s">
        <v>265</v>
      </c>
      <c r="L54" s="119">
        <v>0.6</v>
      </c>
      <c r="M54" s="128"/>
      <c r="O54" s="112"/>
      <c r="P54" s="111"/>
      <c r="Q54" s="109"/>
      <c r="R54" s="110"/>
      <c r="S54" s="128"/>
    </row>
    <row r="55" spans="1:19" ht="12.75">
      <c r="A55" s="28"/>
      <c r="B55" s="9"/>
      <c r="C55" s="10"/>
      <c r="D55" s="10"/>
      <c r="E55" s="11"/>
      <c r="F55" s="128"/>
      <c r="H55" s="117" t="s">
        <v>157</v>
      </c>
      <c r="I55" s="118">
        <v>3</v>
      </c>
      <c r="J55" s="119" t="s">
        <v>25</v>
      </c>
      <c r="K55" s="14" t="s">
        <v>265</v>
      </c>
      <c r="L55" s="119">
        <v>0.6</v>
      </c>
      <c r="M55" s="128"/>
      <c r="O55" s="112"/>
      <c r="P55" s="111"/>
      <c r="Q55" s="109"/>
      <c r="R55" s="110"/>
      <c r="S55" s="128"/>
    </row>
    <row r="56" spans="1:19" ht="12.75">
      <c r="A56" s="28"/>
      <c r="B56" s="9"/>
      <c r="C56" s="10"/>
      <c r="D56" s="10"/>
      <c r="E56" s="11"/>
      <c r="F56" s="128"/>
      <c r="H56" s="117" t="s">
        <v>157</v>
      </c>
      <c r="I56" s="118">
        <v>4</v>
      </c>
      <c r="J56" s="119" t="s">
        <v>25</v>
      </c>
      <c r="K56" s="14" t="s">
        <v>265</v>
      </c>
      <c r="L56" s="119">
        <v>0.6</v>
      </c>
      <c r="M56" s="128"/>
      <c r="O56" s="112"/>
      <c r="P56" s="111"/>
      <c r="Q56" s="109"/>
      <c r="R56" s="110"/>
      <c r="S56" s="128"/>
    </row>
    <row r="57" spans="1:19" ht="12.75">
      <c r="A57" s="28"/>
      <c r="B57" s="9"/>
      <c r="C57" s="10"/>
      <c r="D57" s="10"/>
      <c r="E57" s="11"/>
      <c r="F57" s="128"/>
      <c r="H57" s="117" t="s">
        <v>157</v>
      </c>
      <c r="I57" s="118">
        <v>5</v>
      </c>
      <c r="J57" s="119" t="s">
        <v>25</v>
      </c>
      <c r="K57" s="14" t="s">
        <v>265</v>
      </c>
      <c r="L57" s="119">
        <v>0.6</v>
      </c>
      <c r="M57" s="128"/>
      <c r="O57" s="112"/>
      <c r="P57" s="111"/>
      <c r="Q57" s="109"/>
      <c r="R57" s="110"/>
      <c r="S57" s="128"/>
    </row>
    <row r="58" spans="1:19" ht="12.75">
      <c r="A58" s="28"/>
      <c r="B58" s="9"/>
      <c r="C58" s="10"/>
      <c r="D58" s="10"/>
      <c r="E58" s="11"/>
      <c r="F58" s="128"/>
      <c r="H58" s="117" t="s">
        <v>157</v>
      </c>
      <c r="I58" s="118">
        <v>6</v>
      </c>
      <c r="J58" s="119" t="s">
        <v>25</v>
      </c>
      <c r="K58" s="14" t="s">
        <v>265</v>
      </c>
      <c r="L58" s="119">
        <v>0.6</v>
      </c>
      <c r="M58" s="128"/>
      <c r="O58" s="112"/>
      <c r="P58" s="111"/>
      <c r="Q58" s="109"/>
      <c r="R58" s="110"/>
      <c r="S58" s="128"/>
    </row>
    <row r="59" spans="1:19" ht="12.75">
      <c r="A59" s="28"/>
      <c r="B59" s="9"/>
      <c r="C59" s="10"/>
      <c r="D59" s="10"/>
      <c r="E59" s="11"/>
      <c r="F59" s="171">
        <f>SUM(E53:E59)</f>
        <v>0</v>
      </c>
      <c r="H59" s="117" t="s">
        <v>157</v>
      </c>
      <c r="I59" s="118">
        <v>7</v>
      </c>
      <c r="J59" s="119" t="s">
        <v>25</v>
      </c>
      <c r="K59" s="14" t="s">
        <v>265</v>
      </c>
      <c r="L59" s="119">
        <v>0.6</v>
      </c>
      <c r="M59" s="171">
        <f>SUM(L53:L59)</f>
        <v>4.2</v>
      </c>
      <c r="O59" s="112"/>
      <c r="P59" s="111"/>
      <c r="Q59" s="109"/>
      <c r="R59" s="110"/>
      <c r="S59" s="171">
        <f>SUM(R53:R59)</f>
        <v>0</v>
      </c>
    </row>
    <row r="60" spans="1:19" ht="12.75">
      <c r="A60" s="131" t="s">
        <v>29</v>
      </c>
      <c r="B60" s="132" t="s">
        <v>6</v>
      </c>
      <c r="C60" s="133" t="s">
        <v>7</v>
      </c>
      <c r="D60" s="133" t="s">
        <v>265</v>
      </c>
      <c r="E60" s="134">
        <v>81</v>
      </c>
      <c r="F60" s="169"/>
      <c r="G60" s="135"/>
      <c r="H60" s="136" t="s">
        <v>29</v>
      </c>
      <c r="I60" s="137" t="s">
        <v>124</v>
      </c>
      <c r="J60" s="138" t="s">
        <v>7</v>
      </c>
      <c r="K60" s="133" t="s">
        <v>265</v>
      </c>
      <c r="L60" s="138">
        <v>108.8</v>
      </c>
      <c r="M60" s="169"/>
      <c r="N60" s="135"/>
      <c r="O60" s="139" t="s">
        <v>230</v>
      </c>
      <c r="P60" s="177">
        <v>225</v>
      </c>
      <c r="Q60" s="141" t="s">
        <v>207</v>
      </c>
      <c r="R60" s="140">
        <v>162</v>
      </c>
      <c r="S60" s="169"/>
    </row>
    <row r="61" spans="1:19" ht="12.75">
      <c r="A61" s="131" t="s">
        <v>29</v>
      </c>
      <c r="B61" s="132" t="s">
        <v>9</v>
      </c>
      <c r="C61" s="133" t="s">
        <v>7</v>
      </c>
      <c r="D61" s="133" t="s">
        <v>265</v>
      </c>
      <c r="E61" s="134">
        <v>81</v>
      </c>
      <c r="F61" s="169"/>
      <c r="G61" s="135"/>
      <c r="H61" s="136" t="s">
        <v>29</v>
      </c>
      <c r="I61" s="137" t="s">
        <v>125</v>
      </c>
      <c r="J61" s="138" t="s">
        <v>7</v>
      </c>
      <c r="K61" s="133" t="s">
        <v>265</v>
      </c>
      <c r="L61" s="138">
        <v>108.8</v>
      </c>
      <c r="M61" s="169"/>
      <c r="N61" s="135"/>
      <c r="O61" s="139"/>
      <c r="P61" s="177"/>
      <c r="Q61" s="141"/>
      <c r="R61" s="140"/>
      <c r="S61" s="169"/>
    </row>
    <row r="62" spans="1:19" ht="12.75">
      <c r="A62" s="131" t="s">
        <v>29</v>
      </c>
      <c r="B62" s="132" t="s">
        <v>10</v>
      </c>
      <c r="C62" s="133" t="s">
        <v>7</v>
      </c>
      <c r="D62" s="133" t="s">
        <v>265</v>
      </c>
      <c r="E62" s="134">
        <v>105</v>
      </c>
      <c r="F62" s="169"/>
      <c r="G62" s="135"/>
      <c r="H62" s="136" t="s">
        <v>29</v>
      </c>
      <c r="I62" s="137" t="s">
        <v>150</v>
      </c>
      <c r="J62" s="138" t="s">
        <v>7</v>
      </c>
      <c r="K62" s="133" t="s">
        <v>265</v>
      </c>
      <c r="L62" s="138">
        <v>113.6</v>
      </c>
      <c r="M62" s="169"/>
      <c r="N62" s="135"/>
      <c r="O62" s="139" t="s">
        <v>229</v>
      </c>
      <c r="P62" s="177">
        <v>224</v>
      </c>
      <c r="Q62" s="141" t="s">
        <v>207</v>
      </c>
      <c r="R62" s="140">
        <v>105</v>
      </c>
      <c r="S62" s="169"/>
    </row>
    <row r="63" spans="1:19" ht="12.75">
      <c r="A63" s="131" t="s">
        <v>29</v>
      </c>
      <c r="B63" s="132" t="s">
        <v>12</v>
      </c>
      <c r="C63" s="133" t="s">
        <v>7</v>
      </c>
      <c r="D63" s="133" t="s">
        <v>159</v>
      </c>
      <c r="E63" s="134">
        <v>156</v>
      </c>
      <c r="F63" s="169"/>
      <c r="G63" s="135"/>
      <c r="H63" s="136" t="s">
        <v>29</v>
      </c>
      <c r="I63" s="137">
        <v>4</v>
      </c>
      <c r="J63" s="138" t="s">
        <v>7</v>
      </c>
      <c r="K63" s="138" t="s">
        <v>159</v>
      </c>
      <c r="L63" s="138">
        <v>173.3</v>
      </c>
      <c r="M63" s="169"/>
      <c r="N63" s="135"/>
      <c r="O63" s="139" t="s">
        <v>228</v>
      </c>
      <c r="P63" s="177">
        <v>223</v>
      </c>
      <c r="Q63" s="141" t="s">
        <v>159</v>
      </c>
      <c r="R63" s="140">
        <v>156</v>
      </c>
      <c r="S63" s="169"/>
    </row>
    <row r="64" spans="1:19" ht="12.75">
      <c r="A64" s="131" t="s">
        <v>30</v>
      </c>
      <c r="B64" s="132" t="s">
        <v>6</v>
      </c>
      <c r="C64" s="133" t="s">
        <v>13</v>
      </c>
      <c r="D64" s="133" t="s">
        <v>265</v>
      </c>
      <c r="E64" s="134">
        <v>25</v>
      </c>
      <c r="F64" s="169"/>
      <c r="G64" s="135"/>
      <c r="H64" s="136" t="s">
        <v>29</v>
      </c>
      <c r="I64" s="137" t="s">
        <v>81</v>
      </c>
      <c r="J64" s="138" t="s">
        <v>13</v>
      </c>
      <c r="K64" s="133" t="s">
        <v>265</v>
      </c>
      <c r="L64" s="138">
        <v>27</v>
      </c>
      <c r="M64" s="169"/>
      <c r="N64" s="135"/>
      <c r="O64" s="139" t="s">
        <v>231</v>
      </c>
      <c r="P64" s="177">
        <v>226</v>
      </c>
      <c r="Q64" s="141" t="s">
        <v>207</v>
      </c>
      <c r="R64" s="140">
        <v>49</v>
      </c>
      <c r="S64" s="169"/>
    </row>
    <row r="65" spans="1:19" ht="12.75">
      <c r="A65" s="131" t="s">
        <v>30</v>
      </c>
      <c r="B65" s="132" t="s">
        <v>9</v>
      </c>
      <c r="C65" s="133" t="s">
        <v>13</v>
      </c>
      <c r="D65" s="133" t="s">
        <v>265</v>
      </c>
      <c r="E65" s="134">
        <v>25</v>
      </c>
      <c r="F65" s="172">
        <f>SUM(E60:E65)</f>
        <v>473</v>
      </c>
      <c r="G65" s="135"/>
      <c r="H65" s="136" t="s">
        <v>29</v>
      </c>
      <c r="I65" s="137" t="s">
        <v>102</v>
      </c>
      <c r="J65" s="138" t="s">
        <v>13</v>
      </c>
      <c r="K65" s="133" t="s">
        <v>265</v>
      </c>
      <c r="L65" s="138">
        <v>27</v>
      </c>
      <c r="M65" s="172">
        <f>SUM(L60:L65)</f>
        <v>558.5</v>
      </c>
      <c r="N65" s="135"/>
      <c r="O65" s="139"/>
      <c r="P65" s="177"/>
      <c r="Q65" s="141"/>
      <c r="R65" s="140"/>
      <c r="S65" s="172">
        <f>SUM(R60:R65)</f>
        <v>472</v>
      </c>
    </row>
    <row r="66" spans="1:19" ht="12.75">
      <c r="A66" s="28" t="s">
        <v>31</v>
      </c>
      <c r="B66" s="9" t="s">
        <v>6</v>
      </c>
      <c r="C66" s="10" t="s">
        <v>7</v>
      </c>
      <c r="D66" s="14" t="s">
        <v>265</v>
      </c>
      <c r="E66" s="11">
        <v>34</v>
      </c>
      <c r="F66" s="128"/>
      <c r="H66" s="117" t="s">
        <v>31</v>
      </c>
      <c r="I66" s="118" t="s">
        <v>144</v>
      </c>
      <c r="J66" s="119" t="s">
        <v>7</v>
      </c>
      <c r="K66" s="14" t="s">
        <v>265</v>
      </c>
      <c r="L66" s="119">
        <v>34.5</v>
      </c>
      <c r="M66" s="128"/>
      <c r="O66" s="112" t="s">
        <v>232</v>
      </c>
      <c r="P66" s="111">
        <v>240</v>
      </c>
      <c r="Q66" s="109" t="s">
        <v>207</v>
      </c>
      <c r="R66" s="110">
        <v>106</v>
      </c>
      <c r="S66" s="128"/>
    </row>
    <row r="67" spans="1:19" ht="12.75">
      <c r="A67" s="28" t="s">
        <v>31</v>
      </c>
      <c r="B67" s="9" t="s">
        <v>9</v>
      </c>
      <c r="C67" s="10" t="s">
        <v>7</v>
      </c>
      <c r="D67" s="14" t="s">
        <v>265</v>
      </c>
      <c r="E67" s="11">
        <v>72</v>
      </c>
      <c r="F67" s="128"/>
      <c r="H67" s="117" t="s">
        <v>31</v>
      </c>
      <c r="I67" s="118" t="s">
        <v>145</v>
      </c>
      <c r="J67" s="119" t="s">
        <v>7</v>
      </c>
      <c r="K67" s="14" t="s">
        <v>265</v>
      </c>
      <c r="L67" s="119">
        <v>73.5</v>
      </c>
      <c r="M67" s="128"/>
      <c r="O67" s="127"/>
      <c r="P67" s="126"/>
      <c r="Q67" s="126"/>
      <c r="R67" s="126"/>
      <c r="S67" s="128"/>
    </row>
    <row r="68" spans="1:19" ht="12.75">
      <c r="A68" s="28" t="s">
        <v>33</v>
      </c>
      <c r="B68" s="9" t="s">
        <v>12</v>
      </c>
      <c r="C68" s="10" t="s">
        <v>13</v>
      </c>
      <c r="D68" s="14" t="s">
        <v>265</v>
      </c>
      <c r="E68" s="11">
        <v>59</v>
      </c>
      <c r="F68" s="128"/>
      <c r="H68" s="117" t="s">
        <v>31</v>
      </c>
      <c r="I68" s="118" t="s">
        <v>146</v>
      </c>
      <c r="J68" s="119" t="s">
        <v>13</v>
      </c>
      <c r="K68" s="14" t="s">
        <v>265</v>
      </c>
      <c r="L68" s="119">
        <v>53.1</v>
      </c>
      <c r="M68" s="128"/>
      <c r="O68" s="112" t="s">
        <v>233</v>
      </c>
      <c r="P68" s="111">
        <v>241</v>
      </c>
      <c r="Q68" s="109" t="s">
        <v>207</v>
      </c>
      <c r="R68" s="110">
        <v>158</v>
      </c>
      <c r="S68" s="128"/>
    </row>
    <row r="69" spans="1:19" ht="12.75">
      <c r="A69" s="28" t="s">
        <v>33</v>
      </c>
      <c r="B69" s="9" t="s">
        <v>14</v>
      </c>
      <c r="C69" s="10" t="s">
        <v>13</v>
      </c>
      <c r="D69" s="14" t="s">
        <v>265</v>
      </c>
      <c r="E69" s="11">
        <v>53</v>
      </c>
      <c r="F69" s="128"/>
      <c r="H69" s="117" t="s">
        <v>31</v>
      </c>
      <c r="I69" s="118" t="s">
        <v>147</v>
      </c>
      <c r="J69" s="119" t="s">
        <v>13</v>
      </c>
      <c r="K69" s="14" t="s">
        <v>265</v>
      </c>
      <c r="L69" s="119">
        <v>60.3</v>
      </c>
      <c r="M69" s="128"/>
      <c r="O69" s="127"/>
      <c r="P69" s="126"/>
      <c r="Q69" s="126"/>
      <c r="R69" s="126"/>
      <c r="S69" s="128"/>
    </row>
    <row r="70" spans="1:19" ht="12.75">
      <c r="A70" s="28" t="s">
        <v>33</v>
      </c>
      <c r="B70" s="9" t="s">
        <v>15</v>
      </c>
      <c r="C70" s="10" t="s">
        <v>13</v>
      </c>
      <c r="D70" s="14" t="s">
        <v>265</v>
      </c>
      <c r="E70" s="11">
        <v>53</v>
      </c>
      <c r="F70" s="128"/>
      <c r="H70" s="117" t="s">
        <v>31</v>
      </c>
      <c r="I70" s="118" t="s">
        <v>148</v>
      </c>
      <c r="J70" s="119" t="s">
        <v>13</v>
      </c>
      <c r="K70" s="14" t="s">
        <v>265</v>
      </c>
      <c r="L70" s="119">
        <v>60.3</v>
      </c>
      <c r="M70" s="128"/>
      <c r="O70" s="112"/>
      <c r="P70" s="111"/>
      <c r="Q70" s="109"/>
      <c r="R70" s="110"/>
      <c r="S70" s="128"/>
    </row>
    <row r="71" spans="1:19" ht="12.75">
      <c r="A71" s="127"/>
      <c r="B71" s="126"/>
      <c r="C71" s="126"/>
      <c r="D71" s="168"/>
      <c r="E71" s="126"/>
      <c r="F71" s="128"/>
      <c r="H71" s="117" t="s">
        <v>31</v>
      </c>
      <c r="I71" s="118" t="s">
        <v>104</v>
      </c>
      <c r="J71" s="119" t="s">
        <v>94</v>
      </c>
      <c r="K71" s="14" t="s">
        <v>265</v>
      </c>
      <c r="L71" s="119">
        <v>170</v>
      </c>
      <c r="M71" s="128"/>
      <c r="O71" s="112"/>
      <c r="P71" s="111"/>
      <c r="Q71" s="109"/>
      <c r="R71" s="110"/>
      <c r="S71" s="128"/>
    </row>
    <row r="72" spans="1:19" ht="12.75">
      <c r="A72" s="127"/>
      <c r="B72" s="126"/>
      <c r="C72" s="126"/>
      <c r="D72" s="168"/>
      <c r="E72" s="126"/>
      <c r="F72" s="128"/>
      <c r="H72" s="117" t="s">
        <v>31</v>
      </c>
      <c r="I72" s="118" t="s">
        <v>105</v>
      </c>
      <c r="J72" s="119" t="s">
        <v>100</v>
      </c>
      <c r="K72" s="14" t="s">
        <v>265</v>
      </c>
      <c r="L72" s="119">
        <v>122</v>
      </c>
      <c r="M72" s="128"/>
      <c r="O72" s="112"/>
      <c r="P72" s="111"/>
      <c r="Q72" s="109"/>
      <c r="R72" s="110"/>
      <c r="S72" s="128"/>
    </row>
    <row r="73" spans="1:19" ht="12.75">
      <c r="A73" s="28" t="s">
        <v>32</v>
      </c>
      <c r="B73" s="9" t="s">
        <v>14</v>
      </c>
      <c r="C73" s="10" t="s">
        <v>28</v>
      </c>
      <c r="D73" s="14" t="s">
        <v>265</v>
      </c>
      <c r="E73" s="11">
        <v>232</v>
      </c>
      <c r="F73" s="171">
        <f>SUM(E66:E73)</f>
        <v>503</v>
      </c>
      <c r="H73" s="117"/>
      <c r="I73" s="119"/>
      <c r="J73" s="119"/>
      <c r="K73" s="119"/>
      <c r="L73" s="119"/>
      <c r="M73" s="171">
        <f>SUM(L66:L73)</f>
        <v>573.7</v>
      </c>
      <c r="O73" s="112" t="s">
        <v>234</v>
      </c>
      <c r="P73" s="111">
        <v>242</v>
      </c>
      <c r="Q73" s="109" t="s">
        <v>207</v>
      </c>
      <c r="R73" s="110">
        <v>250</v>
      </c>
      <c r="S73" s="171">
        <f>SUM(R66:R73)</f>
        <v>514</v>
      </c>
    </row>
    <row r="74" spans="1:19" ht="12.75">
      <c r="A74" s="131" t="s">
        <v>60</v>
      </c>
      <c r="B74" s="132" t="s">
        <v>6</v>
      </c>
      <c r="C74" s="133" t="s">
        <v>28</v>
      </c>
      <c r="D74" s="133" t="s">
        <v>265</v>
      </c>
      <c r="E74" s="134">
        <v>287</v>
      </c>
      <c r="F74" s="169"/>
      <c r="G74" s="135"/>
      <c r="H74" s="136"/>
      <c r="I74" s="138"/>
      <c r="J74" s="138"/>
      <c r="K74" s="138"/>
      <c r="L74" s="138"/>
      <c r="M74" s="169"/>
      <c r="N74" s="135"/>
      <c r="O74" s="139" t="s">
        <v>235</v>
      </c>
      <c r="P74" s="177">
        <v>279</v>
      </c>
      <c r="Q74" s="141" t="s">
        <v>207</v>
      </c>
      <c r="R74" s="140">
        <v>1275</v>
      </c>
      <c r="S74" s="169"/>
    </row>
    <row r="75" spans="1:19" ht="12.75">
      <c r="A75" s="131" t="s">
        <v>60</v>
      </c>
      <c r="B75" s="132" t="s">
        <v>9</v>
      </c>
      <c r="C75" s="133" t="s">
        <v>28</v>
      </c>
      <c r="D75" s="133" t="s">
        <v>265</v>
      </c>
      <c r="E75" s="134">
        <v>287</v>
      </c>
      <c r="F75" s="169"/>
      <c r="G75" s="135"/>
      <c r="H75" s="136"/>
      <c r="I75" s="138"/>
      <c r="J75" s="138"/>
      <c r="K75" s="138"/>
      <c r="L75" s="138"/>
      <c r="M75" s="169"/>
      <c r="N75" s="135"/>
      <c r="O75" s="139"/>
      <c r="P75" s="177"/>
      <c r="Q75" s="141"/>
      <c r="R75" s="140"/>
      <c r="S75" s="169"/>
    </row>
    <row r="76" spans="1:19" ht="12.75">
      <c r="A76" s="131" t="s">
        <v>60</v>
      </c>
      <c r="B76" s="132" t="s">
        <v>10</v>
      </c>
      <c r="C76" s="133" t="s">
        <v>28</v>
      </c>
      <c r="D76" s="133" t="s">
        <v>265</v>
      </c>
      <c r="E76" s="134">
        <v>287</v>
      </c>
      <c r="F76" s="169"/>
      <c r="G76" s="135"/>
      <c r="H76" s="136"/>
      <c r="I76" s="138"/>
      <c r="J76" s="138"/>
      <c r="K76" s="138"/>
      <c r="L76" s="138"/>
      <c r="M76" s="169"/>
      <c r="N76" s="135"/>
      <c r="O76" s="139"/>
      <c r="P76" s="177"/>
      <c r="Q76" s="141"/>
      <c r="R76" s="140"/>
      <c r="S76" s="169"/>
    </row>
    <row r="77" spans="1:19" ht="12.75">
      <c r="A77" s="131" t="s">
        <v>60</v>
      </c>
      <c r="B77" s="132" t="s">
        <v>12</v>
      </c>
      <c r="C77" s="133" t="s">
        <v>28</v>
      </c>
      <c r="D77" s="133" t="s">
        <v>265</v>
      </c>
      <c r="E77" s="134">
        <v>287</v>
      </c>
      <c r="F77" s="172">
        <f>SUM(E74:E77)</f>
        <v>1148</v>
      </c>
      <c r="G77" s="135"/>
      <c r="H77" s="136"/>
      <c r="I77" s="138"/>
      <c r="J77" s="138"/>
      <c r="K77" s="138"/>
      <c r="L77" s="138"/>
      <c r="M77" s="172">
        <f>SUM(L74:L77)</f>
        <v>0</v>
      </c>
      <c r="N77" s="135"/>
      <c r="O77" s="139"/>
      <c r="P77" s="177"/>
      <c r="Q77" s="141"/>
      <c r="R77" s="140"/>
      <c r="S77" s="172">
        <f>SUM(R74:R77)</f>
        <v>1275</v>
      </c>
    </row>
    <row r="78" spans="1:19" ht="12.75">
      <c r="A78" s="28" t="s">
        <v>76</v>
      </c>
      <c r="B78" s="9" t="s">
        <v>6</v>
      </c>
      <c r="C78" s="10" t="s">
        <v>7</v>
      </c>
      <c r="D78" s="14" t="s">
        <v>159</v>
      </c>
      <c r="E78" s="11">
        <v>750</v>
      </c>
      <c r="F78" s="128"/>
      <c r="H78" s="120" t="s">
        <v>76</v>
      </c>
      <c r="I78" s="121" t="s">
        <v>161</v>
      </c>
      <c r="J78" s="122" t="s">
        <v>7</v>
      </c>
      <c r="K78" s="122" t="s">
        <v>159</v>
      </c>
      <c r="L78" s="122">
        <v>803.1</v>
      </c>
      <c r="M78" s="128"/>
      <c r="O78" s="112" t="s">
        <v>236</v>
      </c>
      <c r="P78" s="111">
        <v>304</v>
      </c>
      <c r="Q78" s="109" t="s">
        <v>159</v>
      </c>
      <c r="R78" s="110">
        <v>2250</v>
      </c>
      <c r="S78" s="128"/>
    </row>
    <row r="79" spans="1:19" ht="12.75">
      <c r="A79" s="28" t="s">
        <v>76</v>
      </c>
      <c r="B79" s="9" t="s">
        <v>9</v>
      </c>
      <c r="C79" s="10" t="s">
        <v>7</v>
      </c>
      <c r="D79" s="14" t="s">
        <v>159</v>
      </c>
      <c r="E79" s="11">
        <v>750</v>
      </c>
      <c r="F79" s="128"/>
      <c r="H79" s="120" t="s">
        <v>76</v>
      </c>
      <c r="I79" s="121" t="s">
        <v>162</v>
      </c>
      <c r="J79" s="122" t="s">
        <v>7</v>
      </c>
      <c r="K79" s="122" t="s">
        <v>159</v>
      </c>
      <c r="L79" s="122">
        <v>803.1</v>
      </c>
      <c r="M79" s="128"/>
      <c r="O79" s="112"/>
      <c r="P79" s="111"/>
      <c r="Q79" s="109"/>
      <c r="R79" s="110"/>
      <c r="S79" s="128"/>
    </row>
    <row r="80" spans="1:19" ht="12.75">
      <c r="A80" s="28" t="s">
        <v>76</v>
      </c>
      <c r="B80" s="9" t="s">
        <v>10</v>
      </c>
      <c r="C80" s="10" t="s">
        <v>7</v>
      </c>
      <c r="D80" s="14" t="s">
        <v>159</v>
      </c>
      <c r="E80" s="11">
        <v>750</v>
      </c>
      <c r="F80" s="171">
        <f>SUM(E78:E80)</f>
        <v>2250</v>
      </c>
      <c r="H80" s="120" t="s">
        <v>76</v>
      </c>
      <c r="I80" s="121" t="s">
        <v>163</v>
      </c>
      <c r="J80" s="122" t="s">
        <v>7</v>
      </c>
      <c r="K80" s="122" t="s">
        <v>159</v>
      </c>
      <c r="L80" s="122">
        <v>803.1</v>
      </c>
      <c r="M80" s="171">
        <f>SUM(L78:L80)</f>
        <v>2409.3</v>
      </c>
      <c r="O80" s="112"/>
      <c r="P80" s="111"/>
      <c r="Q80" s="109"/>
      <c r="R80" s="110"/>
      <c r="S80" s="171">
        <f>SUM(R78:R80)</f>
        <v>2250</v>
      </c>
    </row>
    <row r="81" spans="1:19" ht="12.75">
      <c r="A81" s="131" t="s">
        <v>61</v>
      </c>
      <c r="B81" s="132" t="s">
        <v>6</v>
      </c>
      <c r="C81" s="133" t="s">
        <v>13</v>
      </c>
      <c r="D81" s="133" t="s">
        <v>265</v>
      </c>
      <c r="E81" s="134">
        <v>25</v>
      </c>
      <c r="F81" s="169"/>
      <c r="G81" s="135"/>
      <c r="H81" s="136" t="s">
        <v>106</v>
      </c>
      <c r="I81" s="137">
        <v>1</v>
      </c>
      <c r="J81" s="138" t="s">
        <v>13</v>
      </c>
      <c r="K81" s="133" t="s">
        <v>265</v>
      </c>
      <c r="L81" s="138">
        <v>27</v>
      </c>
      <c r="M81" s="169"/>
      <c r="N81" s="135"/>
      <c r="O81" s="139" t="s">
        <v>237</v>
      </c>
      <c r="P81" s="177">
        <v>330</v>
      </c>
      <c r="Q81" s="141" t="s">
        <v>207</v>
      </c>
      <c r="R81" s="140">
        <v>73</v>
      </c>
      <c r="S81" s="169"/>
    </row>
    <row r="82" spans="1:19" ht="12.75">
      <c r="A82" s="131" t="s">
        <v>61</v>
      </c>
      <c r="B82" s="132" t="s">
        <v>9</v>
      </c>
      <c r="C82" s="133" t="s">
        <v>13</v>
      </c>
      <c r="D82" s="133" t="s">
        <v>265</v>
      </c>
      <c r="E82" s="134">
        <v>25</v>
      </c>
      <c r="F82" s="169"/>
      <c r="G82" s="135"/>
      <c r="H82" s="136" t="s">
        <v>106</v>
      </c>
      <c r="I82" s="137">
        <v>2</v>
      </c>
      <c r="J82" s="138" t="s">
        <v>13</v>
      </c>
      <c r="K82" s="133" t="s">
        <v>265</v>
      </c>
      <c r="L82" s="138">
        <v>27</v>
      </c>
      <c r="M82" s="169"/>
      <c r="N82" s="135"/>
      <c r="O82" s="139" t="s">
        <v>238</v>
      </c>
      <c r="P82" s="177">
        <v>331</v>
      </c>
      <c r="Q82" s="141" t="s">
        <v>207</v>
      </c>
      <c r="R82" s="140">
        <v>21</v>
      </c>
      <c r="S82" s="169"/>
    </row>
    <row r="83" spans="1:19" ht="12.75">
      <c r="A83" s="131" t="s">
        <v>61</v>
      </c>
      <c r="B83" s="132" t="s">
        <v>10</v>
      </c>
      <c r="C83" s="133" t="s">
        <v>13</v>
      </c>
      <c r="D83" s="133" t="s">
        <v>265</v>
      </c>
      <c r="E83" s="134">
        <v>23</v>
      </c>
      <c r="F83" s="169"/>
      <c r="G83" s="135"/>
      <c r="H83" s="136" t="s">
        <v>106</v>
      </c>
      <c r="I83" s="137">
        <v>3</v>
      </c>
      <c r="J83" s="138" t="s">
        <v>13</v>
      </c>
      <c r="K83" s="133" t="s">
        <v>265</v>
      </c>
      <c r="L83" s="138">
        <v>27</v>
      </c>
      <c r="M83" s="169"/>
      <c r="N83" s="135"/>
      <c r="O83" s="139"/>
      <c r="P83" s="177"/>
      <c r="Q83" s="141"/>
      <c r="R83" s="140"/>
      <c r="S83" s="169"/>
    </row>
    <row r="84" spans="1:19" ht="12.75">
      <c r="A84" s="131" t="s">
        <v>61</v>
      </c>
      <c r="B84" s="132">
        <v>4</v>
      </c>
      <c r="C84" s="133" t="s">
        <v>19</v>
      </c>
      <c r="D84" s="133" t="s">
        <v>265</v>
      </c>
      <c r="E84" s="134">
        <v>23</v>
      </c>
      <c r="F84" s="172">
        <f>SUM(E81:E84)</f>
        <v>96</v>
      </c>
      <c r="G84" s="135"/>
      <c r="H84" s="136" t="s">
        <v>106</v>
      </c>
      <c r="I84" s="137">
        <v>5</v>
      </c>
      <c r="J84" s="138" t="s">
        <v>13</v>
      </c>
      <c r="K84" s="133" t="s">
        <v>265</v>
      </c>
      <c r="L84" s="138">
        <v>26.8</v>
      </c>
      <c r="M84" s="172">
        <f>SUM(L81:L84)</f>
        <v>107.8</v>
      </c>
      <c r="N84" s="135"/>
      <c r="O84" s="139"/>
      <c r="P84" s="177"/>
      <c r="Q84" s="141"/>
      <c r="R84" s="140"/>
      <c r="S84" s="172">
        <f>SUM(R81:R84)</f>
        <v>94</v>
      </c>
    </row>
    <row r="85" spans="1:19" ht="12.75">
      <c r="A85" s="28" t="s">
        <v>62</v>
      </c>
      <c r="B85" s="9" t="s">
        <v>6</v>
      </c>
      <c r="C85" s="10" t="s">
        <v>7</v>
      </c>
      <c r="D85" s="14" t="s">
        <v>265</v>
      </c>
      <c r="E85" s="11">
        <v>110</v>
      </c>
      <c r="F85" s="128"/>
      <c r="H85" s="117" t="s">
        <v>62</v>
      </c>
      <c r="I85" s="118">
        <v>1</v>
      </c>
      <c r="J85" s="119" t="s">
        <v>7</v>
      </c>
      <c r="K85" s="14" t="s">
        <v>265</v>
      </c>
      <c r="L85" s="119">
        <v>113.6</v>
      </c>
      <c r="M85" s="128"/>
      <c r="O85" s="112" t="s">
        <v>239</v>
      </c>
      <c r="P85" s="111">
        <v>338</v>
      </c>
      <c r="Q85" s="109" t="s">
        <v>207</v>
      </c>
      <c r="R85" s="110">
        <v>222</v>
      </c>
      <c r="S85" s="128"/>
    </row>
    <row r="86" spans="1:19" ht="12.75">
      <c r="A86" s="28" t="s">
        <v>62</v>
      </c>
      <c r="B86" s="9" t="s">
        <v>9</v>
      </c>
      <c r="C86" s="10" t="s">
        <v>7</v>
      </c>
      <c r="D86" s="14" t="s">
        <v>265</v>
      </c>
      <c r="E86" s="11">
        <v>110</v>
      </c>
      <c r="F86" s="128"/>
      <c r="H86" s="117" t="s">
        <v>62</v>
      </c>
      <c r="I86" s="118">
        <v>2</v>
      </c>
      <c r="J86" s="119" t="s">
        <v>7</v>
      </c>
      <c r="K86" s="14" t="s">
        <v>265</v>
      </c>
      <c r="L86" s="119">
        <v>113.6</v>
      </c>
      <c r="M86" s="128"/>
      <c r="O86" s="112"/>
      <c r="P86" s="111"/>
      <c r="Q86" s="109"/>
      <c r="R86" s="110"/>
      <c r="S86" s="128"/>
    </row>
    <row r="87" spans="1:19" ht="12.75">
      <c r="A87" s="28" t="s">
        <v>63</v>
      </c>
      <c r="B87" s="9" t="s">
        <v>6</v>
      </c>
      <c r="C87" s="10" t="s">
        <v>13</v>
      </c>
      <c r="D87" s="14" t="s">
        <v>265</v>
      </c>
      <c r="E87" s="11">
        <v>55</v>
      </c>
      <c r="F87" s="128"/>
      <c r="H87" s="117" t="s">
        <v>62</v>
      </c>
      <c r="I87" s="118" t="s">
        <v>81</v>
      </c>
      <c r="J87" s="119" t="s">
        <v>13</v>
      </c>
      <c r="K87" s="14" t="s">
        <v>265</v>
      </c>
      <c r="L87" s="119">
        <v>53.1</v>
      </c>
      <c r="M87" s="128"/>
      <c r="O87" s="112" t="s">
        <v>240</v>
      </c>
      <c r="P87" s="111">
        <v>339</v>
      </c>
      <c r="Q87" s="109" t="s">
        <v>207</v>
      </c>
      <c r="R87" s="110">
        <v>103</v>
      </c>
      <c r="S87" s="128"/>
    </row>
    <row r="88" spans="1:19" ht="12.75">
      <c r="A88" s="28" t="s">
        <v>63</v>
      </c>
      <c r="B88" s="9" t="s">
        <v>9</v>
      </c>
      <c r="C88" s="10" t="s">
        <v>13</v>
      </c>
      <c r="D88" s="14" t="s">
        <v>265</v>
      </c>
      <c r="E88" s="11">
        <v>55</v>
      </c>
      <c r="F88" s="171">
        <f>SUM(E85:E88)</f>
        <v>330</v>
      </c>
      <c r="H88" s="117" t="s">
        <v>62</v>
      </c>
      <c r="I88" s="118" t="s">
        <v>102</v>
      </c>
      <c r="J88" s="119" t="s">
        <v>13</v>
      </c>
      <c r="K88" s="14" t="s">
        <v>265</v>
      </c>
      <c r="L88" s="119">
        <v>53.1</v>
      </c>
      <c r="M88" s="171">
        <f>SUM(L85:L88)</f>
        <v>333.40000000000003</v>
      </c>
      <c r="O88" s="112"/>
      <c r="P88" s="111"/>
      <c r="Q88" s="109"/>
      <c r="R88" s="110"/>
      <c r="S88" s="171">
        <f>SUM(R85:R88)</f>
        <v>325</v>
      </c>
    </row>
    <row r="89" spans="1:19" ht="12.75">
      <c r="A89" s="131" t="s">
        <v>83</v>
      </c>
      <c r="B89" s="132" t="s">
        <v>6</v>
      </c>
      <c r="C89" s="133" t="s">
        <v>84</v>
      </c>
      <c r="D89" s="133" t="s">
        <v>85</v>
      </c>
      <c r="E89" s="134">
        <v>1272</v>
      </c>
      <c r="F89" s="169"/>
      <c r="G89" s="135"/>
      <c r="H89" s="136" t="s">
        <v>83</v>
      </c>
      <c r="I89" s="137">
        <v>1</v>
      </c>
      <c r="J89" s="138" t="s">
        <v>7</v>
      </c>
      <c r="K89" s="138" t="s">
        <v>82</v>
      </c>
      <c r="L89" s="138">
        <v>1403.1</v>
      </c>
      <c r="M89" s="169"/>
      <c r="N89" s="135"/>
      <c r="O89" s="139" t="s">
        <v>241</v>
      </c>
      <c r="P89" s="177">
        <v>346</v>
      </c>
      <c r="Q89" s="141" t="s">
        <v>224</v>
      </c>
      <c r="R89" s="140">
        <v>3733</v>
      </c>
      <c r="S89" s="169"/>
    </row>
    <row r="90" spans="1:19" ht="12.75">
      <c r="A90" s="131" t="s">
        <v>83</v>
      </c>
      <c r="B90" s="132" t="s">
        <v>9</v>
      </c>
      <c r="C90" s="133" t="s">
        <v>84</v>
      </c>
      <c r="D90" s="133" t="s">
        <v>85</v>
      </c>
      <c r="E90" s="134">
        <v>1298</v>
      </c>
      <c r="F90" s="169"/>
      <c r="G90" s="135"/>
      <c r="H90" s="136" t="s">
        <v>83</v>
      </c>
      <c r="I90" s="137">
        <v>2</v>
      </c>
      <c r="J90" s="138" t="s">
        <v>7</v>
      </c>
      <c r="K90" s="138" t="s">
        <v>82</v>
      </c>
      <c r="L90" s="138">
        <v>1403.1</v>
      </c>
      <c r="M90" s="169"/>
      <c r="N90" s="135"/>
      <c r="O90" s="139"/>
      <c r="P90" s="177"/>
      <c r="Q90" s="141"/>
      <c r="R90" s="140"/>
      <c r="S90" s="169"/>
    </row>
    <row r="91" spans="1:19" ht="12.75">
      <c r="A91" s="131" t="s">
        <v>83</v>
      </c>
      <c r="B91" s="132" t="s">
        <v>10</v>
      </c>
      <c r="C91" s="133" t="s">
        <v>84</v>
      </c>
      <c r="D91" s="133" t="s">
        <v>85</v>
      </c>
      <c r="E91" s="134">
        <v>1274</v>
      </c>
      <c r="F91" s="172">
        <f>SUM(E89:E91)</f>
        <v>3844</v>
      </c>
      <c r="G91" s="135"/>
      <c r="H91" s="136" t="s">
        <v>83</v>
      </c>
      <c r="I91" s="137">
        <v>3</v>
      </c>
      <c r="J91" s="138" t="s">
        <v>7</v>
      </c>
      <c r="K91" s="138" t="s">
        <v>82</v>
      </c>
      <c r="L91" s="138">
        <v>1403.1</v>
      </c>
      <c r="M91" s="172">
        <f>SUM(L89:L91)</f>
        <v>4209.299999999999</v>
      </c>
      <c r="N91" s="135"/>
      <c r="O91" s="139"/>
      <c r="P91" s="177"/>
      <c r="Q91" s="141"/>
      <c r="R91" s="140"/>
      <c r="S91" s="172">
        <f>SUM(R89:R91)</f>
        <v>3733</v>
      </c>
    </row>
    <row r="92" spans="1:19" ht="12.75">
      <c r="A92" s="28"/>
      <c r="B92" s="9"/>
      <c r="C92" s="10"/>
      <c r="D92" s="10"/>
      <c r="E92" s="11"/>
      <c r="F92" s="128"/>
      <c r="H92" s="117" t="s">
        <v>107</v>
      </c>
      <c r="I92" s="118" t="s">
        <v>97</v>
      </c>
      <c r="J92" s="119" t="s">
        <v>94</v>
      </c>
      <c r="K92" s="14" t="s">
        <v>265</v>
      </c>
      <c r="L92" s="119">
        <v>176</v>
      </c>
      <c r="M92" s="128"/>
      <c r="O92" s="112"/>
      <c r="P92" s="111"/>
      <c r="Q92" s="109"/>
      <c r="R92" s="110"/>
      <c r="S92" s="128"/>
    </row>
    <row r="93" spans="1:19" ht="12.75">
      <c r="A93" s="28"/>
      <c r="B93" s="9"/>
      <c r="C93" s="10"/>
      <c r="D93" s="10"/>
      <c r="E93" s="11"/>
      <c r="F93" s="128"/>
      <c r="H93" s="117" t="s">
        <v>107</v>
      </c>
      <c r="I93" s="118" t="s">
        <v>98</v>
      </c>
      <c r="J93" s="119" t="s">
        <v>94</v>
      </c>
      <c r="K93" s="14" t="s">
        <v>265</v>
      </c>
      <c r="L93" s="119">
        <v>176.6</v>
      </c>
      <c r="M93" s="128"/>
      <c r="O93" s="112"/>
      <c r="P93" s="111"/>
      <c r="Q93" s="109"/>
      <c r="R93" s="110"/>
      <c r="S93" s="128"/>
    </row>
    <row r="94" spans="1:19" ht="12.75">
      <c r="A94" s="28"/>
      <c r="B94" s="9"/>
      <c r="C94" s="10"/>
      <c r="D94" s="10"/>
      <c r="E94" s="11"/>
      <c r="F94" s="171">
        <f>SUM(E92:E94)</f>
        <v>0</v>
      </c>
      <c r="H94" s="117" t="s">
        <v>107</v>
      </c>
      <c r="I94" s="118" t="s">
        <v>103</v>
      </c>
      <c r="J94" s="119" t="s">
        <v>100</v>
      </c>
      <c r="K94" s="14" t="s">
        <v>265</v>
      </c>
      <c r="L94" s="119">
        <v>301.8</v>
      </c>
      <c r="M94" s="171">
        <f>SUM(L92:L94)</f>
        <v>654.4000000000001</v>
      </c>
      <c r="O94" s="112"/>
      <c r="P94" s="111"/>
      <c r="Q94" s="109"/>
      <c r="R94" s="110"/>
      <c r="S94" s="171">
        <f>SUM(R92:R94)</f>
        <v>0</v>
      </c>
    </row>
    <row r="95" spans="1:19" ht="12.75">
      <c r="A95" s="131"/>
      <c r="B95" s="132"/>
      <c r="C95" s="133"/>
      <c r="D95" s="133"/>
      <c r="E95" s="134"/>
      <c r="F95" s="169"/>
      <c r="G95" s="135"/>
      <c r="H95" s="136" t="s">
        <v>108</v>
      </c>
      <c r="I95" s="137" t="s">
        <v>109</v>
      </c>
      <c r="J95" s="138" t="s">
        <v>13</v>
      </c>
      <c r="K95" s="133" t="s">
        <v>265</v>
      </c>
      <c r="L95" s="138">
        <v>45</v>
      </c>
      <c r="M95" s="169"/>
      <c r="N95" s="135"/>
      <c r="O95" s="139"/>
      <c r="P95" s="177"/>
      <c r="Q95" s="141"/>
      <c r="R95" s="140"/>
      <c r="S95" s="169"/>
    </row>
    <row r="96" spans="1:19" ht="12.75">
      <c r="A96" s="131"/>
      <c r="B96" s="132"/>
      <c r="C96" s="133"/>
      <c r="D96" s="133"/>
      <c r="E96" s="134"/>
      <c r="F96" s="169"/>
      <c r="G96" s="135"/>
      <c r="H96" s="136" t="s">
        <v>108</v>
      </c>
      <c r="I96" s="137" t="s">
        <v>110</v>
      </c>
      <c r="J96" s="138" t="s">
        <v>13</v>
      </c>
      <c r="K96" s="133" t="s">
        <v>265</v>
      </c>
      <c r="L96" s="138">
        <v>45</v>
      </c>
      <c r="M96" s="169"/>
      <c r="N96" s="135"/>
      <c r="O96" s="139"/>
      <c r="P96" s="177"/>
      <c r="Q96" s="141"/>
      <c r="R96" s="140"/>
      <c r="S96" s="169"/>
    </row>
    <row r="97" spans="1:19" ht="12.75">
      <c r="A97" s="131"/>
      <c r="B97" s="132"/>
      <c r="C97" s="133"/>
      <c r="D97" s="133"/>
      <c r="E97" s="134"/>
      <c r="F97" s="169"/>
      <c r="G97" s="135"/>
      <c r="H97" s="136" t="s">
        <v>108</v>
      </c>
      <c r="I97" s="137" t="s">
        <v>111</v>
      </c>
      <c r="J97" s="138" t="s">
        <v>13</v>
      </c>
      <c r="K97" s="133" t="s">
        <v>265</v>
      </c>
      <c r="L97" s="138">
        <v>45</v>
      </c>
      <c r="M97" s="169"/>
      <c r="N97" s="135"/>
      <c r="O97" s="139"/>
      <c r="P97" s="177"/>
      <c r="Q97" s="141"/>
      <c r="R97" s="140"/>
      <c r="S97" s="169"/>
    </row>
    <row r="98" spans="1:19" ht="12.75">
      <c r="A98" s="131"/>
      <c r="B98" s="132"/>
      <c r="C98" s="133"/>
      <c r="D98" s="133"/>
      <c r="E98" s="134"/>
      <c r="F98" s="169"/>
      <c r="G98" s="135"/>
      <c r="H98" s="136" t="s">
        <v>108</v>
      </c>
      <c r="I98" s="137" t="s">
        <v>112</v>
      </c>
      <c r="J98" s="138" t="s">
        <v>13</v>
      </c>
      <c r="K98" s="133" t="s">
        <v>265</v>
      </c>
      <c r="L98" s="138">
        <v>45</v>
      </c>
      <c r="M98" s="169"/>
      <c r="N98" s="135"/>
      <c r="O98" s="139"/>
      <c r="P98" s="177"/>
      <c r="Q98" s="141"/>
      <c r="R98" s="140"/>
      <c r="S98" s="169"/>
    </row>
    <row r="99" spans="1:19" ht="12.75">
      <c r="A99" s="131"/>
      <c r="B99" s="132"/>
      <c r="C99" s="133"/>
      <c r="D99" s="133"/>
      <c r="E99" s="134"/>
      <c r="F99" s="169"/>
      <c r="G99" s="135"/>
      <c r="H99" s="136" t="s">
        <v>108</v>
      </c>
      <c r="I99" s="137" t="s">
        <v>113</v>
      </c>
      <c r="J99" s="138" t="s">
        <v>13</v>
      </c>
      <c r="K99" s="133" t="s">
        <v>265</v>
      </c>
      <c r="L99" s="138">
        <v>45</v>
      </c>
      <c r="M99" s="169"/>
      <c r="N99" s="135"/>
      <c r="O99" s="139"/>
      <c r="P99" s="177"/>
      <c r="Q99" s="141"/>
      <c r="R99" s="140"/>
      <c r="S99" s="169"/>
    </row>
    <row r="100" spans="1:19" ht="12.75">
      <c r="A100" s="131"/>
      <c r="B100" s="132"/>
      <c r="C100" s="133"/>
      <c r="D100" s="133"/>
      <c r="E100" s="134"/>
      <c r="F100" s="169"/>
      <c r="G100" s="135"/>
      <c r="H100" s="136" t="s">
        <v>108</v>
      </c>
      <c r="I100" s="137" t="s">
        <v>114</v>
      </c>
      <c r="J100" s="138" t="s">
        <v>13</v>
      </c>
      <c r="K100" s="133" t="s">
        <v>265</v>
      </c>
      <c r="L100" s="138">
        <v>45</v>
      </c>
      <c r="M100" s="169"/>
      <c r="N100" s="135"/>
      <c r="O100" s="139"/>
      <c r="P100" s="177"/>
      <c r="Q100" s="141"/>
      <c r="R100" s="140"/>
      <c r="S100" s="169"/>
    </row>
    <row r="101" spans="1:19" ht="12.75">
      <c r="A101" s="131"/>
      <c r="B101" s="132"/>
      <c r="C101" s="133"/>
      <c r="D101" s="133"/>
      <c r="E101" s="134"/>
      <c r="F101" s="169"/>
      <c r="G101" s="135"/>
      <c r="H101" s="136" t="s">
        <v>108</v>
      </c>
      <c r="I101" s="137" t="s">
        <v>115</v>
      </c>
      <c r="J101" s="138" t="s">
        <v>13</v>
      </c>
      <c r="K101" s="133" t="s">
        <v>265</v>
      </c>
      <c r="L101" s="138">
        <v>45</v>
      </c>
      <c r="M101" s="169"/>
      <c r="N101" s="135"/>
      <c r="O101" s="139"/>
      <c r="P101" s="177"/>
      <c r="Q101" s="141"/>
      <c r="R101" s="140"/>
      <c r="S101" s="169"/>
    </row>
    <row r="102" spans="1:19" ht="12.75">
      <c r="A102" s="131"/>
      <c r="B102" s="132"/>
      <c r="C102" s="133"/>
      <c r="D102" s="133"/>
      <c r="E102" s="134"/>
      <c r="F102" s="169"/>
      <c r="G102" s="135"/>
      <c r="H102" s="136" t="s">
        <v>108</v>
      </c>
      <c r="I102" s="137" t="s">
        <v>116</v>
      </c>
      <c r="J102" s="138" t="s">
        <v>13</v>
      </c>
      <c r="K102" s="133" t="s">
        <v>265</v>
      </c>
      <c r="L102" s="138">
        <v>45</v>
      </c>
      <c r="M102" s="169"/>
      <c r="N102" s="135"/>
      <c r="O102" s="139"/>
      <c r="P102" s="177"/>
      <c r="Q102" s="141"/>
      <c r="R102" s="140"/>
      <c r="S102" s="169"/>
    </row>
    <row r="103" spans="1:19" ht="12.75">
      <c r="A103" s="131"/>
      <c r="B103" s="132"/>
      <c r="C103" s="133"/>
      <c r="D103" s="133"/>
      <c r="E103" s="134"/>
      <c r="F103" s="169"/>
      <c r="G103" s="135"/>
      <c r="H103" s="136" t="s">
        <v>108</v>
      </c>
      <c r="I103" s="137" t="s">
        <v>117</v>
      </c>
      <c r="J103" s="138" t="s">
        <v>13</v>
      </c>
      <c r="K103" s="133" t="s">
        <v>265</v>
      </c>
      <c r="L103" s="138">
        <v>45</v>
      </c>
      <c r="M103" s="169"/>
      <c r="N103" s="135"/>
      <c r="O103" s="139"/>
      <c r="P103" s="177"/>
      <c r="Q103" s="141"/>
      <c r="R103" s="140"/>
      <c r="S103" s="169"/>
    </row>
    <row r="104" spans="1:19" ht="12.75">
      <c r="A104" s="131"/>
      <c r="B104" s="132"/>
      <c r="C104" s="133"/>
      <c r="D104" s="133"/>
      <c r="E104" s="134"/>
      <c r="F104" s="172">
        <f>SUM(E95:E104)</f>
        <v>0</v>
      </c>
      <c r="G104" s="135"/>
      <c r="H104" s="136" t="s">
        <v>108</v>
      </c>
      <c r="I104" s="137" t="s">
        <v>118</v>
      </c>
      <c r="J104" s="138" t="s">
        <v>13</v>
      </c>
      <c r="K104" s="133" t="s">
        <v>265</v>
      </c>
      <c r="L104" s="138">
        <v>45</v>
      </c>
      <c r="M104" s="172">
        <f>SUM(L95:L104)</f>
        <v>450</v>
      </c>
      <c r="N104" s="135"/>
      <c r="O104" s="139"/>
      <c r="P104" s="177"/>
      <c r="Q104" s="141"/>
      <c r="R104" s="140"/>
      <c r="S104" s="172">
        <f>SUM(R95:R104)</f>
        <v>0</v>
      </c>
    </row>
    <row r="105" spans="1:19" ht="12.75">
      <c r="A105" s="28" t="s">
        <v>34</v>
      </c>
      <c r="B105" s="9" t="s">
        <v>35</v>
      </c>
      <c r="C105" s="10" t="s">
        <v>28</v>
      </c>
      <c r="D105" s="14" t="s">
        <v>265</v>
      </c>
      <c r="E105" s="11">
        <v>256</v>
      </c>
      <c r="F105" s="128"/>
      <c r="H105" s="117" t="s">
        <v>119</v>
      </c>
      <c r="I105" s="118" t="s">
        <v>120</v>
      </c>
      <c r="J105" s="119" t="s">
        <v>94</v>
      </c>
      <c r="K105" s="14" t="s">
        <v>265</v>
      </c>
      <c r="L105" s="119">
        <v>166</v>
      </c>
      <c r="M105" s="128"/>
      <c r="O105" s="112" t="s">
        <v>242</v>
      </c>
      <c r="P105" s="111">
        <v>383</v>
      </c>
      <c r="Q105" s="109" t="s">
        <v>207</v>
      </c>
      <c r="R105" s="110">
        <v>1060</v>
      </c>
      <c r="S105" s="128"/>
    </row>
    <row r="106" spans="1:19" ht="12.75">
      <c r="A106" s="28" t="s">
        <v>34</v>
      </c>
      <c r="B106" s="9" t="s">
        <v>36</v>
      </c>
      <c r="C106" s="10" t="s">
        <v>28</v>
      </c>
      <c r="D106" s="14" t="s">
        <v>265</v>
      </c>
      <c r="E106" s="11">
        <v>256</v>
      </c>
      <c r="F106" s="128"/>
      <c r="H106" s="117" t="s">
        <v>119</v>
      </c>
      <c r="I106" s="118" t="s">
        <v>121</v>
      </c>
      <c r="J106" s="119" t="s">
        <v>94</v>
      </c>
      <c r="K106" s="14" t="s">
        <v>265</v>
      </c>
      <c r="L106" s="119">
        <v>166</v>
      </c>
      <c r="M106" s="128"/>
      <c r="O106" s="112"/>
      <c r="P106" s="111"/>
      <c r="Q106" s="109"/>
      <c r="R106" s="110"/>
      <c r="S106" s="128"/>
    </row>
    <row r="107" spans="1:19" ht="12.75">
      <c r="A107" s="28" t="s">
        <v>34</v>
      </c>
      <c r="B107" s="9" t="s">
        <v>37</v>
      </c>
      <c r="C107" s="10" t="s">
        <v>28</v>
      </c>
      <c r="D107" s="14" t="s">
        <v>265</v>
      </c>
      <c r="E107" s="11">
        <v>256</v>
      </c>
      <c r="F107" s="128"/>
      <c r="H107" s="117" t="s">
        <v>119</v>
      </c>
      <c r="I107" s="118" t="s">
        <v>122</v>
      </c>
      <c r="J107" s="119" t="s">
        <v>94</v>
      </c>
      <c r="K107" s="14" t="s">
        <v>265</v>
      </c>
      <c r="L107" s="119">
        <v>166</v>
      </c>
      <c r="M107" s="128"/>
      <c r="O107" s="112"/>
      <c r="P107" s="111"/>
      <c r="Q107" s="109"/>
      <c r="R107" s="110"/>
      <c r="S107" s="128"/>
    </row>
    <row r="108" spans="1:19" ht="12.75">
      <c r="A108" s="28" t="s">
        <v>34</v>
      </c>
      <c r="B108" s="9" t="s">
        <v>38</v>
      </c>
      <c r="C108" s="10" t="s">
        <v>28</v>
      </c>
      <c r="D108" s="14" t="s">
        <v>265</v>
      </c>
      <c r="E108" s="11">
        <v>256</v>
      </c>
      <c r="F108" s="128"/>
      <c r="H108" s="117" t="s">
        <v>119</v>
      </c>
      <c r="I108" s="118" t="s">
        <v>123</v>
      </c>
      <c r="J108" s="119" t="s">
        <v>94</v>
      </c>
      <c r="K108" s="14" t="s">
        <v>265</v>
      </c>
      <c r="L108" s="119">
        <v>166</v>
      </c>
      <c r="M108" s="128"/>
      <c r="O108" s="112"/>
      <c r="P108" s="111"/>
      <c r="Q108" s="109"/>
      <c r="R108" s="110"/>
      <c r="S108" s="128"/>
    </row>
    <row r="109" spans="1:19" ht="12.75">
      <c r="A109" s="28" t="s">
        <v>34</v>
      </c>
      <c r="B109" s="13" t="s">
        <v>39</v>
      </c>
      <c r="C109" s="14" t="s">
        <v>28</v>
      </c>
      <c r="D109" s="14" t="s">
        <v>265</v>
      </c>
      <c r="E109" s="15"/>
      <c r="F109" s="128"/>
      <c r="H109" s="117" t="s">
        <v>119</v>
      </c>
      <c r="I109" s="118" t="s">
        <v>124</v>
      </c>
      <c r="J109" s="119" t="s">
        <v>100</v>
      </c>
      <c r="K109" s="14" t="s">
        <v>265</v>
      </c>
      <c r="L109" s="119">
        <v>204</v>
      </c>
      <c r="M109" s="128"/>
      <c r="O109" s="112"/>
      <c r="P109" s="111"/>
      <c r="Q109" s="109"/>
      <c r="R109" s="110"/>
      <c r="S109" s="128"/>
    </row>
    <row r="110" spans="1:19" ht="12.75">
      <c r="A110" s="28" t="s">
        <v>34</v>
      </c>
      <c r="B110" s="13" t="s">
        <v>40</v>
      </c>
      <c r="C110" s="14" t="s">
        <v>28</v>
      </c>
      <c r="D110" s="14" t="s">
        <v>265</v>
      </c>
      <c r="E110" s="15"/>
      <c r="F110" s="171">
        <f>SUM(E105:E110)</f>
        <v>1024</v>
      </c>
      <c r="H110" s="117" t="s">
        <v>119</v>
      </c>
      <c r="I110" s="118" t="s">
        <v>125</v>
      </c>
      <c r="J110" s="119" t="s">
        <v>100</v>
      </c>
      <c r="K110" s="14" t="s">
        <v>265</v>
      </c>
      <c r="L110" s="119">
        <v>204</v>
      </c>
      <c r="M110" s="171">
        <f>SUM(L105:L110)</f>
        <v>1072</v>
      </c>
      <c r="O110" s="112"/>
      <c r="P110" s="111"/>
      <c r="Q110" s="109"/>
      <c r="R110" s="110"/>
      <c r="S110" s="171">
        <f>SUM(R105:R110)</f>
        <v>1060</v>
      </c>
    </row>
    <row r="111" spans="1:19" ht="12.75">
      <c r="A111" s="131" t="s">
        <v>64</v>
      </c>
      <c r="B111" s="132" t="s">
        <v>6</v>
      </c>
      <c r="C111" s="133" t="s">
        <v>7</v>
      </c>
      <c r="D111" s="133" t="s">
        <v>265</v>
      </c>
      <c r="E111" s="134">
        <v>110</v>
      </c>
      <c r="F111" s="169"/>
      <c r="G111" s="135"/>
      <c r="H111" s="136" t="s">
        <v>64</v>
      </c>
      <c r="I111" s="137">
        <v>1</v>
      </c>
      <c r="J111" s="138" t="s">
        <v>7</v>
      </c>
      <c r="K111" s="133" t="s">
        <v>265</v>
      </c>
      <c r="L111" s="138">
        <v>125</v>
      </c>
      <c r="M111" s="169"/>
      <c r="N111" s="135"/>
      <c r="O111" s="139" t="s">
        <v>244</v>
      </c>
      <c r="P111" s="177">
        <v>403</v>
      </c>
      <c r="Q111" s="141" t="s">
        <v>207</v>
      </c>
      <c r="R111" s="140">
        <v>100</v>
      </c>
      <c r="S111" s="169"/>
    </row>
    <row r="112" spans="1:19" ht="12.75">
      <c r="A112" s="131" t="s">
        <v>64</v>
      </c>
      <c r="B112" s="132" t="s">
        <v>9</v>
      </c>
      <c r="C112" s="133" t="s">
        <v>7</v>
      </c>
      <c r="D112" s="133" t="s">
        <v>265</v>
      </c>
      <c r="E112" s="134">
        <v>100</v>
      </c>
      <c r="F112" s="169"/>
      <c r="G112" s="135"/>
      <c r="H112" s="136" t="s">
        <v>64</v>
      </c>
      <c r="I112" s="137">
        <v>2</v>
      </c>
      <c r="J112" s="138" t="s">
        <v>7</v>
      </c>
      <c r="K112" s="133" t="s">
        <v>265</v>
      </c>
      <c r="L112" s="138">
        <v>125</v>
      </c>
      <c r="M112" s="169"/>
      <c r="N112" s="135"/>
      <c r="O112" s="139" t="s">
        <v>245</v>
      </c>
      <c r="P112" s="177">
        <v>404</v>
      </c>
      <c r="Q112" s="141" t="s">
        <v>207</v>
      </c>
      <c r="R112" s="140">
        <v>99</v>
      </c>
      <c r="S112" s="169"/>
    </row>
    <row r="113" spans="1:19" ht="12.75">
      <c r="A113" s="131" t="s">
        <v>65</v>
      </c>
      <c r="B113" s="132" t="s">
        <v>6</v>
      </c>
      <c r="C113" s="133" t="s">
        <v>13</v>
      </c>
      <c r="D113" s="133" t="s">
        <v>265</v>
      </c>
      <c r="E113" s="134">
        <v>55</v>
      </c>
      <c r="F113" s="169"/>
      <c r="G113" s="135"/>
      <c r="H113" s="136" t="s">
        <v>64</v>
      </c>
      <c r="I113" s="137" t="s">
        <v>81</v>
      </c>
      <c r="J113" s="138" t="s">
        <v>13</v>
      </c>
      <c r="K113" s="133" t="s">
        <v>265</v>
      </c>
      <c r="L113" s="138">
        <v>53.1</v>
      </c>
      <c r="M113" s="169"/>
      <c r="N113" s="135"/>
      <c r="O113" s="139" t="s">
        <v>246</v>
      </c>
      <c r="P113" s="177">
        <v>405</v>
      </c>
      <c r="Q113" s="141" t="s">
        <v>207</v>
      </c>
      <c r="R113" s="140">
        <v>94</v>
      </c>
      <c r="S113" s="169"/>
    </row>
    <row r="114" spans="1:19" ht="12.75">
      <c r="A114" s="131" t="s">
        <v>65</v>
      </c>
      <c r="B114" s="132" t="s">
        <v>9</v>
      </c>
      <c r="C114" s="133" t="s">
        <v>13</v>
      </c>
      <c r="D114" s="133" t="s">
        <v>265</v>
      </c>
      <c r="E114" s="134">
        <v>55</v>
      </c>
      <c r="F114" s="169"/>
      <c r="G114" s="135"/>
      <c r="H114" s="136" t="s">
        <v>64</v>
      </c>
      <c r="I114" s="137" t="s">
        <v>102</v>
      </c>
      <c r="J114" s="138" t="s">
        <v>13</v>
      </c>
      <c r="K114" s="133" t="s">
        <v>265</v>
      </c>
      <c r="L114" s="138">
        <v>53.1</v>
      </c>
      <c r="M114" s="169"/>
      <c r="N114" s="135"/>
      <c r="O114" s="139" t="s">
        <v>243</v>
      </c>
      <c r="P114" s="177">
        <v>402</v>
      </c>
      <c r="Q114" s="141" t="s">
        <v>207</v>
      </c>
      <c r="R114" s="140">
        <v>80</v>
      </c>
      <c r="S114" s="169"/>
    </row>
    <row r="115" spans="1:19" ht="12.75">
      <c r="A115" s="131" t="s">
        <v>65</v>
      </c>
      <c r="B115" s="132" t="s">
        <v>10</v>
      </c>
      <c r="C115" s="133" t="s">
        <v>19</v>
      </c>
      <c r="D115" s="133" t="s">
        <v>265</v>
      </c>
      <c r="E115" s="134">
        <v>73</v>
      </c>
      <c r="F115" s="172">
        <f>SUM(E111:E115)</f>
        <v>393</v>
      </c>
      <c r="G115" s="135"/>
      <c r="H115" s="136" t="s">
        <v>126</v>
      </c>
      <c r="I115" s="137" t="s">
        <v>127</v>
      </c>
      <c r="J115" s="138" t="s">
        <v>13</v>
      </c>
      <c r="K115" s="133" t="s">
        <v>265</v>
      </c>
      <c r="L115" s="138">
        <v>79</v>
      </c>
      <c r="M115" s="172">
        <f>SUM(L111:L115)</f>
        <v>435.20000000000005</v>
      </c>
      <c r="N115" s="135"/>
      <c r="O115" s="139"/>
      <c r="P115" s="177"/>
      <c r="Q115" s="141"/>
      <c r="R115" s="140"/>
      <c r="S115" s="172">
        <f>SUM(R111:R115)</f>
        <v>373</v>
      </c>
    </row>
    <row r="116" spans="1:19" ht="12.75">
      <c r="A116" s="28" t="s">
        <v>41</v>
      </c>
      <c r="B116" s="9" t="s">
        <v>6</v>
      </c>
      <c r="C116" s="10" t="s">
        <v>17</v>
      </c>
      <c r="D116" s="14" t="s">
        <v>265</v>
      </c>
      <c r="E116" s="11">
        <v>92</v>
      </c>
      <c r="F116" s="128"/>
      <c r="H116" s="117" t="s">
        <v>149</v>
      </c>
      <c r="I116" s="118" t="s">
        <v>124</v>
      </c>
      <c r="J116" s="119" t="s">
        <v>50</v>
      </c>
      <c r="K116" s="14" t="s">
        <v>265</v>
      </c>
      <c r="L116" s="119">
        <v>103.5</v>
      </c>
      <c r="M116" s="128"/>
      <c r="O116" s="112" t="s">
        <v>248</v>
      </c>
      <c r="P116" s="111">
        <v>411</v>
      </c>
      <c r="Q116" s="109" t="s">
        <v>207</v>
      </c>
      <c r="R116" s="110">
        <v>304</v>
      </c>
      <c r="S116" s="128"/>
    </row>
    <row r="117" spans="1:19" ht="12.75">
      <c r="A117" s="28" t="s">
        <v>41</v>
      </c>
      <c r="B117" s="9" t="s">
        <v>9</v>
      </c>
      <c r="C117" s="10" t="s">
        <v>17</v>
      </c>
      <c r="D117" s="14" t="s">
        <v>265</v>
      </c>
      <c r="E117" s="11">
        <v>92</v>
      </c>
      <c r="F117" s="128"/>
      <c r="H117" s="117" t="s">
        <v>149</v>
      </c>
      <c r="I117" s="118" t="s">
        <v>125</v>
      </c>
      <c r="J117" s="119" t="s">
        <v>50</v>
      </c>
      <c r="K117" s="14" t="s">
        <v>265</v>
      </c>
      <c r="L117" s="119">
        <v>103.5</v>
      </c>
      <c r="M117" s="128"/>
      <c r="O117" s="112"/>
      <c r="P117" s="111"/>
      <c r="Q117" s="109"/>
      <c r="R117" s="110"/>
      <c r="S117" s="128"/>
    </row>
    <row r="118" spans="1:19" ht="12.75">
      <c r="A118" s="28" t="s">
        <v>41</v>
      </c>
      <c r="B118" s="9" t="s">
        <v>10</v>
      </c>
      <c r="C118" s="10" t="s">
        <v>17</v>
      </c>
      <c r="D118" s="14" t="s">
        <v>265</v>
      </c>
      <c r="E118" s="11">
        <v>92</v>
      </c>
      <c r="F118" s="128"/>
      <c r="H118" s="117" t="s">
        <v>149</v>
      </c>
      <c r="I118" s="118" t="s">
        <v>150</v>
      </c>
      <c r="J118" s="119" t="s">
        <v>50</v>
      </c>
      <c r="K118" s="14" t="s">
        <v>265</v>
      </c>
      <c r="L118" s="119">
        <v>103.5</v>
      </c>
      <c r="M118" s="128"/>
      <c r="O118" s="112"/>
      <c r="P118" s="111"/>
      <c r="Q118" s="109"/>
      <c r="R118" s="110"/>
      <c r="S118" s="128"/>
    </row>
    <row r="119" spans="1:19" ht="12.75">
      <c r="A119" s="28" t="s">
        <v>41</v>
      </c>
      <c r="B119" s="9" t="s">
        <v>12</v>
      </c>
      <c r="C119" s="10" t="s">
        <v>17</v>
      </c>
      <c r="D119" s="14" t="s">
        <v>265</v>
      </c>
      <c r="E119" s="11">
        <v>92</v>
      </c>
      <c r="F119" s="128"/>
      <c r="H119" s="117" t="s">
        <v>149</v>
      </c>
      <c r="I119" s="118" t="s">
        <v>151</v>
      </c>
      <c r="J119" s="119" t="s">
        <v>50</v>
      </c>
      <c r="K119" s="14" t="s">
        <v>265</v>
      </c>
      <c r="L119" s="119">
        <v>103.5</v>
      </c>
      <c r="M119" s="128"/>
      <c r="O119" s="112"/>
      <c r="P119" s="111"/>
      <c r="Q119" s="109"/>
      <c r="R119" s="110"/>
      <c r="S119" s="128"/>
    </row>
    <row r="120" spans="1:19" ht="12.75">
      <c r="A120" s="33" t="s">
        <v>41</v>
      </c>
      <c r="B120" s="13" t="s">
        <v>14</v>
      </c>
      <c r="C120" s="14" t="s">
        <v>28</v>
      </c>
      <c r="D120" s="14" t="s">
        <v>265</v>
      </c>
      <c r="E120" s="15"/>
      <c r="F120" s="128"/>
      <c r="H120" s="117"/>
      <c r="I120" s="118"/>
      <c r="J120" s="119"/>
      <c r="K120" s="119"/>
      <c r="L120" s="119"/>
      <c r="M120" s="128"/>
      <c r="O120" s="112"/>
      <c r="P120" s="111"/>
      <c r="Q120" s="109"/>
      <c r="R120" s="110"/>
      <c r="S120" s="128"/>
    </row>
    <row r="121" spans="1:19" ht="12.75">
      <c r="A121" s="33" t="s">
        <v>41</v>
      </c>
      <c r="B121" s="13" t="s">
        <v>15</v>
      </c>
      <c r="C121" s="14" t="s">
        <v>28</v>
      </c>
      <c r="D121" s="14" t="s">
        <v>265</v>
      </c>
      <c r="E121" s="15"/>
      <c r="F121" s="128"/>
      <c r="H121" s="117"/>
      <c r="I121" s="118"/>
      <c r="J121" s="119"/>
      <c r="K121" s="119"/>
      <c r="L121" s="119"/>
      <c r="M121" s="128"/>
      <c r="O121" s="112"/>
      <c r="P121" s="111"/>
      <c r="Q121" s="109"/>
      <c r="R121" s="110"/>
      <c r="S121" s="128"/>
    </row>
    <row r="122" spans="1:19" ht="12.75">
      <c r="A122" s="33" t="s">
        <v>41</v>
      </c>
      <c r="B122" s="13" t="s">
        <v>42</v>
      </c>
      <c r="C122" s="14" t="s">
        <v>28</v>
      </c>
      <c r="D122" s="14" t="s">
        <v>265</v>
      </c>
      <c r="E122" s="15"/>
      <c r="F122" s="171">
        <f>SUM(E116:E122)</f>
        <v>368</v>
      </c>
      <c r="H122" s="117"/>
      <c r="I122" s="118"/>
      <c r="J122" s="119"/>
      <c r="K122" s="119"/>
      <c r="L122" s="119"/>
      <c r="M122" s="171">
        <f>SUM(L116:L122)</f>
        <v>414</v>
      </c>
      <c r="O122" s="112"/>
      <c r="P122" s="111"/>
      <c r="Q122" s="109"/>
      <c r="R122" s="110"/>
      <c r="S122" s="171">
        <f>SUM(R116:R122)</f>
        <v>304</v>
      </c>
    </row>
    <row r="123" spans="1:19" ht="12.75">
      <c r="A123" s="149"/>
      <c r="B123" s="150"/>
      <c r="C123" s="151"/>
      <c r="D123" s="151"/>
      <c r="E123" s="152"/>
      <c r="F123" s="169"/>
      <c r="G123" s="135"/>
      <c r="H123" s="136"/>
      <c r="I123" s="137"/>
      <c r="J123" s="138"/>
      <c r="K123" s="138"/>
      <c r="L123" s="138"/>
      <c r="M123" s="169"/>
      <c r="N123" s="135"/>
      <c r="O123" s="139" t="s">
        <v>247</v>
      </c>
      <c r="P123" s="177">
        <v>406</v>
      </c>
      <c r="Q123" s="141" t="s">
        <v>207</v>
      </c>
      <c r="R123" s="140">
        <v>99</v>
      </c>
      <c r="S123" s="169"/>
    </row>
    <row r="124" spans="1:19" ht="12.75">
      <c r="A124" s="28" t="s">
        <v>43</v>
      </c>
      <c r="B124" s="9" t="s">
        <v>6</v>
      </c>
      <c r="C124" s="10" t="s">
        <v>44</v>
      </c>
      <c r="D124" s="14" t="s">
        <v>265</v>
      </c>
      <c r="E124" s="11">
        <v>278</v>
      </c>
      <c r="F124" s="128"/>
      <c r="H124" s="117" t="s">
        <v>128</v>
      </c>
      <c r="I124" s="118" t="s">
        <v>129</v>
      </c>
      <c r="J124" s="119" t="s">
        <v>94</v>
      </c>
      <c r="K124" s="14" t="s">
        <v>265</v>
      </c>
      <c r="L124" s="119">
        <v>236</v>
      </c>
      <c r="M124" s="128"/>
      <c r="O124" s="112" t="s">
        <v>249</v>
      </c>
      <c r="P124" s="111">
        <v>412</v>
      </c>
      <c r="Q124" s="109" t="s">
        <v>207</v>
      </c>
      <c r="R124" s="110">
        <v>275</v>
      </c>
      <c r="S124" s="128"/>
    </row>
    <row r="125" spans="1:19" ht="12.75">
      <c r="A125" s="28" t="s">
        <v>43</v>
      </c>
      <c r="B125" s="9" t="s">
        <v>9</v>
      </c>
      <c r="C125" s="10" t="s">
        <v>44</v>
      </c>
      <c r="D125" s="14" t="s">
        <v>265</v>
      </c>
      <c r="E125" s="11">
        <v>278</v>
      </c>
      <c r="F125" s="128"/>
      <c r="H125" s="117" t="s">
        <v>128</v>
      </c>
      <c r="I125" s="118" t="s">
        <v>130</v>
      </c>
      <c r="J125" s="119" t="s">
        <v>94</v>
      </c>
      <c r="K125" s="14" t="s">
        <v>265</v>
      </c>
      <c r="L125" s="119">
        <v>236</v>
      </c>
      <c r="M125" s="128"/>
      <c r="O125" s="112" t="s">
        <v>250</v>
      </c>
      <c r="P125" s="111">
        <v>413</v>
      </c>
      <c r="Q125" s="109" t="s">
        <v>207</v>
      </c>
      <c r="R125" s="110">
        <v>550</v>
      </c>
      <c r="S125" s="128"/>
    </row>
    <row r="126" spans="1:19" ht="12.75">
      <c r="A126" s="28"/>
      <c r="B126" s="9"/>
      <c r="C126" s="10"/>
      <c r="D126" s="10"/>
      <c r="E126" s="11"/>
      <c r="F126" s="171">
        <f>SUM(E124:E126)</f>
        <v>556</v>
      </c>
      <c r="H126" s="117" t="s">
        <v>128</v>
      </c>
      <c r="I126" s="118" t="s">
        <v>124</v>
      </c>
      <c r="J126" s="119" t="s">
        <v>100</v>
      </c>
      <c r="K126" s="14" t="s">
        <v>265</v>
      </c>
      <c r="L126" s="119">
        <v>236</v>
      </c>
      <c r="M126" s="171">
        <f>SUM(L124:L126)</f>
        <v>708</v>
      </c>
      <c r="O126" s="112"/>
      <c r="P126" s="111"/>
      <c r="Q126" s="109"/>
      <c r="R126" s="110"/>
      <c r="S126" s="171">
        <f>SUM(R124:R126)</f>
        <v>825</v>
      </c>
    </row>
    <row r="127" spans="1:19" ht="12.75">
      <c r="A127" s="131" t="s">
        <v>77</v>
      </c>
      <c r="B127" s="132" t="s">
        <v>6</v>
      </c>
      <c r="C127" s="133" t="s">
        <v>7</v>
      </c>
      <c r="D127" s="133" t="s">
        <v>159</v>
      </c>
      <c r="E127" s="134">
        <v>400</v>
      </c>
      <c r="F127" s="169"/>
      <c r="G127" s="135"/>
      <c r="H127" s="136" t="s">
        <v>77</v>
      </c>
      <c r="I127" s="137">
        <v>1</v>
      </c>
      <c r="J127" s="138" t="s">
        <v>7</v>
      </c>
      <c r="K127" s="138" t="s">
        <v>159</v>
      </c>
      <c r="L127" s="138">
        <v>424.8</v>
      </c>
      <c r="M127" s="169"/>
      <c r="N127" s="135"/>
      <c r="O127" s="139" t="s">
        <v>251</v>
      </c>
      <c r="P127" s="177">
        <v>429</v>
      </c>
      <c r="Q127" s="141" t="s">
        <v>159</v>
      </c>
      <c r="R127" s="140">
        <v>800</v>
      </c>
      <c r="S127" s="169"/>
    </row>
    <row r="128" spans="1:19" ht="12.75">
      <c r="A128" s="131" t="s">
        <v>77</v>
      </c>
      <c r="B128" s="132" t="s">
        <v>9</v>
      </c>
      <c r="C128" s="133" t="s">
        <v>7</v>
      </c>
      <c r="D128" s="133" t="s">
        <v>159</v>
      </c>
      <c r="E128" s="134">
        <v>400</v>
      </c>
      <c r="F128" s="169"/>
      <c r="G128" s="135"/>
      <c r="H128" s="136" t="s">
        <v>77</v>
      </c>
      <c r="I128" s="137">
        <v>2</v>
      </c>
      <c r="J128" s="138" t="s">
        <v>7</v>
      </c>
      <c r="K128" s="138" t="s">
        <v>159</v>
      </c>
      <c r="L128" s="138">
        <v>424.8</v>
      </c>
      <c r="M128" s="169"/>
      <c r="N128" s="135"/>
      <c r="O128" s="139"/>
      <c r="P128" s="177"/>
      <c r="Q128" s="141"/>
      <c r="R128" s="140"/>
      <c r="S128" s="169"/>
    </row>
    <row r="129" spans="1:19" ht="12.75">
      <c r="A129" s="146" t="s">
        <v>77</v>
      </c>
      <c r="B129" s="147" t="s">
        <v>10</v>
      </c>
      <c r="C129" s="148" t="s">
        <v>7</v>
      </c>
      <c r="D129" s="133" t="s">
        <v>159</v>
      </c>
      <c r="E129" s="147">
        <v>400</v>
      </c>
      <c r="F129" s="172">
        <f>SUM(E127:E129)</f>
        <v>1200</v>
      </c>
      <c r="G129" s="135"/>
      <c r="H129" s="136"/>
      <c r="I129" s="137"/>
      <c r="J129" s="138"/>
      <c r="K129" s="138"/>
      <c r="L129" s="138"/>
      <c r="M129" s="172">
        <f>SUM(L127:L129)</f>
        <v>849.6</v>
      </c>
      <c r="N129" s="135"/>
      <c r="O129" s="139"/>
      <c r="P129" s="177"/>
      <c r="Q129" s="141"/>
      <c r="R129" s="140"/>
      <c r="S129" s="172">
        <f>SUM(R127:R129)</f>
        <v>800</v>
      </c>
    </row>
    <row r="130" spans="1:19" ht="12.75">
      <c r="A130" s="28" t="s">
        <v>45</v>
      </c>
      <c r="B130" s="9" t="s">
        <v>6</v>
      </c>
      <c r="C130" s="10" t="s">
        <v>19</v>
      </c>
      <c r="D130" s="14" t="s">
        <v>265</v>
      </c>
      <c r="E130" s="11">
        <v>45</v>
      </c>
      <c r="F130" s="128"/>
      <c r="H130" s="120"/>
      <c r="I130" s="121"/>
      <c r="J130" s="122"/>
      <c r="K130" s="122"/>
      <c r="L130" s="122"/>
      <c r="M130" s="128"/>
      <c r="O130" s="112"/>
      <c r="P130" s="111"/>
      <c r="Q130" s="109"/>
      <c r="R130" s="110"/>
      <c r="S130" s="128"/>
    </row>
    <row r="131" spans="1:19" ht="12.75">
      <c r="A131" s="28" t="s">
        <v>45</v>
      </c>
      <c r="B131" s="9" t="s">
        <v>9</v>
      </c>
      <c r="C131" s="10" t="s">
        <v>19</v>
      </c>
      <c r="D131" s="14" t="s">
        <v>265</v>
      </c>
      <c r="E131" s="11">
        <v>45</v>
      </c>
      <c r="F131" s="128"/>
      <c r="H131" s="120"/>
      <c r="I131" s="121"/>
      <c r="J131" s="122"/>
      <c r="K131" s="122"/>
      <c r="L131" s="122"/>
      <c r="M131" s="128"/>
      <c r="O131" s="112"/>
      <c r="P131" s="111"/>
      <c r="Q131" s="109"/>
      <c r="R131" s="110"/>
      <c r="S131" s="128"/>
    </row>
    <row r="132" spans="1:19" ht="12.75">
      <c r="A132" s="28" t="s">
        <v>45</v>
      </c>
      <c r="B132" s="9" t="s">
        <v>10</v>
      </c>
      <c r="C132" s="10" t="s">
        <v>19</v>
      </c>
      <c r="D132" s="14" t="s">
        <v>265</v>
      </c>
      <c r="E132" s="11">
        <v>45</v>
      </c>
      <c r="F132" s="128"/>
      <c r="H132" s="120"/>
      <c r="I132" s="121"/>
      <c r="J132" s="122"/>
      <c r="K132" s="122"/>
      <c r="L132" s="122"/>
      <c r="M132" s="128"/>
      <c r="O132" s="112"/>
      <c r="P132" s="111"/>
      <c r="Q132" s="109"/>
      <c r="R132" s="110"/>
      <c r="S132" s="128"/>
    </row>
    <row r="133" spans="1:19" ht="12.75">
      <c r="A133" s="28" t="s">
        <v>45</v>
      </c>
      <c r="B133" s="9" t="s">
        <v>12</v>
      </c>
      <c r="C133" s="10" t="s">
        <v>19</v>
      </c>
      <c r="D133" s="14" t="s">
        <v>265</v>
      </c>
      <c r="E133" s="11">
        <v>45</v>
      </c>
      <c r="F133" s="128"/>
      <c r="H133" s="120"/>
      <c r="I133" s="121"/>
      <c r="J133" s="122"/>
      <c r="K133" s="122"/>
      <c r="L133" s="122"/>
      <c r="M133" s="128"/>
      <c r="O133" s="112"/>
      <c r="P133" s="111"/>
      <c r="Q133" s="109"/>
      <c r="R133" s="110"/>
      <c r="S133" s="128"/>
    </row>
    <row r="134" spans="1:19" ht="12.75">
      <c r="A134" s="28" t="s">
        <v>45</v>
      </c>
      <c r="B134" s="9" t="s">
        <v>14</v>
      </c>
      <c r="C134" s="10" t="s">
        <v>19</v>
      </c>
      <c r="D134" s="14" t="s">
        <v>265</v>
      </c>
      <c r="E134" s="11">
        <v>45</v>
      </c>
      <c r="F134" s="128"/>
      <c r="H134" s="120"/>
      <c r="I134" s="121"/>
      <c r="J134" s="122"/>
      <c r="K134" s="122"/>
      <c r="L134" s="122"/>
      <c r="M134" s="128"/>
      <c r="O134" s="112"/>
      <c r="P134" s="111"/>
      <c r="Q134" s="109"/>
      <c r="R134" s="110"/>
      <c r="S134" s="128"/>
    </row>
    <row r="135" spans="1:19" ht="12.75">
      <c r="A135" s="28" t="s">
        <v>45</v>
      </c>
      <c r="B135" s="9" t="s">
        <v>15</v>
      </c>
      <c r="C135" s="10" t="s">
        <v>19</v>
      </c>
      <c r="D135" s="14" t="s">
        <v>265</v>
      </c>
      <c r="E135" s="11">
        <v>45</v>
      </c>
      <c r="F135" s="128"/>
      <c r="H135" s="120"/>
      <c r="I135" s="121"/>
      <c r="J135" s="122"/>
      <c r="K135" s="122"/>
      <c r="L135" s="122"/>
      <c r="M135" s="128"/>
      <c r="O135" s="112"/>
      <c r="P135" s="111"/>
      <c r="Q135" s="109"/>
      <c r="R135" s="110"/>
      <c r="S135" s="128"/>
    </row>
    <row r="136" spans="1:19" ht="12.75">
      <c r="A136" s="28" t="s">
        <v>45</v>
      </c>
      <c r="B136" s="9" t="s">
        <v>42</v>
      </c>
      <c r="C136" s="10" t="s">
        <v>19</v>
      </c>
      <c r="D136" s="14" t="s">
        <v>265</v>
      </c>
      <c r="E136" s="11">
        <v>45</v>
      </c>
      <c r="F136" s="128"/>
      <c r="H136" s="120"/>
      <c r="I136" s="121"/>
      <c r="J136" s="122"/>
      <c r="K136" s="122"/>
      <c r="L136" s="122"/>
      <c r="M136" s="128"/>
      <c r="O136" s="112"/>
      <c r="P136" s="111"/>
      <c r="Q136" s="109"/>
      <c r="R136" s="110"/>
      <c r="S136" s="128"/>
    </row>
    <row r="137" spans="1:19" ht="12.75">
      <c r="A137" s="28" t="s">
        <v>45</v>
      </c>
      <c r="B137" s="9" t="s">
        <v>46</v>
      </c>
      <c r="C137" s="10" t="s">
        <v>19</v>
      </c>
      <c r="D137" s="14" t="s">
        <v>265</v>
      </c>
      <c r="E137" s="11">
        <v>45</v>
      </c>
      <c r="F137" s="128"/>
      <c r="H137" s="120"/>
      <c r="I137" s="121"/>
      <c r="J137" s="122"/>
      <c r="K137" s="122"/>
      <c r="L137" s="122"/>
      <c r="M137" s="128"/>
      <c r="O137" s="112"/>
      <c r="P137" s="111"/>
      <c r="Q137" s="109"/>
      <c r="R137" s="110"/>
      <c r="S137" s="128"/>
    </row>
    <row r="138" spans="1:19" ht="12.75">
      <c r="A138" s="28" t="s">
        <v>45</v>
      </c>
      <c r="B138" s="9" t="s">
        <v>47</v>
      </c>
      <c r="C138" s="10" t="s">
        <v>19</v>
      </c>
      <c r="D138" s="14" t="s">
        <v>265</v>
      </c>
      <c r="E138" s="11">
        <v>45</v>
      </c>
      <c r="F138" s="128"/>
      <c r="H138" s="120"/>
      <c r="I138" s="121"/>
      <c r="J138" s="122"/>
      <c r="K138" s="122"/>
      <c r="L138" s="122"/>
      <c r="M138" s="128"/>
      <c r="O138" s="112"/>
      <c r="P138" s="111"/>
      <c r="Q138" s="109"/>
      <c r="R138" s="110"/>
      <c r="S138" s="128"/>
    </row>
    <row r="139" spans="1:19" ht="12.75">
      <c r="A139" s="28" t="s">
        <v>45</v>
      </c>
      <c r="B139" s="9" t="s">
        <v>48</v>
      </c>
      <c r="C139" s="10" t="s">
        <v>19</v>
      </c>
      <c r="D139" s="14" t="s">
        <v>265</v>
      </c>
      <c r="E139" s="11">
        <v>45</v>
      </c>
      <c r="F139" s="171">
        <f>SUM(E130:E139)</f>
        <v>450</v>
      </c>
      <c r="H139" s="120"/>
      <c r="I139" s="121"/>
      <c r="J139" s="122"/>
      <c r="K139" s="122"/>
      <c r="L139" s="122"/>
      <c r="M139" s="171">
        <f>SUM(L130:L139)</f>
        <v>0</v>
      </c>
      <c r="O139" s="112"/>
      <c r="P139" s="111"/>
      <c r="Q139" s="109"/>
      <c r="R139" s="110"/>
      <c r="S139" s="171">
        <f>SUM(R130:R139)</f>
        <v>0</v>
      </c>
    </row>
    <row r="140" spans="1:19" ht="12.75">
      <c r="A140" s="131"/>
      <c r="B140" s="132"/>
      <c r="C140" s="133"/>
      <c r="D140" s="133"/>
      <c r="E140" s="134"/>
      <c r="F140" s="169"/>
      <c r="G140" s="135"/>
      <c r="H140" s="136" t="s">
        <v>166</v>
      </c>
      <c r="I140" s="137" t="s">
        <v>167</v>
      </c>
      <c r="J140" s="138" t="s">
        <v>25</v>
      </c>
      <c r="K140" s="138" t="s">
        <v>271</v>
      </c>
      <c r="L140" s="138">
        <v>1</v>
      </c>
      <c r="M140" s="169"/>
      <c r="N140" s="135"/>
      <c r="O140" s="139"/>
      <c r="P140" s="177"/>
      <c r="Q140" s="141"/>
      <c r="R140" s="140"/>
      <c r="S140" s="169"/>
    </row>
    <row r="141" spans="1:19" ht="12.75">
      <c r="A141" s="131"/>
      <c r="B141" s="132"/>
      <c r="C141" s="133"/>
      <c r="D141" s="133"/>
      <c r="E141" s="134"/>
      <c r="F141" s="169"/>
      <c r="G141" s="135"/>
      <c r="H141" s="136" t="s">
        <v>166</v>
      </c>
      <c r="I141" s="137" t="s">
        <v>168</v>
      </c>
      <c r="J141" s="138" t="s">
        <v>25</v>
      </c>
      <c r="K141" s="138" t="s">
        <v>271</v>
      </c>
      <c r="L141" s="138">
        <v>1</v>
      </c>
      <c r="M141" s="169"/>
      <c r="N141" s="135"/>
      <c r="O141" s="139"/>
      <c r="P141" s="177"/>
      <c r="Q141" s="141"/>
      <c r="R141" s="140"/>
      <c r="S141" s="169"/>
    </row>
    <row r="142" spans="1:19" ht="12.75">
      <c r="A142" s="131"/>
      <c r="B142" s="132"/>
      <c r="C142" s="133"/>
      <c r="D142" s="133"/>
      <c r="E142" s="134"/>
      <c r="F142" s="169"/>
      <c r="G142" s="135"/>
      <c r="H142" s="136" t="s">
        <v>166</v>
      </c>
      <c r="I142" s="137" t="s">
        <v>169</v>
      </c>
      <c r="J142" s="138" t="s">
        <v>25</v>
      </c>
      <c r="K142" s="138" t="s">
        <v>271</v>
      </c>
      <c r="L142" s="138">
        <v>1</v>
      </c>
      <c r="M142" s="169"/>
      <c r="N142" s="135"/>
      <c r="O142" s="139"/>
      <c r="P142" s="177"/>
      <c r="Q142" s="141"/>
      <c r="R142" s="140"/>
      <c r="S142" s="169"/>
    </row>
    <row r="143" spans="1:19" ht="12.75">
      <c r="A143" s="131"/>
      <c r="B143" s="132"/>
      <c r="C143" s="133"/>
      <c r="D143" s="133"/>
      <c r="E143" s="134"/>
      <c r="F143" s="169"/>
      <c r="G143" s="135"/>
      <c r="H143" s="136" t="s">
        <v>166</v>
      </c>
      <c r="I143" s="137" t="s">
        <v>170</v>
      </c>
      <c r="J143" s="138" t="s">
        <v>25</v>
      </c>
      <c r="K143" s="138" t="s">
        <v>271</v>
      </c>
      <c r="L143" s="138">
        <v>1</v>
      </c>
      <c r="M143" s="169"/>
      <c r="N143" s="135"/>
      <c r="O143" s="139"/>
      <c r="P143" s="177"/>
      <c r="Q143" s="141"/>
      <c r="R143" s="140"/>
      <c r="S143" s="169"/>
    </row>
    <row r="144" spans="1:19" ht="12.75">
      <c r="A144" s="131"/>
      <c r="B144" s="132"/>
      <c r="C144" s="133"/>
      <c r="D144" s="133"/>
      <c r="E144" s="134"/>
      <c r="F144" s="172">
        <f>SUM(E140:E144)</f>
        <v>0</v>
      </c>
      <c r="G144" s="135"/>
      <c r="H144" s="136" t="s">
        <v>166</v>
      </c>
      <c r="I144" s="137" t="s">
        <v>171</v>
      </c>
      <c r="J144" s="138" t="s">
        <v>25</v>
      </c>
      <c r="K144" s="138" t="s">
        <v>271</v>
      </c>
      <c r="L144" s="138">
        <v>1</v>
      </c>
      <c r="M144" s="172">
        <f>SUM(L140:L144)</f>
        <v>5</v>
      </c>
      <c r="N144" s="135"/>
      <c r="O144" s="139"/>
      <c r="P144" s="177"/>
      <c r="Q144" s="141"/>
      <c r="R144" s="140"/>
      <c r="S144" s="172">
        <f>SUM(R140:R144)</f>
        <v>0</v>
      </c>
    </row>
    <row r="145" spans="1:19" ht="12.75">
      <c r="A145" s="28" t="s">
        <v>66</v>
      </c>
      <c r="B145" s="9" t="s">
        <v>67</v>
      </c>
      <c r="C145" s="10" t="s">
        <v>13</v>
      </c>
      <c r="D145" s="14" t="s">
        <v>265</v>
      </c>
      <c r="E145" s="11">
        <v>42</v>
      </c>
      <c r="F145" s="128"/>
      <c r="H145" s="117" t="s">
        <v>66</v>
      </c>
      <c r="I145" s="118" t="s">
        <v>81</v>
      </c>
      <c r="J145" s="119" t="s">
        <v>13</v>
      </c>
      <c r="K145" s="14" t="s">
        <v>265</v>
      </c>
      <c r="L145" s="119">
        <v>16.8</v>
      </c>
      <c r="M145" s="128"/>
      <c r="O145" s="112"/>
      <c r="P145" s="111"/>
      <c r="Q145" s="109"/>
      <c r="R145" s="110"/>
      <c r="S145" s="128"/>
    </row>
    <row r="146" spans="1:19" ht="12.75">
      <c r="A146" s="28"/>
      <c r="B146" s="9"/>
      <c r="C146" s="10"/>
      <c r="D146" s="10"/>
      <c r="E146" s="11"/>
      <c r="F146" s="128"/>
      <c r="H146" s="117" t="s">
        <v>66</v>
      </c>
      <c r="I146" s="118" t="s">
        <v>102</v>
      </c>
      <c r="J146" s="119" t="s">
        <v>13</v>
      </c>
      <c r="K146" s="14" t="s">
        <v>265</v>
      </c>
      <c r="L146" s="119">
        <v>16.8</v>
      </c>
      <c r="M146" s="128"/>
      <c r="O146" s="112"/>
      <c r="P146" s="111"/>
      <c r="Q146" s="109"/>
      <c r="R146" s="110"/>
      <c r="S146" s="128"/>
    </row>
    <row r="147" spans="1:19" ht="12.75">
      <c r="A147" s="28"/>
      <c r="B147" s="9"/>
      <c r="C147" s="10"/>
      <c r="D147" s="10"/>
      <c r="E147" s="11"/>
      <c r="F147" s="171">
        <f>SUM(E145:E147)</f>
        <v>42</v>
      </c>
      <c r="H147" s="117" t="s">
        <v>66</v>
      </c>
      <c r="I147" s="118" t="s">
        <v>152</v>
      </c>
      <c r="J147" s="119" t="s">
        <v>13</v>
      </c>
      <c r="K147" s="14" t="s">
        <v>265</v>
      </c>
      <c r="L147" s="119">
        <v>16.8</v>
      </c>
      <c r="M147" s="171">
        <f>SUM(L145:L147)</f>
        <v>50.400000000000006</v>
      </c>
      <c r="O147" s="112"/>
      <c r="P147" s="111"/>
      <c r="Q147" s="109"/>
      <c r="R147" s="110"/>
      <c r="S147" s="171">
        <f>SUM(R145:R147)</f>
        <v>0</v>
      </c>
    </row>
    <row r="148" spans="1:19" ht="12.75">
      <c r="A148" s="131" t="s">
        <v>49</v>
      </c>
      <c r="B148" s="132" t="s">
        <v>6</v>
      </c>
      <c r="C148" s="133" t="s">
        <v>50</v>
      </c>
      <c r="D148" s="133" t="s">
        <v>265</v>
      </c>
      <c r="E148" s="134">
        <v>80</v>
      </c>
      <c r="F148" s="169"/>
      <c r="G148" s="135"/>
      <c r="H148" s="136" t="s">
        <v>68</v>
      </c>
      <c r="I148" s="137" t="s">
        <v>153</v>
      </c>
      <c r="J148" s="138" t="s">
        <v>50</v>
      </c>
      <c r="K148" s="133" t="s">
        <v>265</v>
      </c>
      <c r="L148" s="138">
        <v>132</v>
      </c>
      <c r="M148" s="169"/>
      <c r="N148" s="135"/>
      <c r="O148" s="139" t="s">
        <v>253</v>
      </c>
      <c r="P148" s="177">
        <v>480</v>
      </c>
      <c r="Q148" s="141" t="s">
        <v>207</v>
      </c>
      <c r="R148" s="140">
        <v>240</v>
      </c>
      <c r="S148" s="169"/>
    </row>
    <row r="149" spans="1:19" ht="12.75">
      <c r="A149" s="131" t="s">
        <v>49</v>
      </c>
      <c r="B149" s="132" t="s">
        <v>9</v>
      </c>
      <c r="C149" s="133" t="s">
        <v>50</v>
      </c>
      <c r="D149" s="133" t="s">
        <v>265</v>
      </c>
      <c r="E149" s="134">
        <v>80</v>
      </c>
      <c r="F149" s="169"/>
      <c r="G149" s="135"/>
      <c r="H149" s="136" t="s">
        <v>68</v>
      </c>
      <c r="I149" s="137" t="s">
        <v>154</v>
      </c>
      <c r="J149" s="138" t="s">
        <v>50</v>
      </c>
      <c r="K149" s="133" t="s">
        <v>265</v>
      </c>
      <c r="L149" s="138">
        <v>132</v>
      </c>
      <c r="M149" s="169"/>
      <c r="N149" s="135"/>
      <c r="O149" s="139"/>
      <c r="P149" s="177"/>
      <c r="Q149" s="141"/>
      <c r="R149" s="140"/>
      <c r="S149" s="169"/>
    </row>
    <row r="150" spans="1:19" ht="12.75">
      <c r="A150" s="131" t="s">
        <v>49</v>
      </c>
      <c r="B150" s="132" t="s">
        <v>10</v>
      </c>
      <c r="C150" s="133" t="s">
        <v>50</v>
      </c>
      <c r="D150" s="133" t="s">
        <v>265</v>
      </c>
      <c r="E150" s="134">
        <v>80</v>
      </c>
      <c r="F150" s="169"/>
      <c r="G150" s="135"/>
      <c r="H150" s="136" t="s">
        <v>68</v>
      </c>
      <c r="I150" s="137" t="s">
        <v>155</v>
      </c>
      <c r="J150" s="138" t="s">
        <v>50</v>
      </c>
      <c r="K150" s="133" t="s">
        <v>265</v>
      </c>
      <c r="L150" s="138">
        <v>132</v>
      </c>
      <c r="M150" s="169"/>
      <c r="N150" s="135"/>
      <c r="O150" s="139"/>
      <c r="P150" s="177"/>
      <c r="Q150" s="141"/>
      <c r="R150" s="140"/>
      <c r="S150" s="169"/>
    </row>
    <row r="151" spans="1:19" ht="12.75">
      <c r="A151" s="131" t="s">
        <v>49</v>
      </c>
      <c r="B151" s="132" t="s">
        <v>12</v>
      </c>
      <c r="C151" s="133" t="s">
        <v>28</v>
      </c>
      <c r="D151" s="133" t="s">
        <v>265</v>
      </c>
      <c r="E151" s="134">
        <v>24</v>
      </c>
      <c r="F151" s="169"/>
      <c r="G151" s="135"/>
      <c r="H151" s="136"/>
      <c r="I151" s="137"/>
      <c r="J151" s="138"/>
      <c r="K151" s="138"/>
      <c r="L151" s="138"/>
      <c r="M151" s="169"/>
      <c r="N151" s="135"/>
      <c r="O151" s="139" t="s">
        <v>252</v>
      </c>
      <c r="P151" s="177">
        <v>479</v>
      </c>
      <c r="Q151" s="141" t="s">
        <v>207</v>
      </c>
      <c r="R151" s="140">
        <v>650</v>
      </c>
      <c r="S151" s="169"/>
    </row>
    <row r="152" spans="1:19" ht="12.75">
      <c r="A152" s="131" t="s">
        <v>51</v>
      </c>
      <c r="B152" s="132" t="s">
        <v>6</v>
      </c>
      <c r="C152" s="133" t="s">
        <v>13</v>
      </c>
      <c r="D152" s="133" t="s">
        <v>265</v>
      </c>
      <c r="E152" s="134">
        <v>50</v>
      </c>
      <c r="F152" s="169"/>
      <c r="G152" s="135"/>
      <c r="H152" s="136" t="s">
        <v>68</v>
      </c>
      <c r="I152" s="137" t="s">
        <v>81</v>
      </c>
      <c r="J152" s="138" t="s">
        <v>13</v>
      </c>
      <c r="K152" s="133" t="s">
        <v>265</v>
      </c>
      <c r="L152" s="138">
        <v>53.1</v>
      </c>
      <c r="M152" s="169"/>
      <c r="N152" s="135"/>
      <c r="O152" s="139" t="s">
        <v>254</v>
      </c>
      <c r="P152" s="177">
        <v>481</v>
      </c>
      <c r="Q152" s="141" t="s">
        <v>207</v>
      </c>
      <c r="R152" s="140">
        <v>100</v>
      </c>
      <c r="S152" s="169"/>
    </row>
    <row r="153" spans="1:19" ht="12.75">
      <c r="A153" s="131" t="s">
        <v>51</v>
      </c>
      <c r="B153" s="132" t="s">
        <v>9</v>
      </c>
      <c r="C153" s="133" t="s">
        <v>13</v>
      </c>
      <c r="D153" s="133" t="s">
        <v>265</v>
      </c>
      <c r="E153" s="134">
        <v>50</v>
      </c>
      <c r="F153" s="169"/>
      <c r="G153" s="135"/>
      <c r="H153" s="136" t="s">
        <v>68</v>
      </c>
      <c r="I153" s="137" t="s">
        <v>102</v>
      </c>
      <c r="J153" s="138" t="s">
        <v>13</v>
      </c>
      <c r="K153" s="133" t="s">
        <v>265</v>
      </c>
      <c r="L153" s="138">
        <v>53.1</v>
      </c>
      <c r="M153" s="169"/>
      <c r="N153" s="135"/>
      <c r="O153" s="139"/>
      <c r="P153" s="177"/>
      <c r="Q153" s="141"/>
      <c r="R153" s="140"/>
      <c r="S153" s="169"/>
    </row>
    <row r="154" spans="1:19" ht="12.75">
      <c r="A154" s="149" t="s">
        <v>68</v>
      </c>
      <c r="B154" s="150" t="s">
        <v>39</v>
      </c>
      <c r="C154" s="151" t="s">
        <v>44</v>
      </c>
      <c r="D154" s="133" t="s">
        <v>265</v>
      </c>
      <c r="E154" s="152">
        <v>243</v>
      </c>
      <c r="F154" s="169"/>
      <c r="G154" s="135"/>
      <c r="H154" s="136" t="s">
        <v>131</v>
      </c>
      <c r="I154" s="137" t="s">
        <v>127</v>
      </c>
      <c r="J154" s="138" t="s">
        <v>94</v>
      </c>
      <c r="K154" s="133" t="s">
        <v>265</v>
      </c>
      <c r="L154" s="138">
        <v>80</v>
      </c>
      <c r="M154" s="169"/>
      <c r="N154" s="135"/>
      <c r="O154" s="139"/>
      <c r="P154" s="177"/>
      <c r="Q154" s="141"/>
      <c r="R154" s="140"/>
      <c r="S154" s="169"/>
    </row>
    <row r="155" spans="1:19" ht="12.75">
      <c r="A155" s="149" t="s">
        <v>68</v>
      </c>
      <c r="B155" s="150" t="s">
        <v>69</v>
      </c>
      <c r="C155" s="151" t="s">
        <v>44</v>
      </c>
      <c r="D155" s="133" t="s">
        <v>265</v>
      </c>
      <c r="E155" s="152">
        <v>243</v>
      </c>
      <c r="F155" s="172">
        <f>SUM(E148:E155)</f>
        <v>850</v>
      </c>
      <c r="G155" s="135"/>
      <c r="H155" s="136" t="s">
        <v>131</v>
      </c>
      <c r="I155" s="137" t="s">
        <v>132</v>
      </c>
      <c r="J155" s="138" t="s">
        <v>100</v>
      </c>
      <c r="K155" s="133" t="s">
        <v>265</v>
      </c>
      <c r="L155" s="138">
        <v>40</v>
      </c>
      <c r="M155" s="172">
        <f>SUM(L148:L155)</f>
        <v>622.2</v>
      </c>
      <c r="N155" s="135"/>
      <c r="O155" s="139"/>
      <c r="P155" s="177"/>
      <c r="Q155" s="141"/>
      <c r="R155" s="140"/>
      <c r="S155" s="172">
        <f>SUM(R148:R155)</f>
        <v>990</v>
      </c>
    </row>
    <row r="156" spans="1:19" ht="12.75">
      <c r="A156" s="33" t="s">
        <v>70</v>
      </c>
      <c r="B156" s="13" t="s">
        <v>6</v>
      </c>
      <c r="C156" s="14" t="s">
        <v>13</v>
      </c>
      <c r="D156" s="14" t="s">
        <v>265</v>
      </c>
      <c r="E156" s="15">
        <v>19</v>
      </c>
      <c r="F156" s="128"/>
      <c r="H156" s="117" t="s">
        <v>156</v>
      </c>
      <c r="I156" s="118" t="s">
        <v>81</v>
      </c>
      <c r="J156" s="119" t="s">
        <v>13</v>
      </c>
      <c r="K156" s="14" t="s">
        <v>265</v>
      </c>
      <c r="L156" s="119">
        <v>23.5</v>
      </c>
      <c r="M156" s="128"/>
      <c r="O156" s="112" t="s">
        <v>256</v>
      </c>
      <c r="P156" s="111">
        <v>500</v>
      </c>
      <c r="Q156" s="109" t="s">
        <v>207</v>
      </c>
      <c r="R156" s="110">
        <v>88</v>
      </c>
      <c r="S156" s="128"/>
    </row>
    <row r="157" spans="1:19" ht="12.75">
      <c r="A157" s="33" t="s">
        <v>70</v>
      </c>
      <c r="B157" s="13" t="s">
        <v>9</v>
      </c>
      <c r="C157" s="14" t="s">
        <v>13</v>
      </c>
      <c r="D157" s="14" t="s">
        <v>265</v>
      </c>
      <c r="E157" s="15">
        <v>19</v>
      </c>
      <c r="F157" s="128"/>
      <c r="H157" s="117" t="s">
        <v>156</v>
      </c>
      <c r="I157" s="118" t="s">
        <v>102</v>
      </c>
      <c r="J157" s="119" t="s">
        <v>13</v>
      </c>
      <c r="K157" s="14" t="s">
        <v>265</v>
      </c>
      <c r="L157" s="119">
        <v>23.5</v>
      </c>
      <c r="M157" s="128"/>
      <c r="O157" s="112" t="s">
        <v>255</v>
      </c>
      <c r="P157" s="111">
        <v>499</v>
      </c>
      <c r="Q157" s="109" t="s">
        <v>214</v>
      </c>
      <c r="R157" s="110">
        <v>51</v>
      </c>
      <c r="S157" s="128"/>
    </row>
    <row r="158" spans="1:19" ht="12.75">
      <c r="A158" s="33" t="s">
        <v>70</v>
      </c>
      <c r="B158" s="13" t="s">
        <v>10</v>
      </c>
      <c r="C158" s="14" t="s">
        <v>13</v>
      </c>
      <c r="D158" s="14" t="s">
        <v>265</v>
      </c>
      <c r="E158" s="15">
        <v>55</v>
      </c>
      <c r="F158" s="128"/>
      <c r="H158" s="120" t="s">
        <v>156</v>
      </c>
      <c r="I158" s="121" t="s">
        <v>165</v>
      </c>
      <c r="J158" s="122" t="s">
        <v>13</v>
      </c>
      <c r="K158" s="122" t="s">
        <v>270</v>
      </c>
      <c r="L158" s="122">
        <v>26</v>
      </c>
      <c r="M158" s="128"/>
      <c r="O158" s="112"/>
      <c r="P158" s="111"/>
      <c r="Q158" s="109"/>
      <c r="R158" s="110"/>
      <c r="S158" s="128"/>
    </row>
    <row r="159" spans="1:19" ht="12.75">
      <c r="A159" s="28" t="s">
        <v>70</v>
      </c>
      <c r="B159" s="9" t="s">
        <v>12</v>
      </c>
      <c r="C159" s="10" t="s">
        <v>13</v>
      </c>
      <c r="D159" s="14" t="s">
        <v>266</v>
      </c>
      <c r="E159" s="11">
        <v>54</v>
      </c>
      <c r="F159" s="128"/>
      <c r="H159" s="120" t="s">
        <v>156</v>
      </c>
      <c r="I159" s="121" t="s">
        <v>152</v>
      </c>
      <c r="J159" s="122" t="s">
        <v>13</v>
      </c>
      <c r="K159" s="14" t="s">
        <v>265</v>
      </c>
      <c r="L159" s="122">
        <v>72.4</v>
      </c>
      <c r="M159" s="128"/>
      <c r="O159" s="112"/>
      <c r="P159" s="111"/>
      <c r="Q159" s="109"/>
      <c r="R159" s="110"/>
      <c r="S159" s="128"/>
    </row>
    <row r="160" spans="1:19" ht="12.75">
      <c r="A160" s="28"/>
      <c r="B160" s="9"/>
      <c r="C160" s="10"/>
      <c r="D160" s="10"/>
      <c r="E160" s="11"/>
      <c r="F160" s="128"/>
      <c r="H160" s="120" t="s">
        <v>156</v>
      </c>
      <c r="I160" s="121" t="s">
        <v>143</v>
      </c>
      <c r="J160" s="122" t="s">
        <v>13</v>
      </c>
      <c r="K160" s="122" t="s">
        <v>270</v>
      </c>
      <c r="L160" s="122">
        <v>72.4</v>
      </c>
      <c r="M160" s="128"/>
      <c r="O160" s="112"/>
      <c r="P160" s="111"/>
      <c r="Q160" s="109"/>
      <c r="R160" s="110"/>
      <c r="S160" s="128"/>
    </row>
    <row r="161" spans="1:19" ht="12.75">
      <c r="A161" s="28"/>
      <c r="B161" s="9"/>
      <c r="C161" s="10"/>
      <c r="D161" s="10"/>
      <c r="E161" s="11"/>
      <c r="F161" s="171">
        <f>SUM(E156:E161)</f>
        <v>147</v>
      </c>
      <c r="H161" s="120" t="s">
        <v>156</v>
      </c>
      <c r="I161" s="121" t="s">
        <v>124</v>
      </c>
      <c r="J161" s="122" t="s">
        <v>7</v>
      </c>
      <c r="K161" s="14" t="s">
        <v>265</v>
      </c>
      <c r="L161" s="122">
        <v>86.7</v>
      </c>
      <c r="M161" s="171">
        <f>SUM(L156:L161)</f>
        <v>304.5</v>
      </c>
      <c r="O161" s="112"/>
      <c r="P161" s="111"/>
      <c r="Q161" s="109"/>
      <c r="R161" s="110"/>
      <c r="S161" s="171">
        <f>SUM(R156:R161)</f>
        <v>139</v>
      </c>
    </row>
    <row r="162" spans="1:19" ht="12.75">
      <c r="A162" s="131" t="s">
        <v>80</v>
      </c>
      <c r="B162" s="132" t="s">
        <v>81</v>
      </c>
      <c r="C162" s="133" t="s">
        <v>13</v>
      </c>
      <c r="D162" s="151" t="s">
        <v>266</v>
      </c>
      <c r="E162" s="134">
        <v>21</v>
      </c>
      <c r="F162" s="169"/>
      <c r="G162" s="135"/>
      <c r="H162" s="136" t="s">
        <v>80</v>
      </c>
      <c r="I162" s="137">
        <v>1</v>
      </c>
      <c r="J162" s="138" t="s">
        <v>13</v>
      </c>
      <c r="K162" s="138" t="s">
        <v>270</v>
      </c>
      <c r="L162" s="138">
        <v>23.4</v>
      </c>
      <c r="M162" s="169"/>
      <c r="N162" s="135"/>
      <c r="O162" s="139" t="s">
        <v>257</v>
      </c>
      <c r="P162" s="177">
        <v>501</v>
      </c>
      <c r="Q162" s="141" t="s">
        <v>216</v>
      </c>
      <c r="R162" s="140">
        <v>1</v>
      </c>
      <c r="S162" s="169"/>
    </row>
    <row r="163" spans="1:19" ht="12.75">
      <c r="A163" s="131"/>
      <c r="B163" s="132"/>
      <c r="C163" s="133"/>
      <c r="D163" s="133"/>
      <c r="E163" s="134"/>
      <c r="F163" s="169"/>
      <c r="G163" s="135"/>
      <c r="H163" s="136" t="s">
        <v>133</v>
      </c>
      <c r="I163" s="137" t="s">
        <v>134</v>
      </c>
      <c r="J163" s="138" t="s">
        <v>94</v>
      </c>
      <c r="K163" s="133" t="s">
        <v>265</v>
      </c>
      <c r="L163" s="138">
        <v>44.1</v>
      </c>
      <c r="M163" s="169"/>
      <c r="N163" s="135"/>
      <c r="O163" s="139" t="s">
        <v>258</v>
      </c>
      <c r="P163" s="177">
        <v>502</v>
      </c>
      <c r="Q163" s="141" t="s">
        <v>214</v>
      </c>
      <c r="R163" s="140">
        <v>20</v>
      </c>
      <c r="S163" s="169"/>
    </row>
    <row r="164" spans="1:19" ht="12.75">
      <c r="A164" s="131"/>
      <c r="B164" s="132"/>
      <c r="C164" s="133"/>
      <c r="D164" s="133"/>
      <c r="E164" s="134"/>
      <c r="F164" s="169"/>
      <c r="G164" s="135"/>
      <c r="H164" s="136"/>
      <c r="I164" s="137"/>
      <c r="J164" s="138"/>
      <c r="K164" s="138"/>
      <c r="L164" s="138"/>
      <c r="M164" s="169"/>
      <c r="N164" s="135"/>
      <c r="O164" s="139" t="s">
        <v>259</v>
      </c>
      <c r="P164" s="177">
        <v>503</v>
      </c>
      <c r="Q164" s="141" t="s">
        <v>207</v>
      </c>
      <c r="R164" s="140">
        <v>75</v>
      </c>
      <c r="S164" s="169"/>
    </row>
    <row r="165" spans="1:19" ht="13.5" thickBot="1">
      <c r="A165" s="153"/>
      <c r="B165" s="154"/>
      <c r="C165" s="155"/>
      <c r="D165" s="155"/>
      <c r="E165" s="156"/>
      <c r="F165" s="174">
        <f>SUM(E162:E165)</f>
        <v>21</v>
      </c>
      <c r="G165" s="135"/>
      <c r="H165" s="157" t="s">
        <v>133</v>
      </c>
      <c r="I165" s="158" t="s">
        <v>135</v>
      </c>
      <c r="J165" s="159" t="s">
        <v>100</v>
      </c>
      <c r="K165" s="155" t="s">
        <v>265</v>
      </c>
      <c r="L165" s="159">
        <v>18.5</v>
      </c>
      <c r="M165" s="174">
        <f>SUM(L162:L165)</f>
        <v>86</v>
      </c>
      <c r="N165" s="135"/>
      <c r="O165" s="160" t="s">
        <v>260</v>
      </c>
      <c r="P165" s="181">
        <v>504</v>
      </c>
      <c r="Q165" s="162" t="s">
        <v>207</v>
      </c>
      <c r="R165" s="161">
        <v>53</v>
      </c>
      <c r="S165" s="174">
        <f>SUM(R162:R165)</f>
        <v>149</v>
      </c>
    </row>
    <row r="166" spans="1:19" ht="13.5" thickBot="1">
      <c r="A166" s="116" t="s">
        <v>264</v>
      </c>
      <c r="B166" s="46"/>
      <c r="C166" s="39"/>
      <c r="D166" s="39"/>
      <c r="E166" s="47"/>
      <c r="F166" s="173">
        <f>SUM(F4:F165)</f>
        <v>21573</v>
      </c>
      <c r="H166" s="182" t="s">
        <v>264</v>
      </c>
      <c r="I166" s="123"/>
      <c r="J166" s="124"/>
      <c r="K166" s="124"/>
      <c r="L166" s="125"/>
      <c r="M166" s="173">
        <f>SUM(M4:M165)</f>
        <v>18586.899999999998</v>
      </c>
      <c r="O166" s="129" t="s">
        <v>264</v>
      </c>
      <c r="P166" s="114"/>
      <c r="Q166" s="113"/>
      <c r="R166" s="130"/>
      <c r="S166" s="173">
        <f>SUM(S4:S165)</f>
        <v>23685</v>
      </c>
    </row>
  </sheetData>
  <printOptions/>
  <pageMargins left="0.75" right="0.75" top="1" bottom="1" header="0.5" footer="0.5"/>
  <pageSetup horizontalDpi="1200" verticalDpi="12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2"/>
  <sheetViews>
    <sheetView workbookViewId="0" topLeftCell="A1">
      <selection activeCell="A1" sqref="A1"/>
    </sheetView>
  </sheetViews>
  <sheetFormatPr defaultColWidth="9.140625" defaultRowHeight="12.75"/>
  <cols>
    <col min="2" max="2" width="16.57421875" style="0" bestFit="1" customWidth="1"/>
    <col min="6" max="6" width="11.8515625" style="0" bestFit="1" customWidth="1"/>
  </cols>
  <sheetData>
    <row r="1" spans="1:6" ht="12.75">
      <c r="A1" s="1"/>
      <c r="C1" s="3"/>
      <c r="D1" s="4"/>
      <c r="E1" s="5"/>
      <c r="F1" s="4"/>
    </row>
    <row r="2" spans="1:6" ht="17.25">
      <c r="A2" s="1"/>
      <c r="B2" s="2" t="s">
        <v>86</v>
      </c>
      <c r="C2" s="3"/>
      <c r="D2" s="4"/>
      <c r="E2" s="5"/>
      <c r="F2" s="4"/>
    </row>
    <row r="3" spans="1:6" ht="27" thickBot="1">
      <c r="A3" s="1"/>
      <c r="B3" s="6" t="s">
        <v>0</v>
      </c>
      <c r="C3" s="7" t="s">
        <v>1</v>
      </c>
      <c r="D3" s="6" t="s">
        <v>2</v>
      </c>
      <c r="E3" s="8" t="s">
        <v>3</v>
      </c>
      <c r="F3" s="6" t="s">
        <v>4</v>
      </c>
    </row>
    <row r="4" spans="1:6" ht="12.75">
      <c r="A4" s="1"/>
      <c r="B4" s="23" t="s">
        <v>5</v>
      </c>
      <c r="C4" s="24" t="s">
        <v>6</v>
      </c>
      <c r="D4" s="25" t="s">
        <v>7</v>
      </c>
      <c r="E4" s="26">
        <v>113</v>
      </c>
      <c r="F4" s="27" t="s">
        <v>8</v>
      </c>
    </row>
    <row r="5" spans="1:6" ht="12.75">
      <c r="A5" s="1"/>
      <c r="B5" s="28" t="s">
        <v>5</v>
      </c>
      <c r="C5" s="9" t="s">
        <v>9</v>
      </c>
      <c r="D5" s="10" t="s">
        <v>7</v>
      </c>
      <c r="E5" s="11">
        <v>113</v>
      </c>
      <c r="F5" s="29" t="s">
        <v>8</v>
      </c>
    </row>
    <row r="6" spans="1:6" ht="12.75">
      <c r="A6" s="1"/>
      <c r="B6" s="28" t="s">
        <v>5</v>
      </c>
      <c r="C6" s="9" t="s">
        <v>10</v>
      </c>
      <c r="D6" s="10" t="s">
        <v>7</v>
      </c>
      <c r="E6" s="11">
        <v>181</v>
      </c>
      <c r="F6" s="29" t="s">
        <v>8</v>
      </c>
    </row>
    <row r="7" spans="1:6" ht="12.75">
      <c r="A7" s="1"/>
      <c r="B7" s="28" t="s">
        <v>11</v>
      </c>
      <c r="C7" s="9" t="s">
        <v>12</v>
      </c>
      <c r="D7" s="10" t="s">
        <v>13</v>
      </c>
      <c r="E7" s="11">
        <v>73</v>
      </c>
      <c r="F7" s="29" t="s">
        <v>8</v>
      </c>
    </row>
    <row r="8" spans="1:6" ht="12.75">
      <c r="A8" s="1"/>
      <c r="B8" s="28" t="s">
        <v>11</v>
      </c>
      <c r="C8" s="9" t="s">
        <v>14</v>
      </c>
      <c r="D8" s="10" t="s">
        <v>13</v>
      </c>
      <c r="E8" s="11">
        <v>73</v>
      </c>
      <c r="F8" s="29" t="s">
        <v>8</v>
      </c>
    </row>
    <row r="9" spans="1:6" ht="12.75">
      <c r="A9" s="1"/>
      <c r="B9" s="28" t="s">
        <v>11</v>
      </c>
      <c r="C9" s="9" t="s">
        <v>15</v>
      </c>
      <c r="D9" s="10" t="s">
        <v>13</v>
      </c>
      <c r="E9" s="11">
        <v>70</v>
      </c>
      <c r="F9" s="29" t="s">
        <v>8</v>
      </c>
    </row>
    <row r="10" spans="1:6" ht="12.75">
      <c r="A10" s="1"/>
      <c r="B10" s="28" t="s">
        <v>16</v>
      </c>
      <c r="C10" s="9" t="s">
        <v>6</v>
      </c>
      <c r="D10" s="10" t="s">
        <v>17</v>
      </c>
      <c r="E10" s="11">
        <v>81</v>
      </c>
      <c r="F10" s="29" t="s">
        <v>8</v>
      </c>
    </row>
    <row r="11" spans="1:6" ht="12.75">
      <c r="A11" s="1"/>
      <c r="B11" s="28" t="s">
        <v>18</v>
      </c>
      <c r="C11" s="9" t="s">
        <v>9</v>
      </c>
      <c r="D11" s="10" t="s">
        <v>13</v>
      </c>
      <c r="E11" s="11">
        <v>20</v>
      </c>
      <c r="F11" s="29" t="s">
        <v>78</v>
      </c>
    </row>
    <row r="12" spans="1:6" ht="12.75">
      <c r="A12" s="1"/>
      <c r="B12" s="28" t="s">
        <v>18</v>
      </c>
      <c r="C12" s="9" t="s">
        <v>10</v>
      </c>
      <c r="D12" s="10" t="s">
        <v>13</v>
      </c>
      <c r="E12" s="11">
        <v>69</v>
      </c>
      <c r="F12" s="29" t="s">
        <v>78</v>
      </c>
    </row>
    <row r="13" spans="1:6" ht="12.75">
      <c r="A13" s="1"/>
      <c r="B13" s="28" t="s">
        <v>18</v>
      </c>
      <c r="C13" s="9" t="s">
        <v>12</v>
      </c>
      <c r="D13" s="10" t="s">
        <v>19</v>
      </c>
      <c r="E13" s="11">
        <v>38</v>
      </c>
      <c r="F13" s="29" t="s">
        <v>8</v>
      </c>
    </row>
    <row r="14" spans="1:6" ht="12.75">
      <c r="A14" s="1"/>
      <c r="B14" s="28" t="s">
        <v>72</v>
      </c>
      <c r="C14" s="9" t="s">
        <v>9</v>
      </c>
      <c r="D14" s="10" t="s">
        <v>7</v>
      </c>
      <c r="E14" s="11">
        <v>175</v>
      </c>
      <c r="F14" s="29" t="s">
        <v>73</v>
      </c>
    </row>
    <row r="15" spans="1:6" ht="12.75">
      <c r="A15" s="1"/>
      <c r="B15" s="28" t="s">
        <v>72</v>
      </c>
      <c r="C15" s="9" t="s">
        <v>10</v>
      </c>
      <c r="D15" s="10" t="s">
        <v>7</v>
      </c>
      <c r="E15" s="11">
        <v>175</v>
      </c>
      <c r="F15" s="29" t="s">
        <v>73</v>
      </c>
    </row>
    <row r="16" spans="1:6" ht="12.75">
      <c r="A16" s="1"/>
      <c r="B16" s="28" t="s">
        <v>20</v>
      </c>
      <c r="C16" s="9" t="s">
        <v>10</v>
      </c>
      <c r="D16" s="10" t="s">
        <v>21</v>
      </c>
      <c r="E16" s="11">
        <v>5</v>
      </c>
      <c r="F16" s="29" t="s">
        <v>8</v>
      </c>
    </row>
    <row r="17" spans="1:6" ht="12.75">
      <c r="A17" s="1"/>
      <c r="B17" s="28" t="s">
        <v>20</v>
      </c>
      <c r="C17" s="9" t="s">
        <v>22</v>
      </c>
      <c r="D17" s="10" t="s">
        <v>21</v>
      </c>
      <c r="E17" s="11">
        <v>15</v>
      </c>
      <c r="F17" s="29" t="s">
        <v>8</v>
      </c>
    </row>
    <row r="18" spans="1:6" ht="12.75">
      <c r="A18" s="1"/>
      <c r="B18" s="28" t="s">
        <v>52</v>
      </c>
      <c r="C18" s="9" t="s">
        <v>6</v>
      </c>
      <c r="D18" s="10" t="s">
        <v>44</v>
      </c>
      <c r="E18" s="11">
        <v>260</v>
      </c>
      <c r="F18" s="29" t="s">
        <v>53</v>
      </c>
    </row>
    <row r="19" spans="1:6" ht="12.75">
      <c r="A19" s="1"/>
      <c r="B19" s="28" t="s">
        <v>52</v>
      </c>
      <c r="C19" s="9" t="s">
        <v>9</v>
      </c>
      <c r="D19" s="10" t="s">
        <v>44</v>
      </c>
      <c r="E19" s="11">
        <v>260</v>
      </c>
      <c r="F19" s="29" t="s">
        <v>53</v>
      </c>
    </row>
    <row r="20" spans="1:6" ht="12.75">
      <c r="A20" s="1"/>
      <c r="B20" s="28" t="s">
        <v>74</v>
      </c>
      <c r="C20" s="9" t="s">
        <v>6</v>
      </c>
      <c r="D20" s="10" t="s">
        <v>7</v>
      </c>
      <c r="E20" s="11">
        <v>110</v>
      </c>
      <c r="F20" s="29" t="s">
        <v>73</v>
      </c>
    </row>
    <row r="21" spans="1:6" ht="12.75">
      <c r="A21" s="1"/>
      <c r="B21" s="28" t="s">
        <v>74</v>
      </c>
      <c r="C21" s="9" t="s">
        <v>9</v>
      </c>
      <c r="D21" s="10" t="s">
        <v>7</v>
      </c>
      <c r="E21" s="11">
        <v>245</v>
      </c>
      <c r="F21" s="29" t="s">
        <v>73</v>
      </c>
    </row>
    <row r="22" spans="1:6" ht="12.75">
      <c r="A22" s="1"/>
      <c r="B22" s="28" t="s">
        <v>74</v>
      </c>
      <c r="C22" s="9" t="s">
        <v>10</v>
      </c>
      <c r="D22" s="10" t="s">
        <v>7</v>
      </c>
      <c r="E22" s="11">
        <v>260</v>
      </c>
      <c r="F22" s="29" t="s">
        <v>73</v>
      </c>
    </row>
    <row r="23" spans="1:6" ht="12.75">
      <c r="A23" s="1"/>
      <c r="B23" s="28" t="s">
        <v>74</v>
      </c>
      <c r="C23" s="9" t="s">
        <v>12</v>
      </c>
      <c r="D23" s="10" t="s">
        <v>7</v>
      </c>
      <c r="E23" s="11">
        <v>380</v>
      </c>
      <c r="F23" s="29" t="s">
        <v>73</v>
      </c>
    </row>
    <row r="24" spans="1:6" ht="12.75">
      <c r="A24" s="1"/>
      <c r="B24" s="28" t="s">
        <v>23</v>
      </c>
      <c r="C24" s="9" t="s">
        <v>24</v>
      </c>
      <c r="D24" s="10" t="s">
        <v>25</v>
      </c>
      <c r="E24" s="11">
        <v>3</v>
      </c>
      <c r="F24" s="29" t="s">
        <v>8</v>
      </c>
    </row>
    <row r="25" spans="1:6" ht="12.75">
      <c r="A25" s="1"/>
      <c r="B25" s="28" t="s">
        <v>75</v>
      </c>
      <c r="C25" s="9" t="s">
        <v>6</v>
      </c>
      <c r="D25" s="10" t="s">
        <v>7</v>
      </c>
      <c r="E25" s="11">
        <v>395</v>
      </c>
      <c r="F25" s="29" t="s">
        <v>73</v>
      </c>
    </row>
    <row r="26" spans="1:6" ht="12.75">
      <c r="A26" s="1"/>
      <c r="B26" s="28" t="s">
        <v>75</v>
      </c>
      <c r="C26" s="9" t="s">
        <v>9</v>
      </c>
      <c r="D26" s="10" t="s">
        <v>7</v>
      </c>
      <c r="E26" s="11">
        <v>390</v>
      </c>
      <c r="F26" s="29" t="s">
        <v>73</v>
      </c>
    </row>
    <row r="27" spans="1:6" ht="12.75">
      <c r="A27" s="1"/>
      <c r="B27" s="28" t="s">
        <v>26</v>
      </c>
      <c r="C27" s="9" t="s">
        <v>6</v>
      </c>
      <c r="D27" s="10" t="s">
        <v>19</v>
      </c>
      <c r="E27" s="11">
        <v>75</v>
      </c>
      <c r="F27" s="29" t="s">
        <v>8</v>
      </c>
    </row>
    <row r="28" spans="1:6" ht="12.75">
      <c r="A28" s="1"/>
      <c r="B28" s="28" t="s">
        <v>27</v>
      </c>
      <c r="C28" s="9" t="s">
        <v>6</v>
      </c>
      <c r="D28" s="10" t="s">
        <v>28</v>
      </c>
      <c r="E28" s="11">
        <v>255</v>
      </c>
      <c r="F28" s="29" t="s">
        <v>8</v>
      </c>
    </row>
    <row r="29" spans="1:6" ht="12.75">
      <c r="A29" s="1"/>
      <c r="B29" s="28" t="s">
        <v>27</v>
      </c>
      <c r="C29" s="9" t="s">
        <v>9</v>
      </c>
      <c r="D29" s="10" t="s">
        <v>28</v>
      </c>
      <c r="E29" s="11">
        <v>255</v>
      </c>
      <c r="F29" s="29" t="s">
        <v>8</v>
      </c>
    </row>
    <row r="30" spans="1:6" ht="12.75">
      <c r="A30" s="1"/>
      <c r="B30" s="28" t="s">
        <v>79</v>
      </c>
      <c r="C30" s="9" t="s">
        <v>6</v>
      </c>
      <c r="D30" s="10" t="s">
        <v>13</v>
      </c>
      <c r="E30" s="11">
        <v>15</v>
      </c>
      <c r="F30" s="29" t="s">
        <v>78</v>
      </c>
    </row>
    <row r="31" spans="1:6" ht="12.75">
      <c r="A31" s="1"/>
      <c r="B31" s="30" t="s">
        <v>71</v>
      </c>
      <c r="C31" s="20" t="s">
        <v>6</v>
      </c>
      <c r="D31" s="19" t="s">
        <v>19</v>
      </c>
      <c r="E31" s="20">
        <v>150</v>
      </c>
      <c r="F31" s="31" t="s">
        <v>53</v>
      </c>
    </row>
    <row r="32" spans="1:6" ht="12.75">
      <c r="A32" s="1"/>
      <c r="B32" s="30" t="s">
        <v>71</v>
      </c>
      <c r="C32" s="20" t="s">
        <v>9</v>
      </c>
      <c r="D32" s="19" t="s">
        <v>19</v>
      </c>
      <c r="E32" s="20">
        <v>150</v>
      </c>
      <c r="F32" s="31" t="s">
        <v>53</v>
      </c>
    </row>
    <row r="33" spans="1:6" ht="12.75">
      <c r="A33" s="1"/>
      <c r="B33" s="30" t="s">
        <v>71</v>
      </c>
      <c r="C33" s="20" t="s">
        <v>10</v>
      </c>
      <c r="D33" s="19" t="s">
        <v>19</v>
      </c>
      <c r="E33" s="20">
        <v>150</v>
      </c>
      <c r="F33" s="31" t="s">
        <v>53</v>
      </c>
    </row>
    <row r="34" spans="1:6" ht="12.75">
      <c r="A34" s="1"/>
      <c r="B34" s="28" t="s">
        <v>54</v>
      </c>
      <c r="C34" s="9" t="s">
        <v>35</v>
      </c>
      <c r="D34" s="10" t="s">
        <v>44</v>
      </c>
      <c r="E34" s="11">
        <v>294</v>
      </c>
      <c r="F34" s="29" t="s">
        <v>53</v>
      </c>
    </row>
    <row r="35" spans="1:6" ht="12.75">
      <c r="A35" s="1"/>
      <c r="B35" s="28" t="s">
        <v>54</v>
      </c>
      <c r="C35" s="9" t="s">
        <v>55</v>
      </c>
      <c r="D35" s="10" t="s">
        <v>44</v>
      </c>
      <c r="E35" s="11">
        <v>294</v>
      </c>
      <c r="F35" s="29" t="s">
        <v>53</v>
      </c>
    </row>
    <row r="36" spans="1:6" ht="12.75">
      <c r="A36" s="1"/>
      <c r="B36" s="28" t="s">
        <v>54</v>
      </c>
      <c r="C36" s="9" t="s">
        <v>36</v>
      </c>
      <c r="D36" s="10" t="s">
        <v>44</v>
      </c>
      <c r="E36" s="11">
        <v>294</v>
      </c>
      <c r="F36" s="29" t="s">
        <v>53</v>
      </c>
    </row>
    <row r="37" spans="1:6" ht="12.75">
      <c r="A37" s="1"/>
      <c r="B37" s="28" t="s">
        <v>54</v>
      </c>
      <c r="C37" s="9" t="s">
        <v>56</v>
      </c>
      <c r="D37" s="10" t="s">
        <v>44</v>
      </c>
      <c r="E37" s="11">
        <v>294</v>
      </c>
      <c r="F37" s="29" t="s">
        <v>53</v>
      </c>
    </row>
    <row r="38" spans="1:6" ht="12.75">
      <c r="A38" s="1"/>
      <c r="B38" s="28" t="s">
        <v>54</v>
      </c>
      <c r="C38" s="9" t="s">
        <v>37</v>
      </c>
      <c r="D38" s="10" t="s">
        <v>44</v>
      </c>
      <c r="E38" s="11">
        <v>294</v>
      </c>
      <c r="F38" s="29" t="s">
        <v>53</v>
      </c>
    </row>
    <row r="39" spans="1:6" ht="12.75">
      <c r="A39" s="1"/>
      <c r="B39" s="28" t="s">
        <v>54</v>
      </c>
      <c r="C39" s="9" t="s">
        <v>57</v>
      </c>
      <c r="D39" s="10" t="s">
        <v>44</v>
      </c>
      <c r="E39" s="11">
        <v>294</v>
      </c>
      <c r="F39" s="29" t="s">
        <v>53</v>
      </c>
    </row>
    <row r="40" spans="1:6" ht="12.75">
      <c r="A40" s="1"/>
      <c r="B40" s="28" t="s">
        <v>54</v>
      </c>
      <c r="C40" s="9" t="s">
        <v>38</v>
      </c>
      <c r="D40" s="10" t="s">
        <v>44</v>
      </c>
      <c r="E40" s="11">
        <v>294</v>
      </c>
      <c r="F40" s="29" t="s">
        <v>53</v>
      </c>
    </row>
    <row r="41" spans="1:6" ht="12.75">
      <c r="A41" s="1"/>
      <c r="B41" s="28" t="s">
        <v>54</v>
      </c>
      <c r="C41" s="9" t="s">
        <v>58</v>
      </c>
      <c r="D41" s="10" t="s">
        <v>44</v>
      </c>
      <c r="E41" s="11">
        <v>294</v>
      </c>
      <c r="F41" s="29" t="s">
        <v>53</v>
      </c>
    </row>
    <row r="42" spans="1:6" ht="12.75">
      <c r="A42" s="1"/>
      <c r="B42" s="28" t="s">
        <v>59</v>
      </c>
      <c r="C42" s="9" t="s">
        <v>6</v>
      </c>
      <c r="D42" s="10" t="s">
        <v>28</v>
      </c>
      <c r="E42" s="11">
        <v>324</v>
      </c>
      <c r="F42" s="29" t="s">
        <v>53</v>
      </c>
    </row>
    <row r="43" spans="1:6" ht="12.75">
      <c r="A43" s="1"/>
      <c r="B43" s="28" t="s">
        <v>59</v>
      </c>
      <c r="C43" s="9" t="s">
        <v>9</v>
      </c>
      <c r="D43" s="10" t="s">
        <v>28</v>
      </c>
      <c r="E43" s="11">
        <v>324</v>
      </c>
      <c r="F43" s="29" t="s">
        <v>53</v>
      </c>
    </row>
    <row r="44" spans="1:6" ht="12.75">
      <c r="A44" s="1"/>
      <c r="B44" s="28" t="s">
        <v>59</v>
      </c>
      <c r="C44" s="9" t="s">
        <v>10</v>
      </c>
      <c r="D44" s="10" t="s">
        <v>28</v>
      </c>
      <c r="E44" s="11">
        <v>324</v>
      </c>
      <c r="F44" s="29" t="s">
        <v>53</v>
      </c>
    </row>
    <row r="45" spans="1:6" ht="12.75">
      <c r="A45" s="1"/>
      <c r="B45" s="28" t="s">
        <v>29</v>
      </c>
      <c r="C45" s="9" t="s">
        <v>6</v>
      </c>
      <c r="D45" s="10" t="s">
        <v>7</v>
      </c>
      <c r="E45" s="11">
        <v>81</v>
      </c>
      <c r="F45" s="29" t="s">
        <v>8</v>
      </c>
    </row>
    <row r="46" spans="1:6" ht="12.75">
      <c r="A46" s="1"/>
      <c r="B46" s="28" t="s">
        <v>29</v>
      </c>
      <c r="C46" s="9" t="s">
        <v>9</v>
      </c>
      <c r="D46" s="10" t="s">
        <v>7</v>
      </c>
      <c r="E46" s="11">
        <v>81</v>
      </c>
      <c r="F46" s="29" t="s">
        <v>8</v>
      </c>
    </row>
    <row r="47" spans="1:6" ht="12.75">
      <c r="A47" s="1"/>
      <c r="B47" s="28" t="s">
        <v>29</v>
      </c>
      <c r="C47" s="9" t="s">
        <v>10</v>
      </c>
      <c r="D47" s="10" t="s">
        <v>7</v>
      </c>
      <c r="E47" s="11">
        <v>105</v>
      </c>
      <c r="F47" s="29" t="s">
        <v>8</v>
      </c>
    </row>
    <row r="48" spans="1:6" ht="12.75">
      <c r="A48" s="1"/>
      <c r="B48" s="28" t="s">
        <v>29</v>
      </c>
      <c r="C48" s="9" t="s">
        <v>12</v>
      </c>
      <c r="D48" s="10" t="s">
        <v>7</v>
      </c>
      <c r="E48" s="11">
        <v>156</v>
      </c>
      <c r="F48" s="29" t="s">
        <v>73</v>
      </c>
    </row>
    <row r="49" spans="1:6" ht="12.75">
      <c r="A49" s="1"/>
      <c r="B49" s="28" t="s">
        <v>30</v>
      </c>
      <c r="C49" s="9" t="s">
        <v>6</v>
      </c>
      <c r="D49" s="10" t="s">
        <v>13</v>
      </c>
      <c r="E49" s="11">
        <v>25</v>
      </c>
      <c r="F49" s="29" t="s">
        <v>8</v>
      </c>
    </row>
    <row r="50" spans="1:6" ht="12.75">
      <c r="A50" s="1"/>
      <c r="B50" s="28" t="s">
        <v>30</v>
      </c>
      <c r="C50" s="9" t="s">
        <v>9</v>
      </c>
      <c r="D50" s="10" t="s">
        <v>13</v>
      </c>
      <c r="E50" s="11">
        <v>25</v>
      </c>
      <c r="F50" s="29" t="s">
        <v>8</v>
      </c>
    </row>
    <row r="51" spans="1:6" ht="12.75">
      <c r="A51" s="1"/>
      <c r="B51" s="28" t="s">
        <v>31</v>
      </c>
      <c r="C51" s="9" t="s">
        <v>6</v>
      </c>
      <c r="D51" s="10" t="s">
        <v>7</v>
      </c>
      <c r="E51" s="11">
        <v>34</v>
      </c>
      <c r="F51" s="29" t="s">
        <v>8</v>
      </c>
    </row>
    <row r="52" spans="1:6" ht="12.75">
      <c r="A52" s="1"/>
      <c r="B52" s="28" t="s">
        <v>31</v>
      </c>
      <c r="C52" s="9" t="s">
        <v>9</v>
      </c>
      <c r="D52" s="10" t="s">
        <v>7</v>
      </c>
      <c r="E52" s="11">
        <v>72</v>
      </c>
      <c r="F52" s="29" t="s">
        <v>8</v>
      </c>
    </row>
    <row r="53" spans="1:6" ht="12.75">
      <c r="A53" s="1"/>
      <c r="B53" s="28" t="s">
        <v>32</v>
      </c>
      <c r="C53" s="9" t="s">
        <v>14</v>
      </c>
      <c r="D53" s="10" t="s">
        <v>28</v>
      </c>
      <c r="E53" s="11">
        <v>232</v>
      </c>
      <c r="F53" s="29" t="s">
        <v>8</v>
      </c>
    </row>
    <row r="54" spans="1:6" ht="12.75">
      <c r="A54" s="1"/>
      <c r="B54" s="28" t="s">
        <v>33</v>
      </c>
      <c r="C54" s="9" t="s">
        <v>12</v>
      </c>
      <c r="D54" s="10" t="s">
        <v>13</v>
      </c>
      <c r="E54" s="11">
        <v>59</v>
      </c>
      <c r="F54" s="29" t="s">
        <v>8</v>
      </c>
    </row>
    <row r="55" spans="1:6" ht="12.75">
      <c r="A55" s="1"/>
      <c r="B55" s="28" t="s">
        <v>33</v>
      </c>
      <c r="C55" s="9" t="s">
        <v>14</v>
      </c>
      <c r="D55" s="10" t="s">
        <v>13</v>
      </c>
      <c r="E55" s="11">
        <v>53</v>
      </c>
      <c r="F55" s="29" t="s">
        <v>8</v>
      </c>
    </row>
    <row r="56" spans="1:6" ht="12.75">
      <c r="A56" s="1"/>
      <c r="B56" s="28" t="s">
        <v>33</v>
      </c>
      <c r="C56" s="9" t="s">
        <v>15</v>
      </c>
      <c r="D56" s="10" t="s">
        <v>13</v>
      </c>
      <c r="E56" s="11">
        <v>53</v>
      </c>
      <c r="F56" s="29" t="s">
        <v>8</v>
      </c>
    </row>
    <row r="57" spans="1:6" ht="12.75">
      <c r="A57" s="1"/>
      <c r="B57" s="28" t="s">
        <v>60</v>
      </c>
      <c r="C57" s="9" t="s">
        <v>6</v>
      </c>
      <c r="D57" s="10" t="s">
        <v>28</v>
      </c>
      <c r="E57" s="11">
        <v>287</v>
      </c>
      <c r="F57" s="29" t="s">
        <v>53</v>
      </c>
    </row>
    <row r="58" spans="1:6" ht="12.75">
      <c r="A58" s="1"/>
      <c r="B58" s="28" t="s">
        <v>60</v>
      </c>
      <c r="C58" s="9" t="s">
        <v>9</v>
      </c>
      <c r="D58" s="10" t="s">
        <v>28</v>
      </c>
      <c r="E58" s="11">
        <v>287</v>
      </c>
      <c r="F58" s="29" t="s">
        <v>53</v>
      </c>
    </row>
    <row r="59" spans="1:6" ht="12.75">
      <c r="A59" s="1"/>
      <c r="B59" s="28" t="s">
        <v>60</v>
      </c>
      <c r="C59" s="9" t="s">
        <v>10</v>
      </c>
      <c r="D59" s="10" t="s">
        <v>28</v>
      </c>
      <c r="E59" s="11">
        <v>287</v>
      </c>
      <c r="F59" s="29" t="s">
        <v>53</v>
      </c>
    </row>
    <row r="60" spans="1:6" ht="12.75">
      <c r="A60" s="1"/>
      <c r="B60" s="28" t="s">
        <v>60</v>
      </c>
      <c r="C60" s="9" t="s">
        <v>12</v>
      </c>
      <c r="D60" s="10" t="s">
        <v>28</v>
      </c>
      <c r="E60" s="11">
        <v>287</v>
      </c>
      <c r="F60" s="29" t="s">
        <v>53</v>
      </c>
    </row>
    <row r="61" spans="1:6" ht="12.75">
      <c r="A61" s="1"/>
      <c r="B61" s="28" t="s">
        <v>76</v>
      </c>
      <c r="C61" s="9" t="s">
        <v>6</v>
      </c>
      <c r="D61" s="10" t="s">
        <v>7</v>
      </c>
      <c r="E61" s="11">
        <v>750</v>
      </c>
      <c r="F61" s="29" t="s">
        <v>73</v>
      </c>
    </row>
    <row r="62" spans="1:6" ht="12.75">
      <c r="A62" s="1"/>
      <c r="B62" s="28" t="s">
        <v>76</v>
      </c>
      <c r="C62" s="9" t="s">
        <v>9</v>
      </c>
      <c r="D62" s="10" t="s">
        <v>7</v>
      </c>
      <c r="E62" s="11">
        <v>750</v>
      </c>
      <c r="F62" s="29" t="s">
        <v>73</v>
      </c>
    </row>
    <row r="63" spans="1:6" ht="12.75">
      <c r="A63" s="1"/>
      <c r="B63" s="28" t="s">
        <v>76</v>
      </c>
      <c r="C63" s="9" t="s">
        <v>10</v>
      </c>
      <c r="D63" s="10" t="s">
        <v>7</v>
      </c>
      <c r="E63" s="11">
        <v>750</v>
      </c>
      <c r="F63" s="29" t="s">
        <v>73</v>
      </c>
    </row>
    <row r="64" spans="1:6" ht="12.75">
      <c r="A64" s="1"/>
      <c r="B64" s="28" t="s">
        <v>61</v>
      </c>
      <c r="C64" s="9" t="s">
        <v>6</v>
      </c>
      <c r="D64" s="10" t="s">
        <v>13</v>
      </c>
      <c r="E64" s="11">
        <v>25</v>
      </c>
      <c r="F64" s="29" t="s">
        <v>53</v>
      </c>
    </row>
    <row r="65" spans="1:6" ht="12.75">
      <c r="A65" s="1"/>
      <c r="B65" s="28" t="s">
        <v>61</v>
      </c>
      <c r="C65" s="9" t="s">
        <v>9</v>
      </c>
      <c r="D65" s="10" t="s">
        <v>13</v>
      </c>
      <c r="E65" s="11">
        <v>25</v>
      </c>
      <c r="F65" s="29" t="s">
        <v>53</v>
      </c>
    </row>
    <row r="66" spans="1:6" ht="12.75">
      <c r="A66" s="1"/>
      <c r="B66" s="28" t="s">
        <v>61</v>
      </c>
      <c r="C66" s="9" t="s">
        <v>10</v>
      </c>
      <c r="D66" s="10" t="s">
        <v>13</v>
      </c>
      <c r="E66" s="11">
        <v>23</v>
      </c>
      <c r="F66" s="29" t="s">
        <v>53</v>
      </c>
    </row>
    <row r="67" spans="1:6" ht="12.75">
      <c r="A67" s="1"/>
      <c r="B67" s="28" t="s">
        <v>61</v>
      </c>
      <c r="C67" s="9">
        <v>4</v>
      </c>
      <c r="D67" s="10" t="s">
        <v>19</v>
      </c>
      <c r="E67" s="11">
        <v>23</v>
      </c>
      <c r="F67" s="29" t="s">
        <v>53</v>
      </c>
    </row>
    <row r="68" spans="1:6" ht="12.75">
      <c r="A68" s="1"/>
      <c r="B68" s="28" t="s">
        <v>62</v>
      </c>
      <c r="C68" s="9" t="s">
        <v>6</v>
      </c>
      <c r="D68" s="10" t="s">
        <v>7</v>
      </c>
      <c r="E68" s="11">
        <v>110</v>
      </c>
      <c r="F68" s="29" t="s">
        <v>53</v>
      </c>
    </row>
    <row r="69" spans="1:6" ht="12.75">
      <c r="A69" s="1"/>
      <c r="B69" s="28" t="s">
        <v>62</v>
      </c>
      <c r="C69" s="9" t="s">
        <v>9</v>
      </c>
      <c r="D69" s="10" t="s">
        <v>7</v>
      </c>
      <c r="E69" s="11">
        <v>110</v>
      </c>
      <c r="F69" s="29" t="s">
        <v>53</v>
      </c>
    </row>
    <row r="70" spans="1:6" ht="12.75">
      <c r="A70" s="1"/>
      <c r="B70" s="28" t="s">
        <v>63</v>
      </c>
      <c r="C70" s="9" t="s">
        <v>6</v>
      </c>
      <c r="D70" s="10" t="s">
        <v>13</v>
      </c>
      <c r="E70" s="11">
        <v>55</v>
      </c>
      <c r="F70" s="29" t="s">
        <v>53</v>
      </c>
    </row>
    <row r="71" spans="1:6" ht="12.75">
      <c r="A71" s="1"/>
      <c r="B71" s="28" t="s">
        <v>63</v>
      </c>
      <c r="C71" s="9" t="s">
        <v>9</v>
      </c>
      <c r="D71" s="10" t="s">
        <v>13</v>
      </c>
      <c r="E71" s="11">
        <v>55</v>
      </c>
      <c r="F71" s="29" t="s">
        <v>53</v>
      </c>
    </row>
    <row r="72" spans="1:6" ht="12.75">
      <c r="A72" s="1"/>
      <c r="B72" s="28" t="s">
        <v>83</v>
      </c>
      <c r="C72" s="9" t="s">
        <v>6</v>
      </c>
      <c r="D72" s="10" t="s">
        <v>84</v>
      </c>
      <c r="E72" s="11">
        <v>1272</v>
      </c>
      <c r="F72" s="29" t="s">
        <v>85</v>
      </c>
    </row>
    <row r="73" spans="1:6" ht="12.75">
      <c r="A73" s="1"/>
      <c r="B73" s="28" t="s">
        <v>83</v>
      </c>
      <c r="C73" s="9" t="s">
        <v>9</v>
      </c>
      <c r="D73" s="10" t="s">
        <v>84</v>
      </c>
      <c r="E73" s="11">
        <v>1298</v>
      </c>
      <c r="F73" s="29" t="s">
        <v>85</v>
      </c>
    </row>
    <row r="74" spans="1:6" ht="12.75">
      <c r="A74" s="1"/>
      <c r="B74" s="28" t="s">
        <v>83</v>
      </c>
      <c r="C74" s="9" t="s">
        <v>10</v>
      </c>
      <c r="D74" s="10" t="s">
        <v>84</v>
      </c>
      <c r="E74" s="11">
        <v>1274</v>
      </c>
      <c r="F74" s="29" t="s">
        <v>85</v>
      </c>
    </row>
    <row r="75" spans="1:6" ht="12.75">
      <c r="A75" s="1"/>
      <c r="B75" s="28" t="s">
        <v>34</v>
      </c>
      <c r="C75" s="9" t="s">
        <v>35</v>
      </c>
      <c r="D75" s="10" t="s">
        <v>28</v>
      </c>
      <c r="E75" s="11">
        <v>256</v>
      </c>
      <c r="F75" s="29" t="s">
        <v>8</v>
      </c>
    </row>
    <row r="76" spans="1:6" ht="12.75">
      <c r="A76" s="1"/>
      <c r="B76" s="28" t="s">
        <v>34</v>
      </c>
      <c r="C76" s="9" t="s">
        <v>36</v>
      </c>
      <c r="D76" s="10" t="s">
        <v>28</v>
      </c>
      <c r="E76" s="11">
        <v>256</v>
      </c>
      <c r="F76" s="29" t="s">
        <v>8</v>
      </c>
    </row>
    <row r="77" spans="1:6" ht="12.75">
      <c r="A77" s="1"/>
      <c r="B77" s="28" t="s">
        <v>34</v>
      </c>
      <c r="C77" s="9" t="s">
        <v>37</v>
      </c>
      <c r="D77" s="10" t="s">
        <v>28</v>
      </c>
      <c r="E77" s="11">
        <v>256</v>
      </c>
      <c r="F77" s="29" t="s">
        <v>8</v>
      </c>
    </row>
    <row r="78" spans="1:6" ht="12.75">
      <c r="A78" s="1"/>
      <c r="B78" s="28" t="s">
        <v>34</v>
      </c>
      <c r="C78" s="9" t="s">
        <v>38</v>
      </c>
      <c r="D78" s="10" t="s">
        <v>28</v>
      </c>
      <c r="E78" s="11">
        <v>256</v>
      </c>
      <c r="F78" s="29" t="s">
        <v>8</v>
      </c>
    </row>
    <row r="79" spans="1:6" ht="12.75">
      <c r="A79" s="1"/>
      <c r="B79" s="28" t="s">
        <v>34</v>
      </c>
      <c r="C79" s="13" t="s">
        <v>39</v>
      </c>
      <c r="D79" s="14" t="s">
        <v>28</v>
      </c>
      <c r="E79" s="15"/>
      <c r="F79" s="32" t="s">
        <v>8</v>
      </c>
    </row>
    <row r="80" spans="1:6" ht="12.75">
      <c r="A80" s="1"/>
      <c r="B80" s="28" t="s">
        <v>34</v>
      </c>
      <c r="C80" s="13" t="s">
        <v>40</v>
      </c>
      <c r="D80" s="14" t="s">
        <v>28</v>
      </c>
      <c r="E80" s="15"/>
      <c r="F80" s="32" t="s">
        <v>8</v>
      </c>
    </row>
    <row r="81" spans="1:6" ht="12.75">
      <c r="A81" s="1"/>
      <c r="B81" s="28" t="s">
        <v>64</v>
      </c>
      <c r="C81" s="9" t="s">
        <v>6</v>
      </c>
      <c r="D81" s="10" t="s">
        <v>7</v>
      </c>
      <c r="E81" s="11">
        <v>110</v>
      </c>
      <c r="F81" s="29" t="s">
        <v>53</v>
      </c>
    </row>
    <row r="82" spans="1:6" ht="12.75">
      <c r="A82" s="1"/>
      <c r="B82" s="28" t="s">
        <v>64</v>
      </c>
      <c r="C82" s="9" t="s">
        <v>9</v>
      </c>
      <c r="D82" s="10" t="s">
        <v>7</v>
      </c>
      <c r="E82" s="11">
        <v>100</v>
      </c>
      <c r="F82" s="29" t="s">
        <v>53</v>
      </c>
    </row>
    <row r="83" spans="1:6" ht="12.75">
      <c r="A83" s="1"/>
      <c r="B83" s="28" t="s">
        <v>65</v>
      </c>
      <c r="C83" s="9" t="s">
        <v>6</v>
      </c>
      <c r="D83" s="10" t="s">
        <v>13</v>
      </c>
      <c r="E83" s="11">
        <v>55</v>
      </c>
      <c r="F83" s="29" t="s">
        <v>53</v>
      </c>
    </row>
    <row r="84" spans="1:6" ht="12.75">
      <c r="A84" s="1"/>
      <c r="B84" s="28" t="s">
        <v>65</v>
      </c>
      <c r="C84" s="9" t="s">
        <v>9</v>
      </c>
      <c r="D84" s="10" t="s">
        <v>13</v>
      </c>
      <c r="E84" s="11">
        <v>55</v>
      </c>
      <c r="F84" s="29" t="s">
        <v>53</v>
      </c>
    </row>
    <row r="85" spans="1:6" ht="12.75">
      <c r="A85" s="1"/>
      <c r="B85" s="28" t="s">
        <v>65</v>
      </c>
      <c r="C85" s="9" t="s">
        <v>10</v>
      </c>
      <c r="D85" s="10" t="s">
        <v>19</v>
      </c>
      <c r="E85" s="11">
        <v>73</v>
      </c>
      <c r="F85" s="29" t="s">
        <v>53</v>
      </c>
    </row>
    <row r="86" spans="1:6" ht="12.75">
      <c r="A86" s="1"/>
      <c r="B86" s="28" t="s">
        <v>41</v>
      </c>
      <c r="C86" s="9" t="s">
        <v>6</v>
      </c>
      <c r="D86" s="10" t="s">
        <v>17</v>
      </c>
      <c r="E86" s="11">
        <v>92</v>
      </c>
      <c r="F86" s="29" t="s">
        <v>8</v>
      </c>
    </row>
    <row r="87" spans="1:6" ht="12.75">
      <c r="A87" s="1"/>
      <c r="B87" s="28" t="s">
        <v>41</v>
      </c>
      <c r="C87" s="9" t="s">
        <v>9</v>
      </c>
      <c r="D87" s="10" t="s">
        <v>17</v>
      </c>
      <c r="E87" s="11">
        <v>92</v>
      </c>
      <c r="F87" s="29" t="s">
        <v>8</v>
      </c>
    </row>
    <row r="88" spans="1:6" ht="12.75">
      <c r="A88" s="1"/>
      <c r="B88" s="28" t="s">
        <v>41</v>
      </c>
      <c r="C88" s="9" t="s">
        <v>10</v>
      </c>
      <c r="D88" s="10" t="s">
        <v>17</v>
      </c>
      <c r="E88" s="11">
        <v>92</v>
      </c>
      <c r="F88" s="29" t="s">
        <v>8</v>
      </c>
    </row>
    <row r="89" spans="1:6" ht="12.75">
      <c r="A89" s="1"/>
      <c r="B89" s="28" t="s">
        <v>41</v>
      </c>
      <c r="C89" s="9" t="s">
        <v>12</v>
      </c>
      <c r="D89" s="10" t="s">
        <v>17</v>
      </c>
      <c r="E89" s="11">
        <v>92</v>
      </c>
      <c r="F89" s="29" t="s">
        <v>8</v>
      </c>
    </row>
    <row r="90" spans="1:6" ht="12.75">
      <c r="A90" s="1"/>
      <c r="B90" s="33" t="s">
        <v>41</v>
      </c>
      <c r="C90" s="13" t="s">
        <v>14</v>
      </c>
      <c r="D90" s="14" t="s">
        <v>28</v>
      </c>
      <c r="E90" s="15"/>
      <c r="F90" s="32" t="s">
        <v>8</v>
      </c>
    </row>
    <row r="91" spans="1:6" ht="12.75">
      <c r="A91" s="1">
        <v>1</v>
      </c>
      <c r="B91" s="33" t="s">
        <v>41</v>
      </c>
      <c r="C91" s="13" t="s">
        <v>15</v>
      </c>
      <c r="D91" s="14" t="s">
        <v>28</v>
      </c>
      <c r="E91" s="15"/>
      <c r="F91" s="32" t="s">
        <v>8</v>
      </c>
    </row>
    <row r="92" spans="1:6" ht="12.75">
      <c r="A92" s="1">
        <v>1</v>
      </c>
      <c r="B92" s="33" t="s">
        <v>41</v>
      </c>
      <c r="C92" s="13" t="s">
        <v>42</v>
      </c>
      <c r="D92" s="14" t="s">
        <v>28</v>
      </c>
      <c r="E92" s="15"/>
      <c r="F92" s="32" t="s">
        <v>8</v>
      </c>
    </row>
    <row r="93" spans="1:6" ht="12.75">
      <c r="A93" s="1">
        <v>2</v>
      </c>
      <c r="B93" s="28" t="s">
        <v>43</v>
      </c>
      <c r="C93" s="9" t="s">
        <v>6</v>
      </c>
      <c r="D93" s="10" t="s">
        <v>44</v>
      </c>
      <c r="E93" s="11">
        <v>278</v>
      </c>
      <c r="F93" s="29" t="s">
        <v>8</v>
      </c>
    </row>
    <row r="94" spans="1:6" ht="12.75">
      <c r="A94" s="12">
        <v>2</v>
      </c>
      <c r="B94" s="28" t="s">
        <v>43</v>
      </c>
      <c r="C94" s="9" t="s">
        <v>9</v>
      </c>
      <c r="D94" s="10" t="s">
        <v>44</v>
      </c>
      <c r="E94" s="11">
        <v>278</v>
      </c>
      <c r="F94" s="29" t="s">
        <v>8</v>
      </c>
    </row>
    <row r="95" spans="1:6" ht="12.75">
      <c r="A95" s="12">
        <v>2</v>
      </c>
      <c r="B95" s="28" t="s">
        <v>77</v>
      </c>
      <c r="C95" s="9" t="s">
        <v>6</v>
      </c>
      <c r="D95" s="10" t="s">
        <v>7</v>
      </c>
      <c r="E95" s="11">
        <v>400</v>
      </c>
      <c r="F95" s="29" t="s">
        <v>73</v>
      </c>
    </row>
    <row r="96" spans="1:6" ht="12.75">
      <c r="A96" s="1"/>
      <c r="B96" s="28" t="s">
        <v>77</v>
      </c>
      <c r="C96" s="9" t="s">
        <v>9</v>
      </c>
      <c r="D96" s="10" t="s">
        <v>7</v>
      </c>
      <c r="E96" s="11">
        <v>400</v>
      </c>
      <c r="F96" s="29" t="s">
        <v>73</v>
      </c>
    </row>
    <row r="97" spans="1:6" ht="12.75">
      <c r="A97" s="1"/>
      <c r="B97" s="34" t="s">
        <v>77</v>
      </c>
      <c r="C97" s="22" t="s">
        <v>10</v>
      </c>
      <c r="D97" s="21" t="s">
        <v>7</v>
      </c>
      <c r="E97" s="22">
        <v>400</v>
      </c>
      <c r="F97" s="35" t="s">
        <v>73</v>
      </c>
    </row>
    <row r="98" spans="1:6" ht="12.75">
      <c r="A98" s="1"/>
      <c r="B98" s="28" t="s">
        <v>45</v>
      </c>
      <c r="C98" s="9" t="s">
        <v>6</v>
      </c>
      <c r="D98" s="10" t="s">
        <v>19</v>
      </c>
      <c r="E98" s="11">
        <v>45</v>
      </c>
      <c r="F98" s="29" t="s">
        <v>8</v>
      </c>
    </row>
    <row r="99" spans="1:6" ht="12.75">
      <c r="A99" s="1"/>
      <c r="B99" s="28" t="s">
        <v>45</v>
      </c>
      <c r="C99" s="9" t="s">
        <v>9</v>
      </c>
      <c r="D99" s="10" t="s">
        <v>19</v>
      </c>
      <c r="E99" s="11">
        <v>45</v>
      </c>
      <c r="F99" s="29" t="s">
        <v>8</v>
      </c>
    </row>
    <row r="100" spans="1:6" ht="12.75">
      <c r="A100" s="1"/>
      <c r="B100" s="28" t="s">
        <v>45</v>
      </c>
      <c r="C100" s="9" t="s">
        <v>10</v>
      </c>
      <c r="D100" s="10" t="s">
        <v>19</v>
      </c>
      <c r="E100" s="11">
        <v>45</v>
      </c>
      <c r="F100" s="29" t="s">
        <v>8</v>
      </c>
    </row>
    <row r="101" spans="1:6" ht="12.75">
      <c r="A101" s="1"/>
      <c r="B101" s="28" t="s">
        <v>45</v>
      </c>
      <c r="C101" s="9" t="s">
        <v>12</v>
      </c>
      <c r="D101" s="10" t="s">
        <v>19</v>
      </c>
      <c r="E101" s="11">
        <v>45</v>
      </c>
      <c r="F101" s="29" t="s">
        <v>8</v>
      </c>
    </row>
    <row r="102" spans="1:6" ht="12.75">
      <c r="A102" s="1"/>
      <c r="B102" s="28" t="s">
        <v>45</v>
      </c>
      <c r="C102" s="9" t="s">
        <v>14</v>
      </c>
      <c r="D102" s="10" t="s">
        <v>19</v>
      </c>
      <c r="E102" s="11">
        <v>45</v>
      </c>
      <c r="F102" s="29" t="s">
        <v>8</v>
      </c>
    </row>
    <row r="103" spans="1:6" ht="12.75">
      <c r="A103" s="1"/>
      <c r="B103" s="28" t="s">
        <v>45</v>
      </c>
      <c r="C103" s="9" t="s">
        <v>15</v>
      </c>
      <c r="D103" s="10" t="s">
        <v>19</v>
      </c>
      <c r="E103" s="11">
        <v>45</v>
      </c>
      <c r="F103" s="29" t="s">
        <v>8</v>
      </c>
    </row>
    <row r="104" spans="1:6" ht="12.75">
      <c r="A104" s="1"/>
      <c r="B104" s="28" t="s">
        <v>45</v>
      </c>
      <c r="C104" s="9" t="s">
        <v>42</v>
      </c>
      <c r="D104" s="10" t="s">
        <v>19</v>
      </c>
      <c r="E104" s="11">
        <v>45</v>
      </c>
      <c r="F104" s="29" t="s">
        <v>8</v>
      </c>
    </row>
    <row r="105" spans="1:6" ht="12.75">
      <c r="A105" s="1"/>
      <c r="B105" s="28" t="s">
        <v>45</v>
      </c>
      <c r="C105" s="9" t="s">
        <v>46</v>
      </c>
      <c r="D105" s="10" t="s">
        <v>19</v>
      </c>
      <c r="E105" s="11">
        <v>45</v>
      </c>
      <c r="F105" s="29" t="s">
        <v>8</v>
      </c>
    </row>
    <row r="106" spans="1:6" ht="12.75">
      <c r="A106" s="1"/>
      <c r="B106" s="28" t="s">
        <v>45</v>
      </c>
      <c r="C106" s="9" t="s">
        <v>47</v>
      </c>
      <c r="D106" s="10" t="s">
        <v>19</v>
      </c>
      <c r="E106" s="11">
        <v>45</v>
      </c>
      <c r="F106" s="29" t="s">
        <v>8</v>
      </c>
    </row>
    <row r="107" spans="1:6" ht="12.75">
      <c r="A107" s="1"/>
      <c r="B107" s="28" t="s">
        <v>45</v>
      </c>
      <c r="C107" s="9" t="s">
        <v>48</v>
      </c>
      <c r="D107" s="10" t="s">
        <v>19</v>
      </c>
      <c r="E107" s="11">
        <v>45</v>
      </c>
      <c r="F107" s="29" t="s">
        <v>8</v>
      </c>
    </row>
    <row r="108" spans="1:6" ht="12.75">
      <c r="A108" s="1"/>
      <c r="B108" s="28" t="s">
        <v>66</v>
      </c>
      <c r="C108" s="9" t="s">
        <v>67</v>
      </c>
      <c r="D108" s="10" t="s">
        <v>13</v>
      </c>
      <c r="E108" s="11">
        <v>42</v>
      </c>
      <c r="F108" s="29" t="s">
        <v>53</v>
      </c>
    </row>
    <row r="109" spans="1:6" ht="12.75">
      <c r="A109" s="1"/>
      <c r="B109" s="28" t="s">
        <v>49</v>
      </c>
      <c r="C109" s="9" t="s">
        <v>6</v>
      </c>
      <c r="D109" s="10" t="s">
        <v>50</v>
      </c>
      <c r="E109" s="11">
        <v>80</v>
      </c>
      <c r="F109" s="29" t="s">
        <v>8</v>
      </c>
    </row>
    <row r="110" spans="1:6" ht="12.75">
      <c r="A110" s="1"/>
      <c r="B110" s="28" t="s">
        <v>49</v>
      </c>
      <c r="C110" s="9" t="s">
        <v>9</v>
      </c>
      <c r="D110" s="10" t="s">
        <v>50</v>
      </c>
      <c r="E110" s="11">
        <v>80</v>
      </c>
      <c r="F110" s="29" t="s">
        <v>8</v>
      </c>
    </row>
    <row r="111" spans="1:6" ht="12.75">
      <c r="A111" s="1"/>
      <c r="B111" s="28" t="s">
        <v>49</v>
      </c>
      <c r="C111" s="9" t="s">
        <v>10</v>
      </c>
      <c r="D111" s="10" t="s">
        <v>50</v>
      </c>
      <c r="E111" s="11">
        <v>80</v>
      </c>
      <c r="F111" s="29" t="s">
        <v>8</v>
      </c>
    </row>
    <row r="112" spans="1:6" ht="12.75">
      <c r="A112" s="1"/>
      <c r="B112" s="28" t="s">
        <v>49</v>
      </c>
      <c r="C112" s="9" t="s">
        <v>12</v>
      </c>
      <c r="D112" s="10" t="s">
        <v>28</v>
      </c>
      <c r="E112" s="11">
        <v>24</v>
      </c>
      <c r="F112" s="29" t="s">
        <v>8</v>
      </c>
    </row>
    <row r="113" spans="1:6" ht="12.75">
      <c r="A113" s="1"/>
      <c r="B113" s="28" t="s">
        <v>51</v>
      </c>
      <c r="C113" s="9" t="s">
        <v>6</v>
      </c>
      <c r="D113" s="10" t="s">
        <v>13</v>
      </c>
      <c r="E113" s="11">
        <v>50</v>
      </c>
      <c r="F113" s="29" t="s">
        <v>8</v>
      </c>
    </row>
    <row r="114" spans="1:6" ht="12.75">
      <c r="A114" s="1"/>
      <c r="B114" s="28" t="s">
        <v>51</v>
      </c>
      <c r="C114" s="9" t="s">
        <v>9</v>
      </c>
      <c r="D114" s="10" t="s">
        <v>13</v>
      </c>
      <c r="E114" s="11">
        <v>50</v>
      </c>
      <c r="F114" s="29" t="s">
        <v>8</v>
      </c>
    </row>
    <row r="115" spans="1:6" ht="12.75">
      <c r="A115" s="1"/>
      <c r="B115" s="36" t="s">
        <v>68</v>
      </c>
      <c r="C115" s="17" t="s">
        <v>39</v>
      </c>
      <c r="D115" s="16" t="s">
        <v>44</v>
      </c>
      <c r="E115" s="18">
        <v>243</v>
      </c>
      <c r="F115" s="37" t="s">
        <v>53</v>
      </c>
    </row>
    <row r="116" spans="1:6" ht="12.75">
      <c r="A116" s="1"/>
      <c r="B116" s="36" t="s">
        <v>68</v>
      </c>
      <c r="C116" s="17" t="s">
        <v>69</v>
      </c>
      <c r="D116" s="16" t="s">
        <v>44</v>
      </c>
      <c r="E116" s="18">
        <v>243</v>
      </c>
      <c r="F116" s="37" t="s">
        <v>53</v>
      </c>
    </row>
    <row r="117" spans="1:6" ht="12.75">
      <c r="A117" s="1"/>
      <c r="B117" s="36" t="s">
        <v>70</v>
      </c>
      <c r="C117" s="17" t="s">
        <v>6</v>
      </c>
      <c r="D117" s="16" t="s">
        <v>13</v>
      </c>
      <c r="E117" s="18">
        <v>19</v>
      </c>
      <c r="F117" s="37" t="s">
        <v>53</v>
      </c>
    </row>
    <row r="118" spans="1:6" ht="12.75">
      <c r="A118" s="1">
        <v>3</v>
      </c>
      <c r="B118" s="36" t="s">
        <v>70</v>
      </c>
      <c r="C118" s="17" t="s">
        <v>9</v>
      </c>
      <c r="D118" s="16" t="s">
        <v>13</v>
      </c>
      <c r="E118" s="18">
        <v>19</v>
      </c>
      <c r="F118" s="37" t="s">
        <v>53</v>
      </c>
    </row>
    <row r="119" spans="1:6" ht="12.75">
      <c r="A119" s="1"/>
      <c r="B119" s="36" t="s">
        <v>70</v>
      </c>
      <c r="C119" s="17" t="s">
        <v>10</v>
      </c>
      <c r="D119" s="16" t="s">
        <v>13</v>
      </c>
      <c r="E119" s="18">
        <v>55</v>
      </c>
      <c r="F119" s="37" t="s">
        <v>53</v>
      </c>
    </row>
    <row r="120" spans="1:6" ht="12.75">
      <c r="A120" s="1"/>
      <c r="B120" s="28" t="s">
        <v>70</v>
      </c>
      <c r="C120" s="9" t="s">
        <v>12</v>
      </c>
      <c r="D120" s="10" t="s">
        <v>13</v>
      </c>
      <c r="E120" s="11">
        <v>54</v>
      </c>
      <c r="F120" s="29" t="s">
        <v>78</v>
      </c>
    </row>
    <row r="121" spans="1:6" ht="13.5" thickBot="1">
      <c r="A121" s="1"/>
      <c r="B121" s="41" t="s">
        <v>80</v>
      </c>
      <c r="C121" s="42" t="s">
        <v>81</v>
      </c>
      <c r="D121" s="43" t="s">
        <v>13</v>
      </c>
      <c r="E121" s="44">
        <v>21</v>
      </c>
      <c r="F121" s="45" t="s">
        <v>78</v>
      </c>
    </row>
    <row r="122" spans="2:6" ht="13.5" thickBot="1">
      <c r="B122" s="38" t="s">
        <v>87</v>
      </c>
      <c r="C122" s="46">
        <f>122-3</f>
        <v>119</v>
      </c>
      <c r="D122" s="39"/>
      <c r="E122" s="47">
        <f>SUM(E4:E121)</f>
        <v>21573</v>
      </c>
      <c r="F122" s="40"/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61"/>
  <sheetViews>
    <sheetView workbookViewId="0" topLeftCell="A1">
      <selection activeCell="A1" sqref="A1"/>
    </sheetView>
  </sheetViews>
  <sheetFormatPr defaultColWidth="9.140625" defaultRowHeight="12.75"/>
  <cols>
    <col min="2" max="2" width="25.8515625" style="0" customWidth="1"/>
    <col min="3" max="3" width="13.7109375" style="0" customWidth="1"/>
    <col min="4" max="4" width="10.7109375" style="0" customWidth="1"/>
    <col min="5" max="5" width="13.140625" style="0" customWidth="1"/>
    <col min="6" max="6" width="15.7109375" style="0" customWidth="1"/>
  </cols>
  <sheetData>
    <row r="2" spans="2:6" ht="21">
      <c r="B2" s="48" t="s">
        <v>200</v>
      </c>
      <c r="C2" s="49"/>
      <c r="D2" s="51"/>
      <c r="E2" s="50"/>
      <c r="F2" s="51"/>
    </row>
    <row r="3" spans="2:6" ht="55.5" thickBot="1">
      <c r="B3" s="55" t="s">
        <v>88</v>
      </c>
      <c r="C3" s="56" t="s">
        <v>89</v>
      </c>
      <c r="D3" s="57" t="s">
        <v>91</v>
      </c>
      <c r="E3" s="57" t="s">
        <v>90</v>
      </c>
      <c r="F3" s="57" t="s">
        <v>92</v>
      </c>
    </row>
    <row r="4" spans="2:6" ht="13.5">
      <c r="B4" s="82" t="s">
        <v>160</v>
      </c>
      <c r="C4" s="83" t="s">
        <v>134</v>
      </c>
      <c r="D4" s="84" t="s">
        <v>7</v>
      </c>
      <c r="E4" s="84">
        <v>27.2</v>
      </c>
      <c r="F4" s="85" t="s">
        <v>159</v>
      </c>
    </row>
    <row r="5" spans="2:6" ht="13.5">
      <c r="B5" s="86" t="s">
        <v>160</v>
      </c>
      <c r="C5" s="81" t="s">
        <v>135</v>
      </c>
      <c r="D5" s="80" t="s">
        <v>7</v>
      </c>
      <c r="E5" s="80">
        <v>43.3</v>
      </c>
      <c r="F5" s="87" t="s">
        <v>159</v>
      </c>
    </row>
    <row r="6" spans="2:6" ht="13.5">
      <c r="B6" s="86" t="s">
        <v>5</v>
      </c>
      <c r="C6" s="81" t="s">
        <v>136</v>
      </c>
      <c r="D6" s="80" t="s">
        <v>7</v>
      </c>
      <c r="E6" s="80">
        <v>113.6</v>
      </c>
      <c r="F6" s="87" t="s">
        <v>95</v>
      </c>
    </row>
    <row r="7" spans="2:6" ht="13.5">
      <c r="B7" s="86" t="s">
        <v>5</v>
      </c>
      <c r="C7" s="81" t="s">
        <v>138</v>
      </c>
      <c r="D7" s="80" t="s">
        <v>7</v>
      </c>
      <c r="E7" s="80">
        <v>113.6</v>
      </c>
      <c r="F7" s="87" t="s">
        <v>95</v>
      </c>
    </row>
    <row r="8" spans="2:6" ht="13.5">
      <c r="B8" s="86" t="s">
        <v>5</v>
      </c>
      <c r="C8" s="81" t="s">
        <v>139</v>
      </c>
      <c r="D8" s="80" t="s">
        <v>7</v>
      </c>
      <c r="E8" s="80">
        <v>163.2</v>
      </c>
      <c r="F8" s="87" t="s">
        <v>95</v>
      </c>
    </row>
    <row r="9" spans="2:6" ht="13.5">
      <c r="B9" s="86" t="s">
        <v>5</v>
      </c>
      <c r="C9" s="81" t="s">
        <v>140</v>
      </c>
      <c r="D9" s="80" t="s">
        <v>13</v>
      </c>
      <c r="E9" s="80">
        <v>80.5</v>
      </c>
      <c r="F9" s="87" t="s">
        <v>95</v>
      </c>
    </row>
    <row r="10" spans="2:6" ht="13.5">
      <c r="B10" s="86" t="s">
        <v>5</v>
      </c>
      <c r="C10" s="81" t="s">
        <v>141</v>
      </c>
      <c r="D10" s="80" t="s">
        <v>13</v>
      </c>
      <c r="E10" s="80">
        <v>71.2</v>
      </c>
      <c r="F10" s="87" t="s">
        <v>95</v>
      </c>
    </row>
    <row r="11" spans="2:6" ht="13.5">
      <c r="B11" s="86" t="s">
        <v>5</v>
      </c>
      <c r="C11" s="81" t="s">
        <v>142</v>
      </c>
      <c r="D11" s="80" t="s">
        <v>13</v>
      </c>
      <c r="E11" s="80">
        <v>71.2</v>
      </c>
      <c r="F11" s="87" t="s">
        <v>95</v>
      </c>
    </row>
    <row r="12" spans="2:6" ht="13.5">
      <c r="B12" s="86" t="s">
        <v>93</v>
      </c>
      <c r="C12" s="81" t="s">
        <v>81</v>
      </c>
      <c r="D12" s="80" t="s">
        <v>94</v>
      </c>
      <c r="E12" s="80">
        <v>10</v>
      </c>
      <c r="F12" s="87" t="s">
        <v>95</v>
      </c>
    </row>
    <row r="13" spans="2:6" ht="13.5">
      <c r="B13" s="86" t="s">
        <v>93</v>
      </c>
      <c r="C13" s="81" t="s">
        <v>102</v>
      </c>
      <c r="D13" s="80" t="s">
        <v>13</v>
      </c>
      <c r="E13" s="80">
        <v>19.8</v>
      </c>
      <c r="F13" s="87" t="s">
        <v>137</v>
      </c>
    </row>
    <row r="14" spans="2:6" ht="13.5">
      <c r="B14" s="86" t="s">
        <v>93</v>
      </c>
      <c r="C14" s="81" t="s">
        <v>152</v>
      </c>
      <c r="D14" s="80" t="s">
        <v>13</v>
      </c>
      <c r="E14" s="80">
        <v>64.8</v>
      </c>
      <c r="F14" s="87" t="s">
        <v>137</v>
      </c>
    </row>
    <row r="15" spans="2:6" ht="13.5">
      <c r="B15" s="86" t="s">
        <v>93</v>
      </c>
      <c r="C15" s="81" t="s">
        <v>143</v>
      </c>
      <c r="D15" s="80" t="s">
        <v>13</v>
      </c>
      <c r="E15" s="80">
        <v>41</v>
      </c>
      <c r="F15" s="87" t="s">
        <v>95</v>
      </c>
    </row>
    <row r="16" spans="2:6" ht="13.5">
      <c r="B16" s="86" t="s">
        <v>93</v>
      </c>
      <c r="C16" s="81" t="s">
        <v>124</v>
      </c>
      <c r="D16" s="80" t="s">
        <v>100</v>
      </c>
      <c r="E16" s="80">
        <v>75</v>
      </c>
      <c r="F16" s="87" t="s">
        <v>137</v>
      </c>
    </row>
    <row r="17" spans="2:6" ht="13.5">
      <c r="B17" s="86" t="s">
        <v>93</v>
      </c>
      <c r="C17" s="81" t="s">
        <v>125</v>
      </c>
      <c r="D17" s="80" t="s">
        <v>7</v>
      </c>
      <c r="E17" s="80">
        <v>194.7</v>
      </c>
      <c r="F17" s="87" t="s">
        <v>159</v>
      </c>
    </row>
    <row r="18" spans="2:6" ht="13.5">
      <c r="B18" s="86" t="s">
        <v>93</v>
      </c>
      <c r="C18" s="81" t="s">
        <v>150</v>
      </c>
      <c r="D18" s="80" t="s">
        <v>7</v>
      </c>
      <c r="E18" s="80">
        <v>194.7</v>
      </c>
      <c r="F18" s="87" t="s">
        <v>159</v>
      </c>
    </row>
    <row r="19" spans="2:6" ht="13.5">
      <c r="B19" s="86" t="s">
        <v>96</v>
      </c>
      <c r="C19" s="81" t="s">
        <v>97</v>
      </c>
      <c r="D19" s="80" t="s">
        <v>94</v>
      </c>
      <c r="E19" s="80">
        <v>198</v>
      </c>
      <c r="F19" s="87" t="s">
        <v>95</v>
      </c>
    </row>
    <row r="20" spans="2:6" ht="13.5">
      <c r="B20" s="86" t="s">
        <v>96</v>
      </c>
      <c r="C20" s="81" t="s">
        <v>98</v>
      </c>
      <c r="D20" s="80" t="s">
        <v>94</v>
      </c>
      <c r="E20" s="80">
        <v>198</v>
      </c>
      <c r="F20" s="87" t="s">
        <v>95</v>
      </c>
    </row>
    <row r="21" spans="2:6" ht="13.5">
      <c r="B21" s="86" t="s">
        <v>96</v>
      </c>
      <c r="C21" s="81" t="s">
        <v>99</v>
      </c>
      <c r="D21" s="80" t="s">
        <v>100</v>
      </c>
      <c r="E21" s="80">
        <v>317</v>
      </c>
      <c r="F21" s="87" t="s">
        <v>95</v>
      </c>
    </row>
    <row r="22" spans="2:6" ht="13.5">
      <c r="B22" s="86" t="s">
        <v>74</v>
      </c>
      <c r="C22" s="81">
        <v>1</v>
      </c>
      <c r="D22" s="80" t="s">
        <v>7</v>
      </c>
      <c r="E22" s="80">
        <v>113.6</v>
      </c>
      <c r="F22" s="87" t="s">
        <v>159</v>
      </c>
    </row>
    <row r="23" spans="2:6" ht="13.5">
      <c r="B23" s="88" t="s">
        <v>74</v>
      </c>
      <c r="C23" s="59">
        <v>2</v>
      </c>
      <c r="D23" s="58" t="s">
        <v>7</v>
      </c>
      <c r="E23" s="58">
        <v>288.9</v>
      </c>
      <c r="F23" s="89" t="s">
        <v>159</v>
      </c>
    </row>
    <row r="24" spans="2:6" ht="13.5">
      <c r="B24" s="88" t="s">
        <v>74</v>
      </c>
      <c r="C24" s="59">
        <v>3</v>
      </c>
      <c r="D24" s="58" t="s">
        <v>7</v>
      </c>
      <c r="E24" s="58">
        <v>288.9</v>
      </c>
      <c r="F24" s="89" t="s">
        <v>159</v>
      </c>
    </row>
    <row r="25" spans="2:6" ht="13.5">
      <c r="B25" s="88" t="s">
        <v>74</v>
      </c>
      <c r="C25" s="59">
        <v>4</v>
      </c>
      <c r="D25" s="58" t="s">
        <v>7</v>
      </c>
      <c r="E25" s="58">
        <v>414</v>
      </c>
      <c r="F25" s="89" t="s">
        <v>159</v>
      </c>
    </row>
    <row r="26" spans="2:6" ht="13.5">
      <c r="B26" s="88" t="s">
        <v>75</v>
      </c>
      <c r="C26" s="59" t="s">
        <v>172</v>
      </c>
      <c r="D26" s="58" t="s">
        <v>7</v>
      </c>
      <c r="E26" s="58">
        <v>410.9</v>
      </c>
      <c r="F26" s="89" t="s">
        <v>159</v>
      </c>
    </row>
    <row r="27" spans="2:6" ht="13.5">
      <c r="B27" s="88" t="s">
        <v>75</v>
      </c>
      <c r="C27" s="59" t="s">
        <v>173</v>
      </c>
      <c r="D27" s="58" t="s">
        <v>7</v>
      </c>
      <c r="E27" s="58">
        <v>410.9</v>
      </c>
      <c r="F27" s="89" t="s">
        <v>159</v>
      </c>
    </row>
    <row r="28" spans="2:6" ht="13.5">
      <c r="B28" s="86" t="s">
        <v>101</v>
      </c>
      <c r="C28" s="81" t="s">
        <v>102</v>
      </c>
      <c r="D28" s="80" t="s">
        <v>13</v>
      </c>
      <c r="E28" s="80">
        <v>85</v>
      </c>
      <c r="F28" s="87" t="s">
        <v>95</v>
      </c>
    </row>
    <row r="29" spans="2:6" ht="13.5">
      <c r="B29" s="86" t="s">
        <v>27</v>
      </c>
      <c r="C29" s="81" t="s">
        <v>97</v>
      </c>
      <c r="D29" s="80" t="s">
        <v>13</v>
      </c>
      <c r="E29" s="80">
        <v>220</v>
      </c>
      <c r="F29" s="87" t="s">
        <v>95</v>
      </c>
    </row>
    <row r="30" spans="2:6" ht="13.5">
      <c r="B30" s="86" t="s">
        <v>27</v>
      </c>
      <c r="C30" s="81" t="s">
        <v>98</v>
      </c>
      <c r="D30" s="80" t="s">
        <v>13</v>
      </c>
      <c r="E30" s="80">
        <v>220</v>
      </c>
      <c r="F30" s="87" t="s">
        <v>95</v>
      </c>
    </row>
    <row r="31" spans="2:6" ht="13.5">
      <c r="B31" s="86" t="s">
        <v>27</v>
      </c>
      <c r="C31" s="81" t="s">
        <v>103</v>
      </c>
      <c r="D31" s="80" t="s">
        <v>7</v>
      </c>
      <c r="E31" s="80">
        <v>269</v>
      </c>
      <c r="F31" s="87" t="s">
        <v>95</v>
      </c>
    </row>
    <row r="32" spans="2:6" ht="13.5">
      <c r="B32" s="88" t="s">
        <v>164</v>
      </c>
      <c r="C32" s="59">
        <v>1</v>
      </c>
      <c r="D32" s="58" t="s">
        <v>13</v>
      </c>
      <c r="E32" s="58">
        <v>21.4</v>
      </c>
      <c r="F32" s="89" t="s">
        <v>137</v>
      </c>
    </row>
    <row r="33" spans="2:6" ht="13.5">
      <c r="B33" s="86" t="s">
        <v>157</v>
      </c>
      <c r="C33" s="81">
        <v>1</v>
      </c>
      <c r="D33" s="80" t="s">
        <v>25</v>
      </c>
      <c r="E33" s="80">
        <v>0.6</v>
      </c>
      <c r="F33" s="87" t="s">
        <v>95</v>
      </c>
    </row>
    <row r="34" spans="2:6" ht="13.5">
      <c r="B34" s="86" t="s">
        <v>157</v>
      </c>
      <c r="C34" s="81">
        <v>2</v>
      </c>
      <c r="D34" s="80" t="s">
        <v>25</v>
      </c>
      <c r="E34" s="80">
        <v>0.6</v>
      </c>
      <c r="F34" s="87" t="s">
        <v>95</v>
      </c>
    </row>
    <row r="35" spans="2:6" ht="13.5">
      <c r="B35" s="86" t="s">
        <v>157</v>
      </c>
      <c r="C35" s="81">
        <v>3</v>
      </c>
      <c r="D35" s="80" t="s">
        <v>25</v>
      </c>
      <c r="E35" s="80">
        <v>0.6</v>
      </c>
      <c r="F35" s="87" t="s">
        <v>95</v>
      </c>
    </row>
    <row r="36" spans="2:6" ht="13.5">
      <c r="B36" s="86" t="s">
        <v>157</v>
      </c>
      <c r="C36" s="81">
        <v>4</v>
      </c>
      <c r="D36" s="80" t="s">
        <v>25</v>
      </c>
      <c r="E36" s="80">
        <v>0.6</v>
      </c>
      <c r="F36" s="87" t="s">
        <v>95</v>
      </c>
    </row>
    <row r="37" spans="2:6" ht="13.5">
      <c r="B37" s="86" t="s">
        <v>157</v>
      </c>
      <c r="C37" s="81">
        <v>5</v>
      </c>
      <c r="D37" s="80" t="s">
        <v>25</v>
      </c>
      <c r="E37" s="80">
        <v>0.6</v>
      </c>
      <c r="F37" s="87" t="s">
        <v>95</v>
      </c>
    </row>
    <row r="38" spans="2:6" ht="13.5">
      <c r="B38" s="86" t="s">
        <v>157</v>
      </c>
      <c r="C38" s="81">
        <v>6</v>
      </c>
      <c r="D38" s="80" t="s">
        <v>25</v>
      </c>
      <c r="E38" s="80">
        <v>0.6</v>
      </c>
      <c r="F38" s="87" t="s">
        <v>95</v>
      </c>
    </row>
    <row r="39" spans="2:6" ht="13.5">
      <c r="B39" s="86" t="s">
        <v>157</v>
      </c>
      <c r="C39" s="81">
        <v>7</v>
      </c>
      <c r="D39" s="80" t="s">
        <v>25</v>
      </c>
      <c r="E39" s="80">
        <v>0.6</v>
      </c>
      <c r="F39" s="87" t="s">
        <v>95</v>
      </c>
    </row>
    <row r="40" spans="2:6" ht="13.5">
      <c r="B40" s="86" t="s">
        <v>29</v>
      </c>
      <c r="C40" s="81">
        <v>4</v>
      </c>
      <c r="D40" s="80" t="s">
        <v>7</v>
      </c>
      <c r="E40" s="80">
        <v>173.3</v>
      </c>
      <c r="F40" s="87" t="s">
        <v>159</v>
      </c>
    </row>
    <row r="41" spans="2:6" ht="13.5">
      <c r="B41" s="86" t="s">
        <v>29</v>
      </c>
      <c r="C41" s="81" t="s">
        <v>81</v>
      </c>
      <c r="D41" s="80" t="s">
        <v>13</v>
      </c>
      <c r="E41" s="80">
        <v>27</v>
      </c>
      <c r="F41" s="87" t="s">
        <v>95</v>
      </c>
    </row>
    <row r="42" spans="2:6" ht="13.5">
      <c r="B42" s="86" t="s">
        <v>29</v>
      </c>
      <c r="C42" s="81" t="s">
        <v>102</v>
      </c>
      <c r="D42" s="80" t="s">
        <v>13</v>
      </c>
      <c r="E42" s="80">
        <v>27</v>
      </c>
      <c r="F42" s="87" t="s">
        <v>95</v>
      </c>
    </row>
    <row r="43" spans="2:6" ht="13.5">
      <c r="B43" s="86" t="s">
        <v>29</v>
      </c>
      <c r="C43" s="81" t="s">
        <v>124</v>
      </c>
      <c r="D43" s="80" t="s">
        <v>7</v>
      </c>
      <c r="E43" s="80">
        <v>108.8</v>
      </c>
      <c r="F43" s="87" t="s">
        <v>95</v>
      </c>
    </row>
    <row r="44" spans="2:6" ht="13.5">
      <c r="B44" s="86" t="s">
        <v>29</v>
      </c>
      <c r="C44" s="81" t="s">
        <v>125</v>
      </c>
      <c r="D44" s="80" t="s">
        <v>7</v>
      </c>
      <c r="E44" s="80">
        <v>108.8</v>
      </c>
      <c r="F44" s="87" t="s">
        <v>95</v>
      </c>
    </row>
    <row r="45" spans="2:6" ht="13.5">
      <c r="B45" s="86" t="s">
        <v>29</v>
      </c>
      <c r="C45" s="81" t="s">
        <v>150</v>
      </c>
      <c r="D45" s="80" t="s">
        <v>7</v>
      </c>
      <c r="E45" s="80">
        <v>113.6</v>
      </c>
      <c r="F45" s="87" t="s">
        <v>95</v>
      </c>
    </row>
    <row r="46" spans="2:6" ht="13.5">
      <c r="B46" s="86" t="s">
        <v>31</v>
      </c>
      <c r="C46" s="81" t="s">
        <v>144</v>
      </c>
      <c r="D46" s="80" t="s">
        <v>7</v>
      </c>
      <c r="E46" s="80">
        <v>34.5</v>
      </c>
      <c r="F46" s="87" t="s">
        <v>95</v>
      </c>
    </row>
    <row r="47" spans="2:6" ht="13.5">
      <c r="B47" s="86" t="s">
        <v>31</v>
      </c>
      <c r="C47" s="81" t="s">
        <v>145</v>
      </c>
      <c r="D47" s="80" t="s">
        <v>7</v>
      </c>
      <c r="E47" s="80">
        <v>73.5</v>
      </c>
      <c r="F47" s="87" t="s">
        <v>95</v>
      </c>
    </row>
    <row r="48" spans="2:6" ht="13.5">
      <c r="B48" s="86" t="s">
        <v>31</v>
      </c>
      <c r="C48" s="81" t="s">
        <v>146</v>
      </c>
      <c r="D48" s="80" t="s">
        <v>13</v>
      </c>
      <c r="E48" s="80">
        <v>53.1</v>
      </c>
      <c r="F48" s="87" t="s">
        <v>95</v>
      </c>
    </row>
    <row r="49" spans="2:6" ht="13.5">
      <c r="B49" s="86" t="s">
        <v>31</v>
      </c>
      <c r="C49" s="81" t="s">
        <v>147</v>
      </c>
      <c r="D49" s="80" t="s">
        <v>13</v>
      </c>
      <c r="E49" s="80">
        <v>60.3</v>
      </c>
      <c r="F49" s="87" t="s">
        <v>95</v>
      </c>
    </row>
    <row r="50" spans="2:6" ht="13.5">
      <c r="B50" s="86" t="s">
        <v>31</v>
      </c>
      <c r="C50" s="81" t="s">
        <v>148</v>
      </c>
      <c r="D50" s="80" t="s">
        <v>13</v>
      </c>
      <c r="E50" s="80">
        <v>60.3</v>
      </c>
      <c r="F50" s="87" t="s">
        <v>95</v>
      </c>
    </row>
    <row r="51" spans="2:6" ht="13.5">
      <c r="B51" s="86" t="s">
        <v>31</v>
      </c>
      <c r="C51" s="81" t="s">
        <v>104</v>
      </c>
      <c r="D51" s="80" t="s">
        <v>94</v>
      </c>
      <c r="E51" s="80">
        <v>170</v>
      </c>
      <c r="F51" s="87" t="s">
        <v>95</v>
      </c>
    </row>
    <row r="52" spans="2:6" ht="13.5">
      <c r="B52" s="86" t="s">
        <v>31</v>
      </c>
      <c r="C52" s="81" t="s">
        <v>105</v>
      </c>
      <c r="D52" s="80" t="s">
        <v>100</v>
      </c>
      <c r="E52" s="80">
        <v>122</v>
      </c>
      <c r="F52" s="87" t="s">
        <v>95</v>
      </c>
    </row>
    <row r="53" spans="2:6" ht="13.5">
      <c r="B53" s="88" t="s">
        <v>76</v>
      </c>
      <c r="C53" s="59" t="s">
        <v>161</v>
      </c>
      <c r="D53" s="58" t="s">
        <v>7</v>
      </c>
      <c r="E53" s="58">
        <v>803.1</v>
      </c>
      <c r="F53" s="89" t="s">
        <v>159</v>
      </c>
    </row>
    <row r="54" spans="2:6" ht="13.5">
      <c r="B54" s="88" t="s">
        <v>76</v>
      </c>
      <c r="C54" s="59" t="s">
        <v>162</v>
      </c>
      <c r="D54" s="58" t="s">
        <v>7</v>
      </c>
      <c r="E54" s="58">
        <v>803.1</v>
      </c>
      <c r="F54" s="89" t="s">
        <v>159</v>
      </c>
    </row>
    <row r="55" spans="2:6" ht="13.5">
      <c r="B55" s="88" t="s">
        <v>76</v>
      </c>
      <c r="C55" s="59" t="s">
        <v>163</v>
      </c>
      <c r="D55" s="58" t="s">
        <v>7</v>
      </c>
      <c r="E55" s="58">
        <v>803.1</v>
      </c>
      <c r="F55" s="89" t="s">
        <v>159</v>
      </c>
    </row>
    <row r="56" spans="2:6" ht="13.5">
      <c r="B56" s="86" t="s">
        <v>106</v>
      </c>
      <c r="C56" s="81">
        <v>1</v>
      </c>
      <c r="D56" s="80" t="s">
        <v>13</v>
      </c>
      <c r="E56" s="80">
        <v>27</v>
      </c>
      <c r="F56" s="87" t="s">
        <v>95</v>
      </c>
    </row>
    <row r="57" spans="2:6" ht="13.5">
      <c r="B57" s="86" t="s">
        <v>106</v>
      </c>
      <c r="C57" s="81">
        <v>2</v>
      </c>
      <c r="D57" s="80" t="s">
        <v>13</v>
      </c>
      <c r="E57" s="80">
        <v>27</v>
      </c>
      <c r="F57" s="87" t="s">
        <v>95</v>
      </c>
    </row>
    <row r="58" spans="2:6" ht="13.5">
      <c r="B58" s="86" t="s">
        <v>106</v>
      </c>
      <c r="C58" s="81">
        <v>3</v>
      </c>
      <c r="D58" s="80" t="s">
        <v>13</v>
      </c>
      <c r="E58" s="80">
        <v>27</v>
      </c>
      <c r="F58" s="87" t="s">
        <v>95</v>
      </c>
    </row>
    <row r="59" spans="2:6" ht="13.5">
      <c r="B59" s="86" t="s">
        <v>106</v>
      </c>
      <c r="C59" s="81">
        <v>5</v>
      </c>
      <c r="D59" s="80" t="s">
        <v>13</v>
      </c>
      <c r="E59" s="80">
        <v>26.8</v>
      </c>
      <c r="F59" s="87" t="s">
        <v>95</v>
      </c>
    </row>
    <row r="60" spans="2:6" ht="13.5">
      <c r="B60" s="86" t="s">
        <v>62</v>
      </c>
      <c r="C60" s="81">
        <v>1</v>
      </c>
      <c r="D60" s="80" t="s">
        <v>7</v>
      </c>
      <c r="E60" s="80">
        <v>113.6</v>
      </c>
      <c r="F60" s="87" t="s">
        <v>95</v>
      </c>
    </row>
    <row r="61" spans="2:6" ht="13.5">
      <c r="B61" s="86" t="s">
        <v>62</v>
      </c>
      <c r="C61" s="81">
        <v>2</v>
      </c>
      <c r="D61" s="80" t="s">
        <v>7</v>
      </c>
      <c r="E61" s="80">
        <v>113.6</v>
      </c>
      <c r="F61" s="87" t="s">
        <v>95</v>
      </c>
    </row>
    <row r="62" spans="2:6" ht="13.5">
      <c r="B62" s="86" t="s">
        <v>62</v>
      </c>
      <c r="C62" s="81" t="s">
        <v>81</v>
      </c>
      <c r="D62" s="80" t="s">
        <v>13</v>
      </c>
      <c r="E62" s="80">
        <v>53.1</v>
      </c>
      <c r="F62" s="87" t="s">
        <v>95</v>
      </c>
    </row>
    <row r="63" spans="2:6" ht="13.5">
      <c r="B63" s="86" t="s">
        <v>62</v>
      </c>
      <c r="C63" s="81" t="s">
        <v>102</v>
      </c>
      <c r="D63" s="80" t="s">
        <v>13</v>
      </c>
      <c r="E63" s="80">
        <v>53.1</v>
      </c>
      <c r="F63" s="87" t="s">
        <v>95</v>
      </c>
    </row>
    <row r="64" spans="2:6" ht="13.5">
      <c r="B64" s="88" t="s">
        <v>83</v>
      </c>
      <c r="C64" s="59">
        <v>1</v>
      </c>
      <c r="D64" s="58" t="s">
        <v>7</v>
      </c>
      <c r="E64" s="58">
        <v>1403.1</v>
      </c>
      <c r="F64" s="89" t="s">
        <v>82</v>
      </c>
    </row>
    <row r="65" spans="2:6" ht="13.5">
      <c r="B65" s="88" t="s">
        <v>83</v>
      </c>
      <c r="C65" s="59">
        <v>2</v>
      </c>
      <c r="D65" s="58" t="s">
        <v>7</v>
      </c>
      <c r="E65" s="58">
        <v>1403.1</v>
      </c>
      <c r="F65" s="89" t="s">
        <v>82</v>
      </c>
    </row>
    <row r="66" spans="2:6" ht="13.5">
      <c r="B66" s="88" t="s">
        <v>83</v>
      </c>
      <c r="C66" s="59">
        <v>3</v>
      </c>
      <c r="D66" s="58" t="s">
        <v>7</v>
      </c>
      <c r="E66" s="58">
        <v>1403.1</v>
      </c>
      <c r="F66" s="89" t="s">
        <v>82</v>
      </c>
    </row>
    <row r="67" spans="2:6" ht="13.5">
      <c r="B67" s="86" t="s">
        <v>107</v>
      </c>
      <c r="C67" s="81" t="s">
        <v>97</v>
      </c>
      <c r="D67" s="80" t="s">
        <v>94</v>
      </c>
      <c r="E67" s="80">
        <v>176</v>
      </c>
      <c r="F67" s="87" t="s">
        <v>95</v>
      </c>
    </row>
    <row r="68" spans="2:6" ht="13.5">
      <c r="B68" s="86" t="s">
        <v>107</v>
      </c>
      <c r="C68" s="81" t="s">
        <v>98</v>
      </c>
      <c r="D68" s="80" t="s">
        <v>94</v>
      </c>
      <c r="E68" s="80">
        <v>176.6</v>
      </c>
      <c r="F68" s="87" t="s">
        <v>95</v>
      </c>
    </row>
    <row r="69" spans="2:6" ht="13.5">
      <c r="B69" s="86" t="s">
        <v>107</v>
      </c>
      <c r="C69" s="81" t="s">
        <v>103</v>
      </c>
      <c r="D69" s="80" t="s">
        <v>100</v>
      </c>
      <c r="E69" s="80">
        <v>301.8</v>
      </c>
      <c r="F69" s="87" t="s">
        <v>95</v>
      </c>
    </row>
    <row r="70" spans="2:6" ht="13.5">
      <c r="B70" s="86" t="s">
        <v>108</v>
      </c>
      <c r="C70" s="81" t="s">
        <v>109</v>
      </c>
      <c r="D70" s="80" t="s">
        <v>13</v>
      </c>
      <c r="E70" s="80">
        <v>45</v>
      </c>
      <c r="F70" s="87" t="s">
        <v>95</v>
      </c>
    </row>
    <row r="71" spans="2:6" ht="13.5">
      <c r="B71" s="86" t="s">
        <v>108</v>
      </c>
      <c r="C71" s="81" t="s">
        <v>110</v>
      </c>
      <c r="D71" s="80" t="s">
        <v>13</v>
      </c>
      <c r="E71" s="80">
        <v>45</v>
      </c>
      <c r="F71" s="87" t="s">
        <v>95</v>
      </c>
    </row>
    <row r="72" spans="2:6" ht="13.5">
      <c r="B72" s="86" t="s">
        <v>108</v>
      </c>
      <c r="C72" s="81" t="s">
        <v>111</v>
      </c>
      <c r="D72" s="80" t="s">
        <v>13</v>
      </c>
      <c r="E72" s="80">
        <v>45</v>
      </c>
      <c r="F72" s="87" t="s">
        <v>95</v>
      </c>
    </row>
    <row r="73" spans="2:6" ht="13.5">
      <c r="B73" s="86" t="s">
        <v>108</v>
      </c>
      <c r="C73" s="81" t="s">
        <v>112</v>
      </c>
      <c r="D73" s="80" t="s">
        <v>13</v>
      </c>
      <c r="E73" s="80">
        <v>45</v>
      </c>
      <c r="F73" s="87" t="s">
        <v>95</v>
      </c>
    </row>
    <row r="74" spans="2:6" ht="13.5">
      <c r="B74" s="86" t="s">
        <v>108</v>
      </c>
      <c r="C74" s="81" t="s">
        <v>113</v>
      </c>
      <c r="D74" s="80" t="s">
        <v>13</v>
      </c>
      <c r="E74" s="80">
        <v>45</v>
      </c>
      <c r="F74" s="87" t="s">
        <v>95</v>
      </c>
    </row>
    <row r="75" spans="2:6" ht="13.5">
      <c r="B75" s="86" t="s">
        <v>108</v>
      </c>
      <c r="C75" s="81" t="s">
        <v>114</v>
      </c>
      <c r="D75" s="80" t="s">
        <v>13</v>
      </c>
      <c r="E75" s="80">
        <v>45</v>
      </c>
      <c r="F75" s="87" t="s">
        <v>95</v>
      </c>
    </row>
    <row r="76" spans="2:6" ht="13.5">
      <c r="B76" s="86" t="s">
        <v>108</v>
      </c>
      <c r="C76" s="81" t="s">
        <v>115</v>
      </c>
      <c r="D76" s="80" t="s">
        <v>13</v>
      </c>
      <c r="E76" s="80">
        <v>45</v>
      </c>
      <c r="F76" s="87" t="s">
        <v>95</v>
      </c>
    </row>
    <row r="77" spans="2:6" ht="13.5">
      <c r="B77" s="86" t="s">
        <v>108</v>
      </c>
      <c r="C77" s="81" t="s">
        <v>116</v>
      </c>
      <c r="D77" s="80" t="s">
        <v>13</v>
      </c>
      <c r="E77" s="80">
        <v>45</v>
      </c>
      <c r="F77" s="87" t="s">
        <v>95</v>
      </c>
    </row>
    <row r="78" spans="2:6" ht="13.5">
      <c r="B78" s="86" t="s">
        <v>108</v>
      </c>
      <c r="C78" s="81" t="s">
        <v>117</v>
      </c>
      <c r="D78" s="80" t="s">
        <v>13</v>
      </c>
      <c r="E78" s="80">
        <v>45</v>
      </c>
      <c r="F78" s="87" t="s">
        <v>95</v>
      </c>
    </row>
    <row r="79" spans="2:6" ht="13.5">
      <c r="B79" s="86" t="s">
        <v>108</v>
      </c>
      <c r="C79" s="81" t="s">
        <v>118</v>
      </c>
      <c r="D79" s="80" t="s">
        <v>13</v>
      </c>
      <c r="E79" s="80">
        <v>45</v>
      </c>
      <c r="F79" s="87" t="s">
        <v>95</v>
      </c>
    </row>
    <row r="80" spans="2:6" ht="13.5">
      <c r="B80" s="86" t="s">
        <v>119</v>
      </c>
      <c r="C80" s="81" t="s">
        <v>120</v>
      </c>
      <c r="D80" s="80" t="s">
        <v>94</v>
      </c>
      <c r="E80" s="80">
        <v>166</v>
      </c>
      <c r="F80" s="87" t="s">
        <v>95</v>
      </c>
    </row>
    <row r="81" spans="2:6" ht="13.5">
      <c r="B81" s="86" t="s">
        <v>119</v>
      </c>
      <c r="C81" s="81" t="s">
        <v>121</v>
      </c>
      <c r="D81" s="80" t="s">
        <v>94</v>
      </c>
      <c r="E81" s="80">
        <v>166</v>
      </c>
      <c r="F81" s="87" t="s">
        <v>95</v>
      </c>
    </row>
    <row r="82" spans="2:6" ht="13.5">
      <c r="B82" s="86" t="s">
        <v>119</v>
      </c>
      <c r="C82" s="81" t="s">
        <v>122</v>
      </c>
      <c r="D82" s="80" t="s">
        <v>94</v>
      </c>
      <c r="E82" s="80">
        <v>166</v>
      </c>
      <c r="F82" s="87" t="s">
        <v>95</v>
      </c>
    </row>
    <row r="83" spans="2:6" ht="13.5">
      <c r="B83" s="86" t="s">
        <v>119</v>
      </c>
      <c r="C83" s="81" t="s">
        <v>123</v>
      </c>
      <c r="D83" s="80" t="s">
        <v>94</v>
      </c>
      <c r="E83" s="80">
        <v>166</v>
      </c>
      <c r="F83" s="87" t="s">
        <v>95</v>
      </c>
    </row>
    <row r="84" spans="2:6" ht="13.5">
      <c r="B84" s="86" t="s">
        <v>119</v>
      </c>
      <c r="C84" s="81" t="s">
        <v>124</v>
      </c>
      <c r="D84" s="80" t="s">
        <v>100</v>
      </c>
      <c r="E84" s="80">
        <v>204</v>
      </c>
      <c r="F84" s="87" t="s">
        <v>95</v>
      </c>
    </row>
    <row r="85" spans="2:6" ht="13.5">
      <c r="B85" s="86" t="s">
        <v>119</v>
      </c>
      <c r="C85" s="81" t="s">
        <v>125</v>
      </c>
      <c r="D85" s="80" t="s">
        <v>100</v>
      </c>
      <c r="E85" s="80">
        <v>204</v>
      </c>
      <c r="F85" s="87" t="s">
        <v>95</v>
      </c>
    </row>
    <row r="86" spans="2:6" ht="13.5">
      <c r="B86" s="86" t="s">
        <v>64</v>
      </c>
      <c r="C86" s="81">
        <v>1</v>
      </c>
      <c r="D86" s="80" t="s">
        <v>7</v>
      </c>
      <c r="E86" s="80">
        <v>125</v>
      </c>
      <c r="F86" s="87" t="s">
        <v>95</v>
      </c>
    </row>
    <row r="87" spans="2:6" ht="13.5">
      <c r="B87" s="86" t="s">
        <v>64</v>
      </c>
      <c r="C87" s="81">
        <v>2</v>
      </c>
      <c r="D87" s="80" t="s">
        <v>7</v>
      </c>
      <c r="E87" s="80">
        <v>125</v>
      </c>
      <c r="F87" s="87" t="s">
        <v>95</v>
      </c>
    </row>
    <row r="88" spans="2:6" ht="13.5">
      <c r="B88" s="86" t="s">
        <v>64</v>
      </c>
      <c r="C88" s="81" t="s">
        <v>81</v>
      </c>
      <c r="D88" s="80" t="s">
        <v>13</v>
      </c>
      <c r="E88" s="80">
        <v>53.1</v>
      </c>
      <c r="F88" s="87" t="s">
        <v>95</v>
      </c>
    </row>
    <row r="89" spans="2:6" ht="13.5">
      <c r="B89" s="86" t="s">
        <v>64</v>
      </c>
      <c r="C89" s="81" t="s">
        <v>102</v>
      </c>
      <c r="D89" s="80" t="s">
        <v>13</v>
      </c>
      <c r="E89" s="80">
        <v>53.1</v>
      </c>
      <c r="F89" s="87" t="s">
        <v>95</v>
      </c>
    </row>
    <row r="90" spans="2:6" ht="13.5">
      <c r="B90" s="86" t="s">
        <v>126</v>
      </c>
      <c r="C90" s="81" t="s">
        <v>127</v>
      </c>
      <c r="D90" s="80" t="s">
        <v>13</v>
      </c>
      <c r="E90" s="80">
        <v>79</v>
      </c>
      <c r="F90" s="87" t="s">
        <v>95</v>
      </c>
    </row>
    <row r="91" spans="2:6" ht="13.5">
      <c r="B91" s="86" t="s">
        <v>149</v>
      </c>
      <c r="C91" s="81" t="s">
        <v>124</v>
      </c>
      <c r="D91" s="80" t="s">
        <v>50</v>
      </c>
      <c r="E91" s="80">
        <v>103.5</v>
      </c>
      <c r="F91" s="87" t="s">
        <v>95</v>
      </c>
    </row>
    <row r="92" spans="2:6" ht="13.5">
      <c r="B92" s="86" t="s">
        <v>149</v>
      </c>
      <c r="C92" s="81" t="s">
        <v>125</v>
      </c>
      <c r="D92" s="80" t="s">
        <v>50</v>
      </c>
      <c r="E92" s="80">
        <v>103.5</v>
      </c>
      <c r="F92" s="87" t="s">
        <v>95</v>
      </c>
    </row>
    <row r="93" spans="2:6" ht="13.5">
      <c r="B93" s="86" t="s">
        <v>149</v>
      </c>
      <c r="C93" s="81" t="s">
        <v>150</v>
      </c>
      <c r="D93" s="80" t="s">
        <v>50</v>
      </c>
      <c r="E93" s="80">
        <v>103.5</v>
      </c>
      <c r="F93" s="87" t="s">
        <v>95</v>
      </c>
    </row>
    <row r="94" spans="2:6" ht="13.5">
      <c r="B94" s="86" t="s">
        <v>149</v>
      </c>
      <c r="C94" s="81" t="s">
        <v>151</v>
      </c>
      <c r="D94" s="80" t="s">
        <v>50</v>
      </c>
      <c r="E94" s="80">
        <v>103.5</v>
      </c>
      <c r="F94" s="87" t="s">
        <v>95</v>
      </c>
    </row>
    <row r="95" spans="2:6" ht="13.5">
      <c r="B95" s="86" t="s">
        <v>128</v>
      </c>
      <c r="C95" s="81" t="s">
        <v>129</v>
      </c>
      <c r="D95" s="80" t="s">
        <v>94</v>
      </c>
      <c r="E95" s="80">
        <v>236</v>
      </c>
      <c r="F95" s="87" t="s">
        <v>95</v>
      </c>
    </row>
    <row r="96" spans="2:6" ht="13.5">
      <c r="B96" s="86" t="s">
        <v>128</v>
      </c>
      <c r="C96" s="81" t="s">
        <v>130</v>
      </c>
      <c r="D96" s="80" t="s">
        <v>94</v>
      </c>
      <c r="E96" s="80">
        <v>236</v>
      </c>
      <c r="F96" s="87" t="s">
        <v>95</v>
      </c>
    </row>
    <row r="97" spans="2:6" ht="13.5">
      <c r="B97" s="86" t="s">
        <v>128</v>
      </c>
      <c r="C97" s="81" t="s">
        <v>124</v>
      </c>
      <c r="D97" s="80" t="s">
        <v>100</v>
      </c>
      <c r="E97" s="80">
        <v>236</v>
      </c>
      <c r="F97" s="87" t="s">
        <v>95</v>
      </c>
    </row>
    <row r="98" spans="2:6" ht="13.5">
      <c r="B98" s="88" t="s">
        <v>77</v>
      </c>
      <c r="C98" s="59">
        <v>1</v>
      </c>
      <c r="D98" s="58" t="s">
        <v>7</v>
      </c>
      <c r="E98" s="58">
        <v>424.8</v>
      </c>
      <c r="F98" s="89" t="s">
        <v>159</v>
      </c>
    </row>
    <row r="99" spans="2:6" ht="13.5">
      <c r="B99" s="88" t="s">
        <v>77</v>
      </c>
      <c r="C99" s="59">
        <v>2</v>
      </c>
      <c r="D99" s="58" t="s">
        <v>7</v>
      </c>
      <c r="E99" s="58">
        <v>424.8</v>
      </c>
      <c r="F99" s="89" t="s">
        <v>159</v>
      </c>
    </row>
    <row r="100" spans="2:6" ht="13.5">
      <c r="B100" s="88" t="s">
        <v>166</v>
      </c>
      <c r="C100" s="59" t="s">
        <v>167</v>
      </c>
      <c r="D100" s="58" t="s">
        <v>25</v>
      </c>
      <c r="E100" s="58">
        <v>1</v>
      </c>
      <c r="F100" s="89" t="s">
        <v>158</v>
      </c>
    </row>
    <row r="101" spans="2:6" ht="13.5">
      <c r="B101" s="88" t="s">
        <v>166</v>
      </c>
      <c r="C101" s="59" t="s">
        <v>168</v>
      </c>
      <c r="D101" s="58" t="s">
        <v>25</v>
      </c>
      <c r="E101" s="58">
        <v>1</v>
      </c>
      <c r="F101" s="89" t="s">
        <v>158</v>
      </c>
    </row>
    <row r="102" spans="2:6" ht="13.5">
      <c r="B102" s="88" t="s">
        <v>166</v>
      </c>
      <c r="C102" s="59" t="s">
        <v>169</v>
      </c>
      <c r="D102" s="58" t="s">
        <v>25</v>
      </c>
      <c r="E102" s="58">
        <v>1</v>
      </c>
      <c r="F102" s="89" t="s">
        <v>158</v>
      </c>
    </row>
    <row r="103" spans="2:6" ht="13.5">
      <c r="B103" s="88" t="s">
        <v>166</v>
      </c>
      <c r="C103" s="59" t="s">
        <v>170</v>
      </c>
      <c r="D103" s="58" t="s">
        <v>25</v>
      </c>
      <c r="E103" s="58">
        <v>1</v>
      </c>
      <c r="F103" s="89" t="s">
        <v>158</v>
      </c>
    </row>
    <row r="104" spans="2:6" ht="13.5">
      <c r="B104" s="88" t="s">
        <v>166</v>
      </c>
      <c r="C104" s="59" t="s">
        <v>171</v>
      </c>
      <c r="D104" s="58" t="s">
        <v>25</v>
      </c>
      <c r="E104" s="58">
        <v>1</v>
      </c>
      <c r="F104" s="89" t="s">
        <v>158</v>
      </c>
    </row>
    <row r="105" spans="2:6" ht="13.5">
      <c r="B105" s="86" t="s">
        <v>66</v>
      </c>
      <c r="C105" s="81" t="s">
        <v>81</v>
      </c>
      <c r="D105" s="80" t="s">
        <v>13</v>
      </c>
      <c r="E105" s="80">
        <v>16.8</v>
      </c>
      <c r="F105" s="87" t="s">
        <v>95</v>
      </c>
    </row>
    <row r="106" spans="2:6" ht="13.5">
      <c r="B106" s="86" t="s">
        <v>66</v>
      </c>
      <c r="C106" s="81" t="s">
        <v>102</v>
      </c>
      <c r="D106" s="80" t="s">
        <v>13</v>
      </c>
      <c r="E106" s="80">
        <v>16.8</v>
      </c>
      <c r="F106" s="87" t="s">
        <v>95</v>
      </c>
    </row>
    <row r="107" spans="2:6" ht="13.5">
      <c r="B107" s="86" t="s">
        <v>66</v>
      </c>
      <c r="C107" s="81" t="s">
        <v>152</v>
      </c>
      <c r="D107" s="80" t="s">
        <v>13</v>
      </c>
      <c r="E107" s="80">
        <v>16.8</v>
      </c>
      <c r="F107" s="87" t="s">
        <v>95</v>
      </c>
    </row>
    <row r="108" spans="2:6" ht="13.5">
      <c r="B108" s="86" t="s">
        <v>68</v>
      </c>
      <c r="C108" s="81" t="s">
        <v>153</v>
      </c>
      <c r="D108" s="80" t="s">
        <v>50</v>
      </c>
      <c r="E108" s="80">
        <v>132</v>
      </c>
      <c r="F108" s="87" t="s">
        <v>95</v>
      </c>
    </row>
    <row r="109" spans="2:6" ht="13.5">
      <c r="B109" s="86" t="s">
        <v>68</v>
      </c>
      <c r="C109" s="81" t="s">
        <v>154</v>
      </c>
      <c r="D109" s="80" t="s">
        <v>50</v>
      </c>
      <c r="E109" s="80">
        <v>132</v>
      </c>
      <c r="F109" s="87" t="s">
        <v>95</v>
      </c>
    </row>
    <row r="110" spans="2:6" ht="13.5">
      <c r="B110" s="86" t="s">
        <v>68</v>
      </c>
      <c r="C110" s="81" t="s">
        <v>155</v>
      </c>
      <c r="D110" s="80" t="s">
        <v>50</v>
      </c>
      <c r="E110" s="80">
        <v>132</v>
      </c>
      <c r="F110" s="87" t="s">
        <v>95</v>
      </c>
    </row>
    <row r="111" spans="2:6" ht="13.5">
      <c r="B111" s="86" t="s">
        <v>68</v>
      </c>
      <c r="C111" s="81" t="s">
        <v>81</v>
      </c>
      <c r="D111" s="80" t="s">
        <v>13</v>
      </c>
      <c r="E111" s="80">
        <v>53.1</v>
      </c>
      <c r="F111" s="87" t="s">
        <v>95</v>
      </c>
    </row>
    <row r="112" spans="2:6" ht="13.5">
      <c r="B112" s="86" t="s">
        <v>68</v>
      </c>
      <c r="C112" s="81" t="s">
        <v>102</v>
      </c>
      <c r="D112" s="80" t="s">
        <v>13</v>
      </c>
      <c r="E112" s="80">
        <v>53.1</v>
      </c>
      <c r="F112" s="87" t="s">
        <v>95</v>
      </c>
    </row>
    <row r="113" spans="2:6" ht="13.5">
      <c r="B113" s="86" t="s">
        <v>131</v>
      </c>
      <c r="C113" s="81" t="s">
        <v>127</v>
      </c>
      <c r="D113" s="80" t="s">
        <v>94</v>
      </c>
      <c r="E113" s="80">
        <v>80</v>
      </c>
      <c r="F113" s="87" t="s">
        <v>95</v>
      </c>
    </row>
    <row r="114" spans="2:6" ht="13.5">
      <c r="B114" s="86" t="s">
        <v>131</v>
      </c>
      <c r="C114" s="81" t="s">
        <v>132</v>
      </c>
      <c r="D114" s="80" t="s">
        <v>100</v>
      </c>
      <c r="E114" s="80">
        <v>40</v>
      </c>
      <c r="F114" s="87" t="s">
        <v>95</v>
      </c>
    </row>
    <row r="115" spans="2:6" ht="13.5">
      <c r="B115" s="86" t="s">
        <v>156</v>
      </c>
      <c r="C115" s="81" t="s">
        <v>81</v>
      </c>
      <c r="D115" s="80" t="s">
        <v>13</v>
      </c>
      <c r="E115" s="80">
        <v>23.5</v>
      </c>
      <c r="F115" s="87" t="s">
        <v>95</v>
      </c>
    </row>
    <row r="116" spans="2:6" ht="13.5">
      <c r="B116" s="86" t="s">
        <v>156</v>
      </c>
      <c r="C116" s="81" t="s">
        <v>102</v>
      </c>
      <c r="D116" s="80" t="s">
        <v>13</v>
      </c>
      <c r="E116" s="80">
        <v>23.5</v>
      </c>
      <c r="F116" s="87" t="s">
        <v>95</v>
      </c>
    </row>
    <row r="117" spans="2:6" ht="13.5">
      <c r="B117" s="88" t="s">
        <v>156</v>
      </c>
      <c r="C117" s="59" t="s">
        <v>165</v>
      </c>
      <c r="D117" s="58" t="s">
        <v>13</v>
      </c>
      <c r="E117" s="58">
        <v>26</v>
      </c>
      <c r="F117" s="89" t="s">
        <v>137</v>
      </c>
    </row>
    <row r="118" spans="2:6" ht="13.5">
      <c r="B118" s="86" t="s">
        <v>156</v>
      </c>
      <c r="C118" s="81" t="s">
        <v>152</v>
      </c>
      <c r="D118" s="80" t="s">
        <v>13</v>
      </c>
      <c r="E118" s="80">
        <v>72.4</v>
      </c>
      <c r="F118" s="87" t="s">
        <v>95</v>
      </c>
    </row>
    <row r="119" spans="2:6" ht="13.5">
      <c r="B119" s="88" t="s">
        <v>156</v>
      </c>
      <c r="C119" s="59" t="s">
        <v>143</v>
      </c>
      <c r="D119" s="58" t="s">
        <v>13</v>
      </c>
      <c r="E119" s="58">
        <v>72.4</v>
      </c>
      <c r="F119" s="89" t="s">
        <v>137</v>
      </c>
    </row>
    <row r="120" spans="2:6" ht="13.5">
      <c r="B120" s="86" t="s">
        <v>156</v>
      </c>
      <c r="C120" s="81" t="s">
        <v>124</v>
      </c>
      <c r="D120" s="80" t="s">
        <v>7</v>
      </c>
      <c r="E120" s="80">
        <v>86.7</v>
      </c>
      <c r="F120" s="87" t="s">
        <v>95</v>
      </c>
    </row>
    <row r="121" spans="2:6" ht="13.5">
      <c r="B121" s="88" t="s">
        <v>80</v>
      </c>
      <c r="C121" s="59">
        <v>1</v>
      </c>
      <c r="D121" s="58" t="s">
        <v>13</v>
      </c>
      <c r="E121" s="58">
        <v>23.4</v>
      </c>
      <c r="F121" s="89" t="s">
        <v>137</v>
      </c>
    </row>
    <row r="122" spans="2:6" ht="13.5">
      <c r="B122" s="86" t="s">
        <v>133</v>
      </c>
      <c r="C122" s="81" t="s">
        <v>134</v>
      </c>
      <c r="D122" s="80" t="s">
        <v>94</v>
      </c>
      <c r="E122" s="80">
        <v>44.1</v>
      </c>
      <c r="F122" s="87" t="s">
        <v>95</v>
      </c>
    </row>
    <row r="123" spans="2:6" ht="14.25" thickBot="1">
      <c r="B123" s="95" t="s">
        <v>133</v>
      </c>
      <c r="C123" s="96" t="s">
        <v>135</v>
      </c>
      <c r="D123" s="97" t="s">
        <v>100</v>
      </c>
      <c r="E123" s="97">
        <v>18.5</v>
      </c>
      <c r="F123" s="98" t="s">
        <v>95</v>
      </c>
    </row>
    <row r="124" spans="2:6" ht="15.75" thickBot="1">
      <c r="B124" s="90" t="s">
        <v>201</v>
      </c>
      <c r="C124" s="91">
        <f>124-3</f>
        <v>121</v>
      </c>
      <c r="D124" s="92"/>
      <c r="E124" s="93">
        <f>SUM(E4:E123)</f>
        <v>18586.9</v>
      </c>
      <c r="F124" s="94"/>
    </row>
    <row r="125" spans="2:6" ht="15">
      <c r="B125" s="60"/>
      <c r="C125" s="61"/>
      <c r="D125" s="62"/>
      <c r="E125" s="63"/>
      <c r="F125" s="62"/>
    </row>
    <row r="126" spans="2:6" ht="15">
      <c r="B126" s="60"/>
      <c r="C126" s="61"/>
      <c r="D126" s="62"/>
      <c r="E126" s="63"/>
      <c r="F126" s="62"/>
    </row>
    <row r="127" spans="2:6" ht="17.25">
      <c r="B127" s="52" t="s">
        <v>174</v>
      </c>
      <c r="C127" s="53"/>
      <c r="D127" s="54"/>
      <c r="E127" s="54"/>
      <c r="F127" s="54"/>
    </row>
    <row r="128" spans="2:6" ht="54.75">
      <c r="B128" s="55" t="s">
        <v>88</v>
      </c>
      <c r="C128" s="56" t="s">
        <v>89</v>
      </c>
      <c r="D128" s="57" t="s">
        <v>91</v>
      </c>
      <c r="E128" s="57" t="s">
        <v>90</v>
      </c>
      <c r="F128" s="57" t="s">
        <v>92</v>
      </c>
    </row>
    <row r="129" spans="2:6" ht="13.5">
      <c r="B129" s="64" t="s">
        <v>175</v>
      </c>
      <c r="C129" s="65" t="s">
        <v>176</v>
      </c>
      <c r="D129" s="64" t="s">
        <v>25</v>
      </c>
      <c r="E129" s="64">
        <v>1.6</v>
      </c>
      <c r="F129" s="64" t="s">
        <v>95</v>
      </c>
    </row>
    <row r="130" spans="2:6" ht="13.5">
      <c r="B130" s="64" t="s">
        <v>177</v>
      </c>
      <c r="C130" s="65" t="s">
        <v>178</v>
      </c>
      <c r="D130" s="64" t="s">
        <v>25</v>
      </c>
      <c r="E130" s="64">
        <v>0.5</v>
      </c>
      <c r="F130" s="64" t="s">
        <v>95</v>
      </c>
    </row>
    <row r="131" spans="2:6" ht="13.5">
      <c r="B131" s="64" t="s">
        <v>177</v>
      </c>
      <c r="C131" s="65" t="s">
        <v>179</v>
      </c>
      <c r="D131" s="64" t="s">
        <v>25</v>
      </c>
      <c r="E131" s="64">
        <v>0.5</v>
      </c>
      <c r="F131" s="64" t="s">
        <v>95</v>
      </c>
    </row>
    <row r="132" spans="2:6" ht="13.5">
      <c r="B132" s="64"/>
      <c r="C132" s="65"/>
      <c r="D132" s="64"/>
      <c r="E132" s="64"/>
      <c r="F132" s="64"/>
    </row>
    <row r="133" spans="2:6" ht="13.5">
      <c r="B133" s="64" t="s">
        <v>180</v>
      </c>
      <c r="C133" s="65" t="s">
        <v>181</v>
      </c>
      <c r="D133" s="64" t="s">
        <v>7</v>
      </c>
      <c r="E133" s="64">
        <v>7.5</v>
      </c>
      <c r="F133" s="64" t="s">
        <v>95</v>
      </c>
    </row>
    <row r="134" spans="2:6" ht="13.5">
      <c r="B134" s="64" t="s">
        <v>180</v>
      </c>
      <c r="C134" s="65" t="s">
        <v>182</v>
      </c>
      <c r="D134" s="64" t="s">
        <v>7</v>
      </c>
      <c r="E134" s="64">
        <v>7.5</v>
      </c>
      <c r="F134" s="64" t="s">
        <v>95</v>
      </c>
    </row>
    <row r="135" spans="2:6" ht="13.5">
      <c r="B135" s="64" t="s">
        <v>180</v>
      </c>
      <c r="C135" s="65" t="s">
        <v>183</v>
      </c>
      <c r="D135" s="64" t="s">
        <v>7</v>
      </c>
      <c r="E135" s="64">
        <v>7.5</v>
      </c>
      <c r="F135" s="64" t="s">
        <v>95</v>
      </c>
    </row>
    <row r="136" spans="2:6" ht="13.5">
      <c r="B136" s="64" t="s">
        <v>180</v>
      </c>
      <c r="C136" s="65" t="s">
        <v>184</v>
      </c>
      <c r="D136" s="64" t="s">
        <v>7</v>
      </c>
      <c r="E136" s="64">
        <v>7.5</v>
      </c>
      <c r="F136" s="64" t="s">
        <v>95</v>
      </c>
    </row>
    <row r="137" spans="2:6" ht="13.5">
      <c r="B137" s="64"/>
      <c r="C137" s="65"/>
      <c r="D137" s="64"/>
      <c r="E137" s="64"/>
      <c r="F137" s="64"/>
    </row>
    <row r="138" spans="2:6" ht="13.5">
      <c r="B138" s="64" t="s">
        <v>175</v>
      </c>
      <c r="C138" s="65" t="s">
        <v>185</v>
      </c>
      <c r="D138" s="64" t="s">
        <v>25</v>
      </c>
      <c r="E138" s="64">
        <v>1.5</v>
      </c>
      <c r="F138" s="64" t="s">
        <v>137</v>
      </c>
    </row>
    <row r="139" spans="2:6" ht="13.5">
      <c r="B139" s="64" t="s">
        <v>186</v>
      </c>
      <c r="C139" s="65" t="s">
        <v>187</v>
      </c>
      <c r="D139" s="64" t="s">
        <v>25</v>
      </c>
      <c r="E139" s="64">
        <v>1.1</v>
      </c>
      <c r="F139" s="64" t="s">
        <v>137</v>
      </c>
    </row>
    <row r="140" spans="2:6" ht="13.5">
      <c r="B140" s="64" t="s">
        <v>186</v>
      </c>
      <c r="C140" s="65" t="s">
        <v>188</v>
      </c>
      <c r="D140" s="64" t="s">
        <v>25</v>
      </c>
      <c r="E140" s="64">
        <v>1.1</v>
      </c>
      <c r="F140" s="64" t="s">
        <v>137</v>
      </c>
    </row>
    <row r="141" spans="2:6" ht="15">
      <c r="B141" s="66"/>
      <c r="C141" s="67"/>
      <c r="D141" s="66"/>
      <c r="E141" s="66"/>
      <c r="F141" s="66"/>
    </row>
    <row r="142" spans="2:6" ht="17.25">
      <c r="B142" s="68" t="s">
        <v>189</v>
      </c>
      <c r="C142" s="69"/>
      <c r="D142" s="70"/>
      <c r="E142" s="70"/>
      <c r="F142" s="70"/>
    </row>
    <row r="143" spans="2:6" ht="54.75">
      <c r="B143" s="55" t="s">
        <v>88</v>
      </c>
      <c r="C143" s="56" t="s">
        <v>89</v>
      </c>
      <c r="D143" s="57" t="s">
        <v>91</v>
      </c>
      <c r="E143" s="57" t="s">
        <v>90</v>
      </c>
      <c r="F143" s="57" t="s">
        <v>92</v>
      </c>
    </row>
    <row r="144" spans="2:6" ht="13.5">
      <c r="B144" s="71" t="s">
        <v>190</v>
      </c>
      <c r="C144" s="72" t="s">
        <v>134</v>
      </c>
      <c r="D144" s="71" t="s">
        <v>25</v>
      </c>
      <c r="E144" s="71">
        <v>3</v>
      </c>
      <c r="F144" s="71" t="s">
        <v>95</v>
      </c>
    </row>
    <row r="145" spans="2:6" ht="13.5">
      <c r="B145" s="71" t="s">
        <v>190</v>
      </c>
      <c r="C145" s="72" t="s">
        <v>191</v>
      </c>
      <c r="D145" s="71" t="s">
        <v>25</v>
      </c>
      <c r="E145" s="71">
        <v>3</v>
      </c>
      <c r="F145" s="71" t="s">
        <v>95</v>
      </c>
    </row>
    <row r="146" spans="2:6" ht="13.5">
      <c r="B146" s="71" t="s">
        <v>190</v>
      </c>
      <c r="C146" s="72" t="s">
        <v>192</v>
      </c>
      <c r="D146" s="71" t="s">
        <v>25</v>
      </c>
      <c r="E146" s="71">
        <v>7.5</v>
      </c>
      <c r="F146" s="71" t="s">
        <v>95</v>
      </c>
    </row>
    <row r="147" spans="2:6" ht="15">
      <c r="B147" s="73"/>
      <c r="C147" s="74"/>
      <c r="D147" s="73"/>
      <c r="E147" s="73"/>
      <c r="F147" s="73"/>
    </row>
    <row r="148" spans="2:6" ht="17.25">
      <c r="B148" s="68" t="s">
        <v>193</v>
      </c>
      <c r="C148" s="75"/>
      <c r="D148" s="76"/>
      <c r="E148" s="76"/>
      <c r="F148" s="76"/>
    </row>
    <row r="149" spans="2:6" ht="54.75">
      <c r="B149" s="55" t="s">
        <v>88</v>
      </c>
      <c r="C149" s="56" t="s">
        <v>89</v>
      </c>
      <c r="D149" s="57" t="s">
        <v>91</v>
      </c>
      <c r="E149" s="57" t="s">
        <v>90</v>
      </c>
      <c r="F149" s="57" t="s">
        <v>92</v>
      </c>
    </row>
    <row r="150" spans="2:6" ht="13.5">
      <c r="B150" s="77" t="s">
        <v>190</v>
      </c>
      <c r="C150" s="78" t="s">
        <v>194</v>
      </c>
      <c r="D150" s="77" t="s">
        <v>7</v>
      </c>
      <c r="E150" s="77">
        <v>7.5</v>
      </c>
      <c r="F150" s="77" t="s">
        <v>95</v>
      </c>
    </row>
    <row r="151" spans="2:6" ht="13.5">
      <c r="B151" s="77" t="s">
        <v>190</v>
      </c>
      <c r="C151" s="78" t="s">
        <v>195</v>
      </c>
      <c r="D151" s="77" t="s">
        <v>7</v>
      </c>
      <c r="E151" s="77">
        <v>7.5</v>
      </c>
      <c r="F151" s="77" t="s">
        <v>95</v>
      </c>
    </row>
    <row r="152" spans="2:6" ht="13.5">
      <c r="B152" s="77" t="s">
        <v>190</v>
      </c>
      <c r="C152" s="78" t="s">
        <v>196</v>
      </c>
      <c r="D152" s="77" t="s">
        <v>7</v>
      </c>
      <c r="E152" s="77">
        <v>10</v>
      </c>
      <c r="F152" s="77" t="s">
        <v>95</v>
      </c>
    </row>
    <row r="153" spans="2:6" ht="13.5">
      <c r="B153" s="77" t="s">
        <v>190</v>
      </c>
      <c r="C153" s="78" t="s">
        <v>197</v>
      </c>
      <c r="D153" s="77" t="s">
        <v>7</v>
      </c>
      <c r="E153" s="77">
        <v>3</v>
      </c>
      <c r="F153" s="77" t="s">
        <v>95</v>
      </c>
    </row>
    <row r="154" spans="2:6" ht="13.5">
      <c r="B154" s="77" t="s">
        <v>68</v>
      </c>
      <c r="C154" s="78">
        <v>4</v>
      </c>
      <c r="D154" s="77" t="s">
        <v>7</v>
      </c>
      <c r="E154" s="77">
        <v>34.5</v>
      </c>
      <c r="F154" s="77" t="s">
        <v>95</v>
      </c>
    </row>
    <row r="155" spans="2:6" ht="13.5">
      <c r="B155" s="77" t="s">
        <v>68</v>
      </c>
      <c r="C155" s="78">
        <v>5</v>
      </c>
      <c r="D155" s="77" t="s">
        <v>7</v>
      </c>
      <c r="E155" s="77">
        <v>16</v>
      </c>
      <c r="F155" s="77" t="s">
        <v>95</v>
      </c>
    </row>
    <row r="156" spans="2:6" ht="13.5">
      <c r="B156" s="77" t="s">
        <v>68</v>
      </c>
      <c r="C156" s="78">
        <v>6</v>
      </c>
      <c r="D156" s="77" t="s">
        <v>7</v>
      </c>
      <c r="E156" s="77">
        <v>69</v>
      </c>
      <c r="F156" s="77" t="s">
        <v>95</v>
      </c>
    </row>
    <row r="157" spans="2:6" ht="13.5">
      <c r="B157" s="77"/>
      <c r="C157" s="78"/>
      <c r="D157" s="77"/>
      <c r="E157" s="77"/>
      <c r="F157" s="77"/>
    </row>
    <row r="158" spans="2:6" ht="13.5">
      <c r="B158" s="77"/>
      <c r="C158" s="78"/>
      <c r="D158" s="77"/>
      <c r="E158" s="77"/>
      <c r="F158" s="77"/>
    </row>
    <row r="159" spans="2:6" ht="13.5">
      <c r="B159" s="77" t="s">
        <v>198</v>
      </c>
      <c r="C159" s="78">
        <v>1</v>
      </c>
      <c r="D159" s="77" t="s">
        <v>199</v>
      </c>
      <c r="E159" s="77">
        <v>5</v>
      </c>
      <c r="F159" s="77" t="s">
        <v>158</v>
      </c>
    </row>
    <row r="160" spans="2:6" ht="13.5">
      <c r="B160" s="77" t="s">
        <v>198</v>
      </c>
      <c r="C160" s="78">
        <v>2</v>
      </c>
      <c r="D160" s="77" t="s">
        <v>199</v>
      </c>
      <c r="E160" s="77">
        <v>5</v>
      </c>
      <c r="F160" s="77" t="s">
        <v>158</v>
      </c>
    </row>
    <row r="161" spans="2:6" ht="15">
      <c r="B161" s="51"/>
      <c r="C161" s="79"/>
      <c r="D161" s="51"/>
      <c r="E161" s="51"/>
      <c r="F161" s="5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58"/>
  <sheetViews>
    <sheetView workbookViewId="0" topLeftCell="A1">
      <selection activeCell="A1" sqref="A1"/>
    </sheetView>
  </sheetViews>
  <sheetFormatPr defaultColWidth="9.140625" defaultRowHeight="12.75"/>
  <cols>
    <col min="3" max="3" width="15.7109375" style="0" customWidth="1"/>
  </cols>
  <sheetData>
    <row r="2" ht="12.75">
      <c r="B2" t="s">
        <v>262</v>
      </c>
    </row>
    <row r="3" spans="2:6" ht="26.25">
      <c r="B3" s="99" t="s">
        <v>202</v>
      </c>
      <c r="C3" s="99" t="s">
        <v>203</v>
      </c>
      <c r="D3" s="99" t="s">
        <v>204</v>
      </c>
      <c r="E3" s="99" t="s">
        <v>205</v>
      </c>
      <c r="F3" s="99" t="s">
        <v>206</v>
      </c>
    </row>
    <row r="4" spans="2:6" ht="12.75">
      <c r="B4" s="100">
        <v>11</v>
      </c>
      <c r="C4" s="101" t="s">
        <v>210</v>
      </c>
      <c r="D4" s="101" t="s">
        <v>209</v>
      </c>
      <c r="E4" s="103">
        <v>226</v>
      </c>
      <c r="F4" s="101" t="s">
        <v>207</v>
      </c>
    </row>
    <row r="5" spans="2:6" ht="12.75">
      <c r="B5" s="100">
        <v>10</v>
      </c>
      <c r="C5" s="101" t="s">
        <v>208</v>
      </c>
      <c r="D5" s="101" t="s">
        <v>209</v>
      </c>
      <c r="E5" s="103">
        <v>181</v>
      </c>
      <c r="F5" s="101" t="s">
        <v>207</v>
      </c>
    </row>
    <row r="6" spans="2:6" ht="12.75">
      <c r="B6" s="100">
        <v>12</v>
      </c>
      <c r="C6" s="101" t="s">
        <v>211</v>
      </c>
      <c r="D6" s="101" t="s">
        <v>209</v>
      </c>
      <c r="E6" s="103">
        <v>212</v>
      </c>
      <c r="F6" s="101" t="s">
        <v>207</v>
      </c>
    </row>
    <row r="7" spans="2:6" ht="12.75">
      <c r="B7" s="100">
        <v>21</v>
      </c>
      <c r="C7" s="101" t="s">
        <v>215</v>
      </c>
      <c r="D7" s="101" t="s">
        <v>209</v>
      </c>
      <c r="E7" s="103">
        <v>71</v>
      </c>
      <c r="F7" s="101" t="s">
        <v>216</v>
      </c>
    </row>
    <row r="8" spans="2:6" ht="12.75">
      <c r="B8" s="100">
        <v>22</v>
      </c>
      <c r="C8" s="101" t="s">
        <v>217</v>
      </c>
      <c r="D8" s="101" t="s">
        <v>209</v>
      </c>
      <c r="E8" s="103">
        <v>10</v>
      </c>
      <c r="F8" s="101" t="s">
        <v>207</v>
      </c>
    </row>
    <row r="9" spans="2:6" ht="12.75">
      <c r="B9" s="100">
        <v>20</v>
      </c>
      <c r="C9" s="101" t="s">
        <v>213</v>
      </c>
      <c r="D9" s="101" t="s">
        <v>209</v>
      </c>
      <c r="E9" s="103">
        <v>89</v>
      </c>
      <c r="F9" s="101" t="s">
        <v>214</v>
      </c>
    </row>
    <row r="10" spans="2:6" ht="12.75">
      <c r="B10" s="100">
        <v>23</v>
      </c>
      <c r="C10" s="101" t="s">
        <v>218</v>
      </c>
      <c r="D10" s="101" t="s">
        <v>209</v>
      </c>
      <c r="E10" s="103">
        <v>40</v>
      </c>
      <c r="F10" s="101" t="s">
        <v>207</v>
      </c>
    </row>
    <row r="11" spans="2:6" ht="12.75">
      <c r="B11" s="100">
        <v>19</v>
      </c>
      <c r="C11" s="101" t="s">
        <v>212</v>
      </c>
      <c r="D11" s="101" t="s">
        <v>209</v>
      </c>
      <c r="E11" s="103">
        <v>350</v>
      </c>
      <c r="F11" s="101" t="s">
        <v>159</v>
      </c>
    </row>
    <row r="12" spans="2:6" ht="12.75">
      <c r="B12" s="100">
        <v>30</v>
      </c>
      <c r="C12" s="101" t="s">
        <v>219</v>
      </c>
      <c r="D12" s="101" t="s">
        <v>209</v>
      </c>
      <c r="E12" s="103">
        <v>570</v>
      </c>
      <c r="F12" s="101" t="s">
        <v>207</v>
      </c>
    </row>
    <row r="13" spans="2:6" ht="12.75">
      <c r="B13" s="100">
        <v>84</v>
      </c>
      <c r="C13" s="101" t="s">
        <v>220</v>
      </c>
      <c r="D13" s="101" t="s">
        <v>209</v>
      </c>
      <c r="E13" s="103">
        <v>995</v>
      </c>
      <c r="F13" s="101" t="s">
        <v>159</v>
      </c>
    </row>
    <row r="14" spans="2:6" ht="12.75">
      <c r="B14" s="100">
        <v>108</v>
      </c>
      <c r="C14" s="101" t="s">
        <v>221</v>
      </c>
      <c r="D14" s="101" t="s">
        <v>209</v>
      </c>
      <c r="E14" s="103">
        <v>760</v>
      </c>
      <c r="F14" s="101" t="s">
        <v>159</v>
      </c>
    </row>
    <row r="15" spans="2:6" ht="12.75">
      <c r="B15" s="100">
        <v>120</v>
      </c>
      <c r="C15" s="101" t="s">
        <v>223</v>
      </c>
      <c r="D15" s="101" t="s">
        <v>209</v>
      </c>
      <c r="E15" s="103">
        <v>563</v>
      </c>
      <c r="F15" s="101" t="s">
        <v>207</v>
      </c>
    </row>
    <row r="16" spans="2:6" ht="12.75">
      <c r="B16" s="100">
        <v>839</v>
      </c>
      <c r="C16" s="101" t="s">
        <v>261</v>
      </c>
      <c r="D16" s="101" t="s">
        <v>209</v>
      </c>
      <c r="E16" s="103">
        <v>1000</v>
      </c>
      <c r="F16" s="101" t="s">
        <v>207</v>
      </c>
    </row>
    <row r="17" spans="2:6" ht="12.75">
      <c r="B17" s="100">
        <v>119</v>
      </c>
      <c r="C17" s="101" t="s">
        <v>222</v>
      </c>
      <c r="D17" s="101" t="s">
        <v>209</v>
      </c>
      <c r="E17" s="103">
        <v>75</v>
      </c>
      <c r="F17" s="101" t="s">
        <v>207</v>
      </c>
    </row>
    <row r="18" spans="2:6" ht="12.75">
      <c r="B18" s="100">
        <v>167</v>
      </c>
      <c r="C18" s="101" t="s">
        <v>225</v>
      </c>
      <c r="D18" s="101" t="s">
        <v>209</v>
      </c>
      <c r="E18" s="103">
        <v>2040</v>
      </c>
      <c r="F18" s="101" t="s">
        <v>159</v>
      </c>
    </row>
    <row r="19" spans="2:6" ht="12.75">
      <c r="B19" s="100">
        <v>187</v>
      </c>
      <c r="C19" s="101" t="s">
        <v>226</v>
      </c>
      <c r="D19" s="101" t="s">
        <v>209</v>
      </c>
      <c r="E19" s="103">
        <v>2160</v>
      </c>
      <c r="F19" s="101" t="s">
        <v>207</v>
      </c>
    </row>
    <row r="20" spans="2:6" ht="12.75">
      <c r="B20" s="100">
        <v>210</v>
      </c>
      <c r="C20" s="101" t="s">
        <v>227</v>
      </c>
      <c r="D20" s="101" t="s">
        <v>209</v>
      </c>
      <c r="E20" s="103">
        <v>1040</v>
      </c>
      <c r="F20" s="101" t="s">
        <v>207</v>
      </c>
    </row>
    <row r="21" spans="2:6" ht="12.75">
      <c r="B21" s="100">
        <v>226</v>
      </c>
      <c r="C21" s="101" t="s">
        <v>231</v>
      </c>
      <c r="D21" s="101" t="s">
        <v>209</v>
      </c>
      <c r="E21" s="103">
        <v>49</v>
      </c>
      <c r="F21" s="101" t="s">
        <v>207</v>
      </c>
    </row>
    <row r="22" spans="2:6" ht="12.75">
      <c r="B22" s="100">
        <v>225</v>
      </c>
      <c r="C22" s="101" t="s">
        <v>230</v>
      </c>
      <c r="D22" s="101" t="s">
        <v>209</v>
      </c>
      <c r="E22" s="103">
        <v>162</v>
      </c>
      <c r="F22" s="101" t="s">
        <v>207</v>
      </c>
    </row>
    <row r="23" spans="2:6" ht="12.75">
      <c r="B23" s="100">
        <v>224</v>
      </c>
      <c r="C23" s="101" t="s">
        <v>229</v>
      </c>
      <c r="D23" s="101" t="s">
        <v>209</v>
      </c>
      <c r="E23" s="103">
        <v>105</v>
      </c>
      <c r="F23" s="101" t="s">
        <v>207</v>
      </c>
    </row>
    <row r="24" spans="2:6" ht="12.75">
      <c r="B24" s="100">
        <v>223</v>
      </c>
      <c r="C24" s="101" t="s">
        <v>228</v>
      </c>
      <c r="D24" s="101" t="s">
        <v>209</v>
      </c>
      <c r="E24" s="103">
        <v>156</v>
      </c>
      <c r="F24" s="101" t="s">
        <v>159</v>
      </c>
    </row>
    <row r="25" spans="2:6" ht="12.75">
      <c r="B25" s="100">
        <v>240</v>
      </c>
      <c r="C25" s="101" t="s">
        <v>232</v>
      </c>
      <c r="D25" s="101" t="s">
        <v>209</v>
      </c>
      <c r="E25" s="103">
        <v>106</v>
      </c>
      <c r="F25" s="101" t="s">
        <v>207</v>
      </c>
    </row>
    <row r="26" spans="2:6" ht="12.75">
      <c r="B26" s="100">
        <v>241</v>
      </c>
      <c r="C26" s="101" t="s">
        <v>233</v>
      </c>
      <c r="D26" s="101" t="s">
        <v>209</v>
      </c>
      <c r="E26" s="103">
        <v>158</v>
      </c>
      <c r="F26" s="101" t="s">
        <v>207</v>
      </c>
    </row>
    <row r="27" spans="2:6" ht="12.75">
      <c r="B27" s="100">
        <v>242</v>
      </c>
      <c r="C27" s="101" t="s">
        <v>234</v>
      </c>
      <c r="D27" s="101" t="s">
        <v>209</v>
      </c>
      <c r="E27" s="103">
        <v>250</v>
      </c>
      <c r="F27" s="101" t="s">
        <v>207</v>
      </c>
    </row>
    <row r="28" spans="2:6" ht="12.75">
      <c r="B28" s="100">
        <v>279</v>
      </c>
      <c r="C28" s="101" t="s">
        <v>235</v>
      </c>
      <c r="D28" s="101" t="s">
        <v>209</v>
      </c>
      <c r="E28" s="103">
        <v>1275</v>
      </c>
      <c r="F28" s="101" t="s">
        <v>207</v>
      </c>
    </row>
    <row r="29" spans="2:6" ht="12.75">
      <c r="B29" s="100">
        <v>304</v>
      </c>
      <c r="C29" s="101" t="s">
        <v>236</v>
      </c>
      <c r="D29" s="101" t="s">
        <v>209</v>
      </c>
      <c r="E29" s="103">
        <v>2250</v>
      </c>
      <c r="F29" s="101" t="s">
        <v>159</v>
      </c>
    </row>
    <row r="30" spans="2:6" ht="12.75">
      <c r="B30" s="100">
        <v>330</v>
      </c>
      <c r="C30" s="101" t="s">
        <v>237</v>
      </c>
      <c r="D30" s="101" t="s">
        <v>209</v>
      </c>
      <c r="E30" s="103">
        <v>73</v>
      </c>
      <c r="F30" s="101" t="s">
        <v>207</v>
      </c>
    </row>
    <row r="31" spans="2:6" ht="12.75">
      <c r="B31" s="100">
        <v>331</v>
      </c>
      <c r="C31" s="101" t="s">
        <v>238</v>
      </c>
      <c r="D31" s="101" t="s">
        <v>209</v>
      </c>
      <c r="E31" s="103">
        <v>21</v>
      </c>
      <c r="F31" s="101" t="s">
        <v>207</v>
      </c>
    </row>
    <row r="32" spans="2:6" ht="12.75">
      <c r="B32" s="100">
        <v>338</v>
      </c>
      <c r="C32" s="101" t="s">
        <v>239</v>
      </c>
      <c r="D32" s="101" t="s">
        <v>209</v>
      </c>
      <c r="E32" s="103">
        <v>222</v>
      </c>
      <c r="F32" s="101" t="s">
        <v>207</v>
      </c>
    </row>
    <row r="33" spans="2:6" ht="12.75">
      <c r="B33" s="100">
        <v>339</v>
      </c>
      <c r="C33" s="101" t="s">
        <v>240</v>
      </c>
      <c r="D33" s="101" t="s">
        <v>209</v>
      </c>
      <c r="E33" s="103">
        <v>103</v>
      </c>
      <c r="F33" s="101" t="s">
        <v>207</v>
      </c>
    </row>
    <row r="34" spans="2:6" ht="12.75">
      <c r="B34" s="100">
        <v>346</v>
      </c>
      <c r="C34" s="101" t="s">
        <v>241</v>
      </c>
      <c r="D34" s="101" t="s">
        <v>209</v>
      </c>
      <c r="E34" s="103">
        <v>3733</v>
      </c>
      <c r="F34" s="101" t="s">
        <v>224</v>
      </c>
    </row>
    <row r="35" spans="2:6" ht="12.75">
      <c r="B35" s="100">
        <v>383</v>
      </c>
      <c r="C35" s="101" t="s">
        <v>242</v>
      </c>
      <c r="D35" s="101" t="s">
        <v>209</v>
      </c>
      <c r="E35" s="103">
        <v>1060</v>
      </c>
      <c r="F35" s="101" t="s">
        <v>207</v>
      </c>
    </row>
    <row r="36" spans="2:6" ht="12.75">
      <c r="B36" s="100">
        <v>403</v>
      </c>
      <c r="C36" s="101" t="s">
        <v>244</v>
      </c>
      <c r="D36" s="101" t="s">
        <v>209</v>
      </c>
      <c r="E36" s="103">
        <v>100</v>
      </c>
      <c r="F36" s="101" t="s">
        <v>207</v>
      </c>
    </row>
    <row r="37" spans="2:6" ht="12.75">
      <c r="B37" s="100">
        <v>404</v>
      </c>
      <c r="C37" s="101" t="s">
        <v>245</v>
      </c>
      <c r="D37" s="101" t="s">
        <v>209</v>
      </c>
      <c r="E37" s="103">
        <v>99</v>
      </c>
      <c r="F37" s="101" t="s">
        <v>207</v>
      </c>
    </row>
    <row r="38" spans="2:6" ht="12.75">
      <c r="B38" s="100">
        <v>405</v>
      </c>
      <c r="C38" s="101" t="s">
        <v>246</v>
      </c>
      <c r="D38" s="101" t="s">
        <v>209</v>
      </c>
      <c r="E38" s="103">
        <v>94</v>
      </c>
      <c r="F38" s="101" t="s">
        <v>207</v>
      </c>
    </row>
    <row r="39" spans="2:6" ht="12.75">
      <c r="B39" s="100">
        <v>402</v>
      </c>
      <c r="C39" s="101" t="s">
        <v>243</v>
      </c>
      <c r="D39" s="101" t="s">
        <v>209</v>
      </c>
      <c r="E39" s="103">
        <v>80</v>
      </c>
      <c r="F39" s="101" t="s">
        <v>207</v>
      </c>
    </row>
    <row r="40" spans="2:6" ht="12.75">
      <c r="B40" s="100">
        <v>411</v>
      </c>
      <c r="C40" s="101" t="s">
        <v>248</v>
      </c>
      <c r="D40" s="101" t="s">
        <v>209</v>
      </c>
      <c r="E40" s="103">
        <v>304</v>
      </c>
      <c r="F40" s="101" t="s">
        <v>207</v>
      </c>
    </row>
    <row r="41" spans="2:6" ht="12.75">
      <c r="B41" s="100">
        <v>406</v>
      </c>
      <c r="C41" s="101" t="s">
        <v>247</v>
      </c>
      <c r="D41" s="101" t="s">
        <v>209</v>
      </c>
      <c r="E41" s="103">
        <v>99</v>
      </c>
      <c r="F41" s="101" t="s">
        <v>207</v>
      </c>
    </row>
    <row r="42" spans="2:6" ht="12.75">
      <c r="B42" s="100">
        <v>412</v>
      </c>
      <c r="C42" s="101" t="s">
        <v>249</v>
      </c>
      <c r="D42" s="101" t="s">
        <v>209</v>
      </c>
      <c r="E42" s="103">
        <v>275</v>
      </c>
      <c r="F42" s="101" t="s">
        <v>207</v>
      </c>
    </row>
    <row r="43" spans="2:6" ht="12.75">
      <c r="B43" s="100">
        <v>413</v>
      </c>
      <c r="C43" s="101" t="s">
        <v>250</v>
      </c>
      <c r="D43" s="101" t="s">
        <v>209</v>
      </c>
      <c r="E43" s="103">
        <v>550</v>
      </c>
      <c r="F43" s="101" t="s">
        <v>207</v>
      </c>
    </row>
    <row r="44" spans="2:6" ht="12.75">
      <c r="B44" s="100">
        <v>429</v>
      </c>
      <c r="C44" s="101" t="s">
        <v>251</v>
      </c>
      <c r="D44" s="101" t="s">
        <v>209</v>
      </c>
      <c r="E44" s="103">
        <v>800</v>
      </c>
      <c r="F44" s="101" t="s">
        <v>159</v>
      </c>
    </row>
    <row r="45" spans="2:6" ht="12.75">
      <c r="B45" s="100">
        <v>480</v>
      </c>
      <c r="C45" s="101" t="s">
        <v>253</v>
      </c>
      <c r="D45" s="101" t="s">
        <v>209</v>
      </c>
      <c r="E45" s="103">
        <v>240</v>
      </c>
      <c r="F45" s="101" t="s">
        <v>207</v>
      </c>
    </row>
    <row r="46" spans="2:6" ht="12.75">
      <c r="B46" s="100">
        <v>479</v>
      </c>
      <c r="C46" s="101" t="s">
        <v>252</v>
      </c>
      <c r="D46" s="101" t="s">
        <v>209</v>
      </c>
      <c r="E46" s="103">
        <v>650</v>
      </c>
      <c r="F46" s="101" t="s">
        <v>207</v>
      </c>
    </row>
    <row r="47" spans="2:6" ht="12.75">
      <c r="B47" s="100">
        <v>481</v>
      </c>
      <c r="C47" s="101" t="s">
        <v>254</v>
      </c>
      <c r="D47" s="101" t="s">
        <v>209</v>
      </c>
      <c r="E47" s="103">
        <v>100</v>
      </c>
      <c r="F47" s="101" t="s">
        <v>207</v>
      </c>
    </row>
    <row r="48" spans="2:6" ht="12.75">
      <c r="B48" s="100">
        <v>500</v>
      </c>
      <c r="C48" s="101" t="s">
        <v>256</v>
      </c>
      <c r="D48" s="101" t="s">
        <v>209</v>
      </c>
      <c r="E48" s="103">
        <v>88</v>
      </c>
      <c r="F48" s="101" t="s">
        <v>207</v>
      </c>
    </row>
    <row r="49" spans="2:6" ht="12.75">
      <c r="B49" s="100">
        <v>499</v>
      </c>
      <c r="C49" s="101" t="s">
        <v>255</v>
      </c>
      <c r="D49" s="101" t="s">
        <v>209</v>
      </c>
      <c r="E49" s="103">
        <v>51</v>
      </c>
      <c r="F49" s="101" t="s">
        <v>214</v>
      </c>
    </row>
    <row r="50" spans="2:6" ht="12.75">
      <c r="B50" s="100">
        <v>501</v>
      </c>
      <c r="C50" s="101" t="s">
        <v>257</v>
      </c>
      <c r="D50" s="101" t="s">
        <v>209</v>
      </c>
      <c r="E50" s="103">
        <v>1</v>
      </c>
      <c r="F50" s="101" t="s">
        <v>216</v>
      </c>
    </row>
    <row r="51" spans="2:6" ht="12.75">
      <c r="B51" s="100">
        <v>502</v>
      </c>
      <c r="C51" s="101" t="s">
        <v>258</v>
      </c>
      <c r="D51" s="101" t="s">
        <v>209</v>
      </c>
      <c r="E51" s="103">
        <v>20</v>
      </c>
      <c r="F51" s="101" t="s">
        <v>214</v>
      </c>
    </row>
    <row r="52" spans="2:6" ht="12.75">
      <c r="B52" s="100">
        <v>503</v>
      </c>
      <c r="C52" s="101" t="s">
        <v>259</v>
      </c>
      <c r="D52" s="101" t="s">
        <v>209</v>
      </c>
      <c r="E52" s="103">
        <v>75</v>
      </c>
      <c r="F52" s="101" t="s">
        <v>207</v>
      </c>
    </row>
    <row r="53" spans="2:6" ht="12.75">
      <c r="B53" s="100">
        <v>504</v>
      </c>
      <c r="C53" s="101" t="s">
        <v>260</v>
      </c>
      <c r="D53" s="101" t="s">
        <v>209</v>
      </c>
      <c r="E53" s="103">
        <v>53</v>
      </c>
      <c r="F53" s="101" t="s">
        <v>207</v>
      </c>
    </row>
    <row r="54" spans="2:6" ht="12.75">
      <c r="B54" s="100"/>
      <c r="C54" s="101" t="s">
        <v>263</v>
      </c>
      <c r="D54" s="100">
        <f>53-3</f>
        <v>50</v>
      </c>
      <c r="E54" s="103">
        <f>SUM(E4:E53)</f>
        <v>23784</v>
      </c>
      <c r="F54" s="101"/>
    </row>
    <row r="55" spans="2:6" ht="12.75">
      <c r="B55" s="100"/>
      <c r="C55" s="101"/>
      <c r="D55" s="101"/>
      <c r="E55" s="102"/>
      <c r="F55" s="101"/>
    </row>
    <row r="56" spans="2:6" ht="12.75">
      <c r="B56" s="100"/>
      <c r="C56" s="101"/>
      <c r="D56" s="101"/>
      <c r="E56" s="102"/>
      <c r="F56" s="101"/>
    </row>
    <row r="57" spans="2:6" ht="12.75">
      <c r="B57" s="100"/>
      <c r="C57" s="101"/>
      <c r="D57" s="101"/>
      <c r="E57" s="102"/>
      <c r="F57" s="101"/>
    </row>
    <row r="58" spans="2:6" ht="12.75">
      <c r="B58" s="100"/>
      <c r="C58" s="101"/>
      <c r="D58" s="101"/>
      <c r="E58" s="102"/>
      <c r="F58" s="10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Carr</dc:creator>
  <cp:keywords/>
  <dc:description/>
  <cp:lastModifiedBy>Tom Carr</cp:lastModifiedBy>
  <cp:lastPrinted>2005-01-27T23:21:31Z</cp:lastPrinted>
  <dcterms:created xsi:type="dcterms:W3CDTF">2005-01-26T19:40:12Z</dcterms:created>
  <dcterms:modified xsi:type="dcterms:W3CDTF">2005-01-27T23:25:35Z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