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4925" windowHeight="9930" activeTab="1"/>
  </bookViews>
  <sheets>
    <sheet name="2004 History" sheetId="1" r:id="rId1"/>
    <sheet name="2004 Onward and corrected" sheetId="2" r:id="rId2"/>
    <sheet name="History Spreadsheet" sheetId="3" r:id="rId3"/>
    <sheet name="History Chart" sheetId="4" r:id="rId4"/>
    <sheet name="History 2003-4" sheetId="5" r:id="rId5"/>
  </sheets>
  <definedNames/>
  <calcPr fullCalcOnLoad="1"/>
</workbook>
</file>

<file path=xl/sharedStrings.xml><?xml version="1.0" encoding="utf-8"?>
<sst xmlns="http://schemas.openxmlformats.org/spreadsheetml/2006/main" count="25" uniqueCount="15">
  <si>
    <t>Date</t>
  </si>
  <si>
    <t>Reverse Protons</t>
  </si>
  <si>
    <t>Pbars while Stacking</t>
  </si>
  <si>
    <t>H</t>
  </si>
  <si>
    <t>V</t>
  </si>
  <si>
    <t>Comment</t>
  </si>
  <si>
    <t>Forward Protons</t>
  </si>
  <si>
    <t>Production Efficiency &amp; Stack Rate</t>
  </si>
  <si>
    <t>16931.4Gauss (Nov 2002 operate at 16933)</t>
  </si>
  <si>
    <t>Debuncher Admittance Measurements</t>
  </si>
  <si>
    <t>FFT averaging of Accumulator injection</t>
  </si>
  <si>
    <t>FFT averaging of D:DBPWR1</t>
  </si>
  <si>
    <t>New FFT digital filter averaging of D:DBPWR1 &amp; A:ACPWR1</t>
  </si>
  <si>
    <t>New Method: Loss monitor and beam power (on SA)</t>
  </si>
  <si>
    <t>See History chart for graphical representation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</si>
</sst>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5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Admittance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Hor Rev Prot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'History Spreadsheet'!$A$6:$A$49</c:f>
              <c:strCache>
                <c:ptCount val="44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</c:strCache>
            </c:strRef>
          </c:xVal>
          <c:yVal>
            <c:numRef>
              <c:f>'History Spreadsheet'!$B$6:$B$49</c:f>
              <c:numCache>
                <c:ptCount val="44"/>
                <c:pt idx="0">
                  <c:v>18.7</c:v>
                </c:pt>
                <c:pt idx="1">
                  <c:v>23.2</c:v>
                </c:pt>
                <c:pt idx="2">
                  <c:v>22.7</c:v>
                </c:pt>
                <c:pt idx="3">
                  <c:v>23.3</c:v>
                </c:pt>
                <c:pt idx="4">
                  <c:v>21.1</c:v>
                </c:pt>
                <c:pt idx="5">
                  <c:v>22.2</c:v>
                </c:pt>
                <c:pt idx="8">
                  <c:v>26.8</c:v>
                </c:pt>
                <c:pt idx="9">
                  <c:v>25.9</c:v>
                </c:pt>
                <c:pt idx="11">
                  <c:v>25.3</c:v>
                </c:pt>
                <c:pt idx="13">
                  <c:v>25</c:v>
                </c:pt>
                <c:pt idx="14">
                  <c:v>24.7</c:v>
                </c:pt>
                <c:pt idx="15">
                  <c:v>27.5</c:v>
                </c:pt>
                <c:pt idx="18">
                  <c:v>24.5</c:v>
                </c:pt>
                <c:pt idx="20">
                  <c:v>25.6</c:v>
                </c:pt>
                <c:pt idx="21">
                  <c:v>28</c:v>
                </c:pt>
                <c:pt idx="22">
                  <c:v>26.9</c:v>
                </c:pt>
                <c:pt idx="23">
                  <c:v>30.3</c:v>
                </c:pt>
                <c:pt idx="24">
                  <c:v>32.3</c:v>
                </c:pt>
                <c:pt idx="26">
                  <c:v>31.6</c:v>
                </c:pt>
                <c:pt idx="27">
                  <c:v>30.9</c:v>
                </c:pt>
                <c:pt idx="28">
                  <c:v>31.6</c:v>
                </c:pt>
                <c:pt idx="31">
                  <c:v>33.4</c:v>
                </c:pt>
                <c:pt idx="33">
                  <c:v>29.5</c:v>
                </c:pt>
                <c:pt idx="34">
                  <c:v>29.5</c:v>
                </c:pt>
                <c:pt idx="35">
                  <c:v>25.9</c:v>
                </c:pt>
                <c:pt idx="36">
                  <c:v>25.6</c:v>
                </c:pt>
                <c:pt idx="37">
                  <c:v>26.2</c:v>
                </c:pt>
                <c:pt idx="38">
                  <c:v>19.8</c:v>
                </c:pt>
                <c:pt idx="39">
                  <c:v>25.8</c:v>
                </c:pt>
                <c:pt idx="40">
                  <c:v>23.6</c:v>
                </c:pt>
                <c:pt idx="41">
                  <c:v>24.7</c:v>
                </c:pt>
                <c:pt idx="42">
                  <c:v>23.8</c:v>
                </c:pt>
              </c:numCache>
            </c:numRef>
          </c:yVal>
          <c:smooth val="0"/>
        </c:ser>
        <c:ser>
          <c:idx val="1"/>
          <c:order val="1"/>
          <c:tx>
            <c:v>Ver Rev Prot   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'History Spreadsheet'!$A$6:$A$49</c:f>
              <c:strCache>
                <c:ptCount val="44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</c:strCache>
            </c:strRef>
          </c:xVal>
          <c:yVal>
            <c:numRef>
              <c:f>'History Spreadsheet'!$C$6:$C$49</c:f>
              <c:numCache>
                <c:ptCount val="44"/>
                <c:pt idx="0">
                  <c:v>18.4</c:v>
                </c:pt>
                <c:pt idx="1">
                  <c:v>18.9</c:v>
                </c:pt>
                <c:pt idx="2">
                  <c:v>19.5</c:v>
                </c:pt>
                <c:pt idx="3">
                  <c:v>17.9</c:v>
                </c:pt>
                <c:pt idx="4">
                  <c:v>19.5</c:v>
                </c:pt>
                <c:pt idx="5">
                  <c:v>17.5</c:v>
                </c:pt>
                <c:pt idx="8">
                  <c:v>20.4</c:v>
                </c:pt>
                <c:pt idx="9">
                  <c:v>18.9</c:v>
                </c:pt>
                <c:pt idx="11">
                  <c:v>17.7</c:v>
                </c:pt>
                <c:pt idx="13">
                  <c:v>19.9</c:v>
                </c:pt>
                <c:pt idx="14">
                  <c:v>19.6</c:v>
                </c:pt>
                <c:pt idx="15">
                  <c:v>20.3</c:v>
                </c:pt>
                <c:pt idx="18">
                  <c:v>17</c:v>
                </c:pt>
                <c:pt idx="20">
                  <c:v>22.2</c:v>
                </c:pt>
                <c:pt idx="21">
                  <c:v>19.9</c:v>
                </c:pt>
                <c:pt idx="22">
                  <c:v>19.3</c:v>
                </c:pt>
                <c:pt idx="23">
                  <c:v>19.5</c:v>
                </c:pt>
                <c:pt idx="24">
                  <c:v>19.4</c:v>
                </c:pt>
                <c:pt idx="26">
                  <c:v>17.6</c:v>
                </c:pt>
                <c:pt idx="27">
                  <c:v>18.5</c:v>
                </c:pt>
                <c:pt idx="28">
                  <c:v>21.8</c:v>
                </c:pt>
                <c:pt idx="29">
                  <c:v>22.7</c:v>
                </c:pt>
                <c:pt idx="30">
                  <c:v>17.7</c:v>
                </c:pt>
                <c:pt idx="31">
                  <c:v>23.3</c:v>
                </c:pt>
                <c:pt idx="32">
                  <c:v>19.6</c:v>
                </c:pt>
                <c:pt idx="33">
                  <c:v>17.4</c:v>
                </c:pt>
                <c:pt idx="34">
                  <c:v>19.1</c:v>
                </c:pt>
                <c:pt idx="35">
                  <c:v>17</c:v>
                </c:pt>
                <c:pt idx="36">
                  <c:v>18.4</c:v>
                </c:pt>
                <c:pt idx="37">
                  <c:v>20</c:v>
                </c:pt>
                <c:pt idx="38">
                  <c:v>8.8</c:v>
                </c:pt>
                <c:pt idx="39">
                  <c:v>18.7</c:v>
                </c:pt>
                <c:pt idx="40">
                  <c:v>18.2</c:v>
                </c:pt>
                <c:pt idx="41">
                  <c:v>18.1</c:v>
                </c:pt>
                <c:pt idx="42">
                  <c:v>21.1</c:v>
                </c:pt>
              </c:numCache>
            </c:numRef>
          </c:yVal>
          <c:smooth val="0"/>
        </c:ser>
        <c:ser>
          <c:idx val="2"/>
          <c:order val="2"/>
          <c:tx>
            <c:v>Hor Stacking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'History Spreadsheet'!$A$6:$A$49</c:f>
              <c:strCache>
                <c:ptCount val="44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</c:strCache>
            </c:strRef>
          </c:xVal>
          <c:yVal>
            <c:numRef>
              <c:f>'History Spreadsheet'!$E$6:$E$49</c:f>
              <c:numCache>
                <c:ptCount val="44"/>
                <c:pt idx="6">
                  <c:v>15</c:v>
                </c:pt>
                <c:pt idx="7">
                  <c:v>12.5</c:v>
                </c:pt>
                <c:pt idx="10">
                  <c:v>20.8</c:v>
                </c:pt>
                <c:pt idx="12">
                  <c:v>19.5</c:v>
                </c:pt>
                <c:pt idx="16">
                  <c:v>24.3</c:v>
                </c:pt>
                <c:pt idx="17">
                  <c:v>23.9</c:v>
                </c:pt>
                <c:pt idx="19">
                  <c:v>23</c:v>
                </c:pt>
                <c:pt idx="21">
                  <c:v>22.1</c:v>
                </c:pt>
                <c:pt idx="25">
                  <c:v>29</c:v>
                </c:pt>
                <c:pt idx="28">
                  <c:v>29.5</c:v>
                </c:pt>
                <c:pt idx="29">
                  <c:v>29.2</c:v>
                </c:pt>
                <c:pt idx="43">
                  <c:v>23.6</c:v>
                </c:pt>
              </c:numCache>
            </c:numRef>
          </c:yVal>
          <c:smooth val="0"/>
        </c:ser>
        <c:ser>
          <c:idx val="3"/>
          <c:order val="3"/>
          <c:tx>
            <c:v>Ver Stacking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'History Spreadsheet'!$A$6:$A$49</c:f>
              <c:strCache>
                <c:ptCount val="44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</c:strCache>
            </c:strRef>
          </c:xVal>
          <c:yVal>
            <c:numRef>
              <c:f>'History Spreadsheet'!$F$6:$F$49</c:f>
              <c:numCache>
                <c:ptCount val="44"/>
                <c:pt idx="6">
                  <c:v>14</c:v>
                </c:pt>
                <c:pt idx="7">
                  <c:v>8</c:v>
                </c:pt>
                <c:pt idx="10">
                  <c:v>11.8</c:v>
                </c:pt>
                <c:pt idx="12">
                  <c:v>11.8</c:v>
                </c:pt>
                <c:pt idx="16">
                  <c:v>17.9</c:v>
                </c:pt>
                <c:pt idx="17">
                  <c:v>17</c:v>
                </c:pt>
                <c:pt idx="19">
                  <c:v>17.5</c:v>
                </c:pt>
                <c:pt idx="21">
                  <c:v>16.2</c:v>
                </c:pt>
                <c:pt idx="25">
                  <c:v>16.6</c:v>
                </c:pt>
                <c:pt idx="28">
                  <c:v>16.6</c:v>
                </c:pt>
                <c:pt idx="29">
                  <c:v>16.1</c:v>
                </c:pt>
                <c:pt idx="43">
                  <c:v>20</c:v>
                </c:pt>
              </c:numCache>
            </c:numRef>
          </c:yVal>
          <c:smooth val="0"/>
        </c:ser>
        <c:axId val="18915428"/>
        <c:axId val="36021125"/>
      </c:scatterChart>
      <c:valAx>
        <c:axId val="18915428"/>
        <c:scaling>
          <c:orientation val="minMax"/>
          <c:max val="38352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1125"/>
        <c:crosses val="autoZero"/>
        <c:crossBetween val="midCat"/>
        <c:dispUnits/>
        <c:majorUnit val="14"/>
      </c:valAx>
      <c:valAx>
        <c:axId val="3602112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Admittance (pi mm-mrad)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5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Admittance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Hor Rev Prot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Spreadsheet'!$J$6:$J$100</c:f>
              <c:numCache>
                <c:ptCount val="95"/>
                <c:pt idx="17">
                  <c:v>-1</c:v>
                </c:pt>
                <c:pt idx="18">
                  <c:v>27.431623931623932</c:v>
                </c:pt>
                <c:pt idx="19">
                  <c:v>-1</c:v>
                </c:pt>
                <c:pt idx="20">
                  <c:v>28.663247863247864</c:v>
                </c:pt>
                <c:pt idx="21">
                  <c:v>31.350427350427353</c:v>
                </c:pt>
                <c:pt idx="22">
                  <c:v>30.11880341880342</c:v>
                </c:pt>
                <c:pt idx="23">
                  <c:v>33.92564102564103</c:v>
                </c:pt>
                <c:pt idx="24">
                  <c:v>36.16495726495726</c:v>
                </c:pt>
                <c:pt idx="25">
                  <c:v>-1</c:v>
                </c:pt>
                <c:pt idx="26">
                  <c:v>35.38119658119658</c:v>
                </c:pt>
                <c:pt idx="27">
                  <c:v>34.59743589743589</c:v>
                </c:pt>
                <c:pt idx="28">
                  <c:v>35.38119658119658</c:v>
                </c:pt>
                <c:pt idx="29">
                  <c:v>-1</c:v>
                </c:pt>
                <c:pt idx="30">
                  <c:v>-1</c:v>
                </c:pt>
                <c:pt idx="31">
                  <c:v>37.396581196581195</c:v>
                </c:pt>
                <c:pt idx="32">
                  <c:v>-1</c:v>
                </c:pt>
                <c:pt idx="33">
                  <c:v>33.02991452991453</c:v>
                </c:pt>
                <c:pt idx="34">
                  <c:v>33.02991452991453</c:v>
                </c:pt>
                <c:pt idx="35">
                  <c:v>28.999145299145297</c:v>
                </c:pt>
                <c:pt idx="36">
                  <c:v>28.663247863247864</c:v>
                </c:pt>
                <c:pt idx="37">
                  <c:v>29.335042735042734</c:v>
                </c:pt>
                <c:pt idx="38">
                  <c:v>22.16923076923077</c:v>
                </c:pt>
                <c:pt idx="39">
                  <c:v>28.88717948717949</c:v>
                </c:pt>
                <c:pt idx="40">
                  <c:v>26.423931623931626</c:v>
                </c:pt>
                <c:pt idx="41">
                  <c:v>27.655555555555555</c:v>
                </c:pt>
                <c:pt idx="42">
                  <c:v>26.647863247863246</c:v>
                </c:pt>
                <c:pt idx="43">
                  <c:v>-1</c:v>
                </c:pt>
                <c:pt idx="44">
                  <c:v>28.439316239316238</c:v>
                </c:pt>
                <c:pt idx="45">
                  <c:v>28.999145299145297</c:v>
                </c:pt>
                <c:pt idx="46">
                  <c:v>-1</c:v>
                </c:pt>
                <c:pt idx="47">
                  <c:v>-1</c:v>
                </c:pt>
                <c:pt idx="48">
                  <c:v>29.447008547008547</c:v>
                </c:pt>
                <c:pt idx="49">
                  <c:v>-1</c:v>
                </c:pt>
              </c:numCache>
            </c:numRef>
          </c:yVal>
          <c:smooth val="0"/>
        </c:ser>
        <c:ser>
          <c:idx val="1"/>
          <c:order val="1"/>
          <c:tx>
            <c:v>Ver Rev Prot   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Spreadsheet'!$K$6:$K$100</c:f>
              <c:numCache>
                <c:ptCount val="95"/>
                <c:pt idx="17">
                  <c:v>-1</c:v>
                </c:pt>
                <c:pt idx="18">
                  <c:v>18.176923076923078</c:v>
                </c:pt>
                <c:pt idx="19">
                  <c:v>-1</c:v>
                </c:pt>
                <c:pt idx="20">
                  <c:v>23.736923076923077</c:v>
                </c:pt>
                <c:pt idx="21">
                  <c:v>21.27769230769231</c:v>
                </c:pt>
                <c:pt idx="22">
                  <c:v>20.63615384615385</c:v>
                </c:pt>
                <c:pt idx="23">
                  <c:v>20.85</c:v>
                </c:pt>
                <c:pt idx="24">
                  <c:v>20.74307692307692</c:v>
                </c:pt>
                <c:pt idx="25">
                  <c:v>-1</c:v>
                </c:pt>
                <c:pt idx="26">
                  <c:v>18.81846153846154</c:v>
                </c:pt>
                <c:pt idx="27">
                  <c:v>19.780769230769234</c:v>
                </c:pt>
                <c:pt idx="28">
                  <c:v>23.309230769230773</c:v>
                </c:pt>
                <c:pt idx="29">
                  <c:v>24.27153846153846</c:v>
                </c:pt>
                <c:pt idx="30">
                  <c:v>18.925384615384615</c:v>
                </c:pt>
                <c:pt idx="31">
                  <c:v>24.913076923076922</c:v>
                </c:pt>
                <c:pt idx="32">
                  <c:v>20.956923076923083</c:v>
                </c:pt>
                <c:pt idx="33">
                  <c:v>18.604615384615382</c:v>
                </c:pt>
                <c:pt idx="34">
                  <c:v>20.422307692307694</c:v>
                </c:pt>
                <c:pt idx="35">
                  <c:v>18.176923076923078</c:v>
                </c:pt>
                <c:pt idx="36">
                  <c:v>19.673846153846153</c:v>
                </c:pt>
                <c:pt idx="37">
                  <c:v>21.384615384615383</c:v>
                </c:pt>
                <c:pt idx="38">
                  <c:v>9.40923076923077</c:v>
                </c:pt>
                <c:pt idx="39">
                  <c:v>19.994615384615386</c:v>
                </c:pt>
                <c:pt idx="40">
                  <c:v>19.46</c:v>
                </c:pt>
                <c:pt idx="41">
                  <c:v>19.353076923076927</c:v>
                </c:pt>
                <c:pt idx="42">
                  <c:v>22.560769230769232</c:v>
                </c:pt>
                <c:pt idx="43">
                  <c:v>-1</c:v>
                </c:pt>
                <c:pt idx="44">
                  <c:v>22.346923076923076</c:v>
                </c:pt>
                <c:pt idx="45">
                  <c:v>18.39076923076923</c:v>
                </c:pt>
                <c:pt idx="46">
                  <c:v>27.265384615384615</c:v>
                </c:pt>
                <c:pt idx="47">
                  <c:v>22.88153846153846</c:v>
                </c:pt>
                <c:pt idx="48">
                  <c:v>22.88153846153846</c:v>
                </c:pt>
                <c:pt idx="49">
                  <c:v>24.913076923076922</c:v>
                </c:pt>
              </c:numCache>
            </c:numRef>
          </c:yVal>
          <c:smooth val="0"/>
        </c:ser>
        <c:ser>
          <c:idx val="2"/>
          <c:order val="2"/>
          <c:tx>
            <c:v>Hor Stacking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Spreadsheet'!$M$6:$M$100</c:f>
              <c:numCache>
                <c:ptCount val="95"/>
                <c:pt idx="17">
                  <c:v>26.75982905982906</c:v>
                </c:pt>
                <c:pt idx="18">
                  <c:v>-1</c:v>
                </c:pt>
                <c:pt idx="19">
                  <c:v>25.752136752136753</c:v>
                </c:pt>
                <c:pt idx="20">
                  <c:v>-1</c:v>
                </c:pt>
                <c:pt idx="21">
                  <c:v>24.744444444444444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32.47008547008547</c:v>
                </c:pt>
                <c:pt idx="26">
                  <c:v>-1</c:v>
                </c:pt>
                <c:pt idx="27">
                  <c:v>-1</c:v>
                </c:pt>
                <c:pt idx="28">
                  <c:v>33.02991452991453</c:v>
                </c:pt>
                <c:pt idx="29">
                  <c:v>32.69401709401709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26.423931623931626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28.663247863247864</c:v>
                </c:pt>
                <c:pt idx="48">
                  <c:v>-1</c:v>
                </c:pt>
                <c:pt idx="49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Ver Stacking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Spreadsheet'!$N$6:$N$100</c:f>
              <c:numCache>
                <c:ptCount val="95"/>
                <c:pt idx="17">
                  <c:v>18.176923076923078</c:v>
                </c:pt>
                <c:pt idx="18">
                  <c:v>-1</c:v>
                </c:pt>
                <c:pt idx="19">
                  <c:v>18.71153846153846</c:v>
                </c:pt>
                <c:pt idx="20">
                  <c:v>-1</c:v>
                </c:pt>
                <c:pt idx="21">
                  <c:v>17.321538461538463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17.74923076923077</c:v>
                </c:pt>
                <c:pt idx="26">
                  <c:v>-1</c:v>
                </c:pt>
                <c:pt idx="27">
                  <c:v>-1</c:v>
                </c:pt>
                <c:pt idx="28">
                  <c:v>17.74923076923077</c:v>
                </c:pt>
                <c:pt idx="29">
                  <c:v>17.214615384615385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21.384615384615383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19.353076923076927</c:v>
                </c:pt>
                <c:pt idx="48">
                  <c:v>-1</c:v>
                </c:pt>
                <c:pt idx="49">
                  <c:v>-1</c:v>
                </c:pt>
              </c:numCache>
            </c:numRef>
          </c:yVal>
          <c:smooth val="0"/>
        </c:ser>
        <c:axId val="55754670"/>
        <c:axId val="32029983"/>
      </c:scatterChart>
      <c:valAx>
        <c:axId val="55754670"/>
        <c:scaling>
          <c:orientation val="minMax"/>
          <c:max val="38435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29983"/>
        <c:crossesAt val="-1"/>
        <c:crossBetween val="midCat"/>
        <c:dispUnits/>
        <c:majorUnit val="28"/>
      </c:valAx>
      <c:valAx>
        <c:axId val="3202998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Admittance ( </a:t>
                </a:r>
                <a:r>
                  <a:rPr lang="en-US" cap="none" sz="1000" b="1" i="0" u="none" baseline="0"/>
                  <a:t>p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mm-mrad)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Increasing Admittance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Hor Rev Prot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Spreadsheet'!$B$6:$B$100</c:f>
              <c:numCache>
                <c:ptCount val="95"/>
                <c:pt idx="0">
                  <c:v>18.7</c:v>
                </c:pt>
                <c:pt idx="1">
                  <c:v>23.2</c:v>
                </c:pt>
                <c:pt idx="2">
                  <c:v>22.7</c:v>
                </c:pt>
                <c:pt idx="3">
                  <c:v>23.3</c:v>
                </c:pt>
                <c:pt idx="4">
                  <c:v>21.1</c:v>
                </c:pt>
                <c:pt idx="5">
                  <c:v>22.2</c:v>
                </c:pt>
                <c:pt idx="8">
                  <c:v>26.8</c:v>
                </c:pt>
                <c:pt idx="9">
                  <c:v>25.9</c:v>
                </c:pt>
                <c:pt idx="11">
                  <c:v>25.3</c:v>
                </c:pt>
                <c:pt idx="13">
                  <c:v>25</c:v>
                </c:pt>
                <c:pt idx="14">
                  <c:v>24.7</c:v>
                </c:pt>
                <c:pt idx="15">
                  <c:v>27.5</c:v>
                </c:pt>
                <c:pt idx="18">
                  <c:v>24.5</c:v>
                </c:pt>
                <c:pt idx="20">
                  <c:v>25.6</c:v>
                </c:pt>
                <c:pt idx="21">
                  <c:v>28</c:v>
                </c:pt>
                <c:pt idx="22">
                  <c:v>26.9</c:v>
                </c:pt>
                <c:pt idx="23">
                  <c:v>30.3</c:v>
                </c:pt>
                <c:pt idx="24">
                  <c:v>32.3</c:v>
                </c:pt>
                <c:pt idx="26">
                  <c:v>31.6</c:v>
                </c:pt>
                <c:pt idx="27">
                  <c:v>30.9</c:v>
                </c:pt>
                <c:pt idx="28">
                  <c:v>31.6</c:v>
                </c:pt>
                <c:pt idx="31">
                  <c:v>33.4</c:v>
                </c:pt>
                <c:pt idx="33">
                  <c:v>29.5</c:v>
                </c:pt>
                <c:pt idx="34">
                  <c:v>29.5</c:v>
                </c:pt>
                <c:pt idx="35">
                  <c:v>25.9</c:v>
                </c:pt>
                <c:pt idx="36">
                  <c:v>25.6</c:v>
                </c:pt>
                <c:pt idx="37">
                  <c:v>26.2</c:v>
                </c:pt>
                <c:pt idx="38">
                  <c:v>19.8</c:v>
                </c:pt>
                <c:pt idx="39">
                  <c:v>25.8</c:v>
                </c:pt>
                <c:pt idx="40">
                  <c:v>23.6</c:v>
                </c:pt>
                <c:pt idx="41">
                  <c:v>24.7</c:v>
                </c:pt>
                <c:pt idx="42">
                  <c:v>23.8</c:v>
                </c:pt>
                <c:pt idx="44">
                  <c:v>25.4</c:v>
                </c:pt>
                <c:pt idx="45">
                  <c:v>25.9</c:v>
                </c:pt>
                <c:pt idx="48">
                  <c:v>26.3</c:v>
                </c:pt>
              </c:numCache>
            </c:numRef>
          </c:yVal>
          <c:smooth val="0"/>
        </c:ser>
        <c:ser>
          <c:idx val="1"/>
          <c:order val="1"/>
          <c:tx>
            <c:v>Ver Rev Prot   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Spreadsheet'!$C$6:$C$100</c:f>
              <c:numCache>
                <c:ptCount val="95"/>
                <c:pt idx="0">
                  <c:v>18.4</c:v>
                </c:pt>
                <c:pt idx="1">
                  <c:v>18.9</c:v>
                </c:pt>
                <c:pt idx="2">
                  <c:v>19.5</c:v>
                </c:pt>
                <c:pt idx="3">
                  <c:v>17.9</c:v>
                </c:pt>
                <c:pt idx="4">
                  <c:v>19.5</c:v>
                </c:pt>
                <c:pt idx="5">
                  <c:v>17.5</c:v>
                </c:pt>
                <c:pt idx="8">
                  <c:v>20.4</c:v>
                </c:pt>
                <c:pt idx="9">
                  <c:v>18.9</c:v>
                </c:pt>
                <c:pt idx="11">
                  <c:v>17.7</c:v>
                </c:pt>
                <c:pt idx="13">
                  <c:v>19.9</c:v>
                </c:pt>
                <c:pt idx="14">
                  <c:v>19.6</c:v>
                </c:pt>
                <c:pt idx="15">
                  <c:v>20.3</c:v>
                </c:pt>
                <c:pt idx="18">
                  <c:v>17</c:v>
                </c:pt>
                <c:pt idx="20">
                  <c:v>22.2</c:v>
                </c:pt>
                <c:pt idx="21">
                  <c:v>19.9</c:v>
                </c:pt>
                <c:pt idx="22">
                  <c:v>19.3</c:v>
                </c:pt>
                <c:pt idx="23">
                  <c:v>19.5</c:v>
                </c:pt>
                <c:pt idx="24">
                  <c:v>19.4</c:v>
                </c:pt>
                <c:pt idx="26">
                  <c:v>17.6</c:v>
                </c:pt>
                <c:pt idx="27">
                  <c:v>18.5</c:v>
                </c:pt>
                <c:pt idx="28">
                  <c:v>21.8</c:v>
                </c:pt>
                <c:pt idx="29">
                  <c:v>22.7</c:v>
                </c:pt>
                <c:pt idx="30">
                  <c:v>17.7</c:v>
                </c:pt>
                <c:pt idx="31">
                  <c:v>23.3</c:v>
                </c:pt>
                <c:pt idx="32">
                  <c:v>19.6</c:v>
                </c:pt>
                <c:pt idx="33">
                  <c:v>17.4</c:v>
                </c:pt>
                <c:pt idx="34">
                  <c:v>19.1</c:v>
                </c:pt>
                <c:pt idx="35">
                  <c:v>17</c:v>
                </c:pt>
                <c:pt idx="36">
                  <c:v>18.4</c:v>
                </c:pt>
                <c:pt idx="37">
                  <c:v>20</c:v>
                </c:pt>
                <c:pt idx="38">
                  <c:v>8.8</c:v>
                </c:pt>
                <c:pt idx="39">
                  <c:v>18.7</c:v>
                </c:pt>
                <c:pt idx="40">
                  <c:v>18.2</c:v>
                </c:pt>
                <c:pt idx="41">
                  <c:v>18.1</c:v>
                </c:pt>
                <c:pt idx="42">
                  <c:v>21.1</c:v>
                </c:pt>
                <c:pt idx="44">
                  <c:v>20.9</c:v>
                </c:pt>
                <c:pt idx="45">
                  <c:v>17.2</c:v>
                </c:pt>
                <c:pt idx="46">
                  <c:v>25.5</c:v>
                </c:pt>
                <c:pt idx="47">
                  <c:v>21.4</c:v>
                </c:pt>
                <c:pt idx="48">
                  <c:v>21.4</c:v>
                </c:pt>
                <c:pt idx="49">
                  <c:v>23.3</c:v>
                </c:pt>
              </c:numCache>
            </c:numRef>
          </c:yVal>
          <c:smooth val="0"/>
        </c:ser>
        <c:ser>
          <c:idx val="2"/>
          <c:order val="2"/>
          <c:tx>
            <c:v>Hor Stacking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Spreadsheet'!$E$6:$E$100</c:f>
              <c:numCache>
                <c:ptCount val="95"/>
                <c:pt idx="6">
                  <c:v>15</c:v>
                </c:pt>
                <c:pt idx="7">
                  <c:v>12.5</c:v>
                </c:pt>
                <c:pt idx="10">
                  <c:v>20.8</c:v>
                </c:pt>
                <c:pt idx="12">
                  <c:v>19.5</c:v>
                </c:pt>
                <c:pt idx="16">
                  <c:v>24.3</c:v>
                </c:pt>
                <c:pt idx="17">
                  <c:v>23.9</c:v>
                </c:pt>
                <c:pt idx="19">
                  <c:v>23</c:v>
                </c:pt>
                <c:pt idx="21">
                  <c:v>22.1</c:v>
                </c:pt>
                <c:pt idx="25">
                  <c:v>29</c:v>
                </c:pt>
                <c:pt idx="28">
                  <c:v>29.5</c:v>
                </c:pt>
                <c:pt idx="29">
                  <c:v>29.2</c:v>
                </c:pt>
                <c:pt idx="43">
                  <c:v>23.6</c:v>
                </c:pt>
                <c:pt idx="47">
                  <c:v>25.6</c:v>
                </c:pt>
              </c:numCache>
            </c:numRef>
          </c:yVal>
          <c:smooth val="0"/>
        </c:ser>
        <c:ser>
          <c:idx val="3"/>
          <c:order val="3"/>
          <c:tx>
            <c:v>Ver Stacking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'History Spreadsheet'!$A$6:$A$100</c:f>
              <c:strCache>
                <c:ptCount val="95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  <c:pt idx="38">
                  <c:v>38320</c:v>
                </c:pt>
                <c:pt idx="39">
                  <c:v>38321</c:v>
                </c:pt>
                <c:pt idx="40">
                  <c:v>38324</c:v>
                </c:pt>
                <c:pt idx="41">
                  <c:v>38326</c:v>
                </c:pt>
                <c:pt idx="42">
                  <c:v>38334</c:v>
                </c:pt>
                <c:pt idx="43">
                  <c:v>38337</c:v>
                </c:pt>
                <c:pt idx="44">
                  <c:v>38363</c:v>
                </c:pt>
                <c:pt idx="45">
                  <c:v>38418</c:v>
                </c:pt>
                <c:pt idx="46">
                  <c:v>38425</c:v>
                </c:pt>
                <c:pt idx="47">
                  <c:v>38426</c:v>
                </c:pt>
                <c:pt idx="48">
                  <c:v>38427</c:v>
                </c:pt>
                <c:pt idx="49">
                  <c:v>38428</c:v>
                </c:pt>
              </c:strCache>
            </c:strRef>
          </c:xVal>
          <c:yVal>
            <c:numRef>
              <c:f>'History Spreadsheet'!$F$6:$F$100</c:f>
              <c:numCache>
                <c:ptCount val="95"/>
                <c:pt idx="6">
                  <c:v>14</c:v>
                </c:pt>
                <c:pt idx="7">
                  <c:v>8</c:v>
                </c:pt>
                <c:pt idx="10">
                  <c:v>11.8</c:v>
                </c:pt>
                <c:pt idx="12">
                  <c:v>11.8</c:v>
                </c:pt>
                <c:pt idx="16">
                  <c:v>17.9</c:v>
                </c:pt>
                <c:pt idx="17">
                  <c:v>17</c:v>
                </c:pt>
                <c:pt idx="19">
                  <c:v>17.5</c:v>
                </c:pt>
                <c:pt idx="21">
                  <c:v>16.2</c:v>
                </c:pt>
                <c:pt idx="25">
                  <c:v>16.6</c:v>
                </c:pt>
                <c:pt idx="28">
                  <c:v>16.6</c:v>
                </c:pt>
                <c:pt idx="29">
                  <c:v>16.1</c:v>
                </c:pt>
                <c:pt idx="43">
                  <c:v>20</c:v>
                </c:pt>
                <c:pt idx="47">
                  <c:v>18.1</c:v>
                </c:pt>
              </c:numCache>
            </c:numRef>
          </c:yVal>
          <c:smooth val="0"/>
        </c:ser>
        <c:axId val="19834392"/>
        <c:axId val="44291801"/>
      </c:scatterChart>
      <c:valAx>
        <c:axId val="19834392"/>
        <c:scaling>
          <c:orientation val="minMax"/>
          <c:max val="38431"/>
          <c:min val="36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91801"/>
        <c:crosses val="autoZero"/>
        <c:crossBetween val="midCat"/>
        <c:dispUnits/>
        <c:majorUnit val="90"/>
      </c:valAx>
      <c:valAx>
        <c:axId val="4429180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Admittance (pi mm-mrad)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Admittance History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Hor Rev Prot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'History Spreadsheet'!$A$6:$A$43</c:f>
              <c:strCache>
                <c:ptCount val="38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</c:strCache>
            </c:strRef>
          </c:xVal>
          <c:yVal>
            <c:numRef>
              <c:f>'History Spreadsheet'!$B$6:$B$43</c:f>
              <c:numCache>
                <c:ptCount val="38"/>
                <c:pt idx="0">
                  <c:v>18.7</c:v>
                </c:pt>
                <c:pt idx="1">
                  <c:v>23.2</c:v>
                </c:pt>
                <c:pt idx="2">
                  <c:v>22.7</c:v>
                </c:pt>
                <c:pt idx="3">
                  <c:v>23.3</c:v>
                </c:pt>
                <c:pt idx="4">
                  <c:v>21.1</c:v>
                </c:pt>
                <c:pt idx="5">
                  <c:v>22.2</c:v>
                </c:pt>
                <c:pt idx="8">
                  <c:v>26.8</c:v>
                </c:pt>
                <c:pt idx="9">
                  <c:v>25.9</c:v>
                </c:pt>
                <c:pt idx="11">
                  <c:v>25.3</c:v>
                </c:pt>
                <c:pt idx="13">
                  <c:v>25</c:v>
                </c:pt>
                <c:pt idx="14">
                  <c:v>24.7</c:v>
                </c:pt>
                <c:pt idx="15">
                  <c:v>27.5</c:v>
                </c:pt>
                <c:pt idx="18">
                  <c:v>24.5</c:v>
                </c:pt>
                <c:pt idx="20">
                  <c:v>25.6</c:v>
                </c:pt>
                <c:pt idx="21">
                  <c:v>28</c:v>
                </c:pt>
                <c:pt idx="22">
                  <c:v>26.9</c:v>
                </c:pt>
                <c:pt idx="23">
                  <c:v>30.3</c:v>
                </c:pt>
                <c:pt idx="24">
                  <c:v>32.3</c:v>
                </c:pt>
                <c:pt idx="26">
                  <c:v>31.6</c:v>
                </c:pt>
                <c:pt idx="27">
                  <c:v>30.9</c:v>
                </c:pt>
                <c:pt idx="28">
                  <c:v>31.6</c:v>
                </c:pt>
                <c:pt idx="31">
                  <c:v>33.4</c:v>
                </c:pt>
                <c:pt idx="33">
                  <c:v>29.5</c:v>
                </c:pt>
                <c:pt idx="34">
                  <c:v>29.5</c:v>
                </c:pt>
                <c:pt idx="35">
                  <c:v>25.9</c:v>
                </c:pt>
                <c:pt idx="36">
                  <c:v>25.6</c:v>
                </c:pt>
                <c:pt idx="37">
                  <c:v>26.2</c:v>
                </c:pt>
              </c:numCache>
            </c:numRef>
          </c:yVal>
          <c:smooth val="0"/>
        </c:ser>
        <c:ser>
          <c:idx val="1"/>
          <c:order val="1"/>
          <c:tx>
            <c:v>Ver Rev Prot   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'History Spreadsheet'!$A$6:$A$43</c:f>
              <c:strCache>
                <c:ptCount val="38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</c:strCache>
            </c:strRef>
          </c:xVal>
          <c:yVal>
            <c:numRef>
              <c:f>'History Spreadsheet'!$C$6:$C$43</c:f>
              <c:numCache>
                <c:ptCount val="38"/>
                <c:pt idx="0">
                  <c:v>18.4</c:v>
                </c:pt>
                <c:pt idx="1">
                  <c:v>18.9</c:v>
                </c:pt>
                <c:pt idx="2">
                  <c:v>19.5</c:v>
                </c:pt>
                <c:pt idx="3">
                  <c:v>17.9</c:v>
                </c:pt>
                <c:pt idx="4">
                  <c:v>19.5</c:v>
                </c:pt>
                <c:pt idx="5">
                  <c:v>17.5</c:v>
                </c:pt>
                <c:pt idx="8">
                  <c:v>20.4</c:v>
                </c:pt>
                <c:pt idx="9">
                  <c:v>18.9</c:v>
                </c:pt>
                <c:pt idx="11">
                  <c:v>17.7</c:v>
                </c:pt>
                <c:pt idx="13">
                  <c:v>19.9</c:v>
                </c:pt>
                <c:pt idx="14">
                  <c:v>19.6</c:v>
                </c:pt>
                <c:pt idx="15">
                  <c:v>20.3</c:v>
                </c:pt>
                <c:pt idx="18">
                  <c:v>17</c:v>
                </c:pt>
                <c:pt idx="20">
                  <c:v>22.2</c:v>
                </c:pt>
                <c:pt idx="21">
                  <c:v>19.9</c:v>
                </c:pt>
                <c:pt idx="22">
                  <c:v>19.3</c:v>
                </c:pt>
                <c:pt idx="23">
                  <c:v>19.5</c:v>
                </c:pt>
                <c:pt idx="24">
                  <c:v>19.4</c:v>
                </c:pt>
                <c:pt idx="26">
                  <c:v>17.6</c:v>
                </c:pt>
                <c:pt idx="27">
                  <c:v>18.5</c:v>
                </c:pt>
                <c:pt idx="28">
                  <c:v>21.8</c:v>
                </c:pt>
                <c:pt idx="29">
                  <c:v>22.7</c:v>
                </c:pt>
                <c:pt idx="30">
                  <c:v>17.7</c:v>
                </c:pt>
                <c:pt idx="31">
                  <c:v>23.3</c:v>
                </c:pt>
                <c:pt idx="32">
                  <c:v>19.6</c:v>
                </c:pt>
                <c:pt idx="33">
                  <c:v>17.4</c:v>
                </c:pt>
                <c:pt idx="34">
                  <c:v>19.1</c:v>
                </c:pt>
                <c:pt idx="35">
                  <c:v>17</c:v>
                </c:pt>
                <c:pt idx="36">
                  <c:v>18.4</c:v>
                </c:pt>
                <c:pt idx="37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v>Hor Stacking 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'History Spreadsheet'!$A$6:$A$43</c:f>
              <c:strCache>
                <c:ptCount val="38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</c:strCache>
            </c:strRef>
          </c:xVal>
          <c:yVal>
            <c:numRef>
              <c:f>'History Spreadsheet'!$E$6:$E$43</c:f>
              <c:numCache>
                <c:ptCount val="38"/>
                <c:pt idx="6">
                  <c:v>15</c:v>
                </c:pt>
                <c:pt idx="7">
                  <c:v>12.5</c:v>
                </c:pt>
                <c:pt idx="10">
                  <c:v>20.8</c:v>
                </c:pt>
                <c:pt idx="12">
                  <c:v>19.5</c:v>
                </c:pt>
                <c:pt idx="16">
                  <c:v>24.3</c:v>
                </c:pt>
                <c:pt idx="17">
                  <c:v>23.9</c:v>
                </c:pt>
                <c:pt idx="19">
                  <c:v>23</c:v>
                </c:pt>
                <c:pt idx="21">
                  <c:v>22.1</c:v>
                </c:pt>
                <c:pt idx="25">
                  <c:v>29</c:v>
                </c:pt>
                <c:pt idx="28">
                  <c:v>29.5</c:v>
                </c:pt>
                <c:pt idx="29">
                  <c:v>29.2</c:v>
                </c:pt>
              </c:numCache>
            </c:numRef>
          </c:yVal>
          <c:smooth val="0"/>
        </c:ser>
        <c:ser>
          <c:idx val="3"/>
          <c:order val="3"/>
          <c:tx>
            <c:v>Ver Stacking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'History Spreadsheet'!$A$6:$A$43</c:f>
              <c:strCache>
                <c:ptCount val="38"/>
                <c:pt idx="0">
                  <c:v>36760</c:v>
                </c:pt>
                <c:pt idx="1">
                  <c:v>36788</c:v>
                </c:pt>
                <c:pt idx="2">
                  <c:v>36789</c:v>
                </c:pt>
                <c:pt idx="3">
                  <c:v>36975</c:v>
                </c:pt>
                <c:pt idx="4">
                  <c:v>37032</c:v>
                </c:pt>
                <c:pt idx="5">
                  <c:v>37047</c:v>
                </c:pt>
                <c:pt idx="6">
                  <c:v>37342</c:v>
                </c:pt>
                <c:pt idx="7">
                  <c:v>37483</c:v>
                </c:pt>
                <c:pt idx="8">
                  <c:v>37488</c:v>
                </c:pt>
                <c:pt idx="9">
                  <c:v>37564</c:v>
                </c:pt>
                <c:pt idx="10">
                  <c:v>37570</c:v>
                </c:pt>
                <c:pt idx="11">
                  <c:v>37593</c:v>
                </c:pt>
                <c:pt idx="12">
                  <c:v>37623</c:v>
                </c:pt>
                <c:pt idx="13">
                  <c:v>37660</c:v>
                </c:pt>
                <c:pt idx="14">
                  <c:v>37869</c:v>
                </c:pt>
                <c:pt idx="15">
                  <c:v>37957</c:v>
                </c:pt>
                <c:pt idx="16">
                  <c:v>37969</c:v>
                </c:pt>
                <c:pt idx="17">
                  <c:v>38016</c:v>
                </c:pt>
                <c:pt idx="18">
                  <c:v>38022</c:v>
                </c:pt>
                <c:pt idx="19">
                  <c:v>38033</c:v>
                </c:pt>
                <c:pt idx="20">
                  <c:v>38047</c:v>
                </c:pt>
                <c:pt idx="21">
                  <c:v>38060</c:v>
                </c:pt>
                <c:pt idx="22">
                  <c:v>38068</c:v>
                </c:pt>
                <c:pt idx="23">
                  <c:v>38103</c:v>
                </c:pt>
                <c:pt idx="24">
                  <c:v>38107</c:v>
                </c:pt>
                <c:pt idx="25">
                  <c:v>38111</c:v>
                </c:pt>
                <c:pt idx="26">
                  <c:v>38121</c:v>
                </c:pt>
                <c:pt idx="27">
                  <c:v>38124</c:v>
                </c:pt>
                <c:pt idx="28">
                  <c:v>38131</c:v>
                </c:pt>
                <c:pt idx="29">
                  <c:v>38141</c:v>
                </c:pt>
                <c:pt idx="30">
                  <c:v>38142</c:v>
                </c:pt>
                <c:pt idx="31">
                  <c:v>38144</c:v>
                </c:pt>
                <c:pt idx="32">
                  <c:v>38145</c:v>
                </c:pt>
                <c:pt idx="33">
                  <c:v>38151</c:v>
                </c:pt>
                <c:pt idx="34">
                  <c:v>38154</c:v>
                </c:pt>
                <c:pt idx="35">
                  <c:v>38187</c:v>
                </c:pt>
                <c:pt idx="36">
                  <c:v>38215</c:v>
                </c:pt>
                <c:pt idx="37">
                  <c:v>38217</c:v>
                </c:pt>
              </c:strCache>
            </c:strRef>
          </c:xVal>
          <c:yVal>
            <c:numRef>
              <c:f>'History Spreadsheet'!$F$6:$F$43</c:f>
              <c:numCache>
                <c:ptCount val="38"/>
                <c:pt idx="6">
                  <c:v>14</c:v>
                </c:pt>
                <c:pt idx="7">
                  <c:v>8</c:v>
                </c:pt>
                <c:pt idx="10">
                  <c:v>11.8</c:v>
                </c:pt>
                <c:pt idx="12">
                  <c:v>11.8</c:v>
                </c:pt>
                <c:pt idx="16">
                  <c:v>17.9</c:v>
                </c:pt>
                <c:pt idx="17">
                  <c:v>17</c:v>
                </c:pt>
                <c:pt idx="19">
                  <c:v>17.5</c:v>
                </c:pt>
                <c:pt idx="21">
                  <c:v>16.2</c:v>
                </c:pt>
                <c:pt idx="25">
                  <c:v>16.6</c:v>
                </c:pt>
                <c:pt idx="28">
                  <c:v>16.6</c:v>
                </c:pt>
                <c:pt idx="29">
                  <c:v>16.1</c:v>
                </c:pt>
              </c:numCache>
            </c:numRef>
          </c:yVal>
          <c:smooth val="0"/>
        </c:ser>
        <c:axId val="63081890"/>
        <c:axId val="30866099"/>
      </c:scatterChart>
      <c:valAx>
        <c:axId val="63081890"/>
        <c:scaling>
          <c:orientation val="minMax"/>
          <c:max val="38231"/>
          <c:min val="374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crossBetween val="midCat"/>
        <c:dispUnits/>
        <c:majorUnit val="28"/>
      </c:valAx>
      <c:valAx>
        <c:axId val="3086609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Admittance (pi mm-mrad)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55" verticalDpi="35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9">
      <selection activeCell="J23" sqref="J23:N55"/>
    </sheetView>
  </sheetViews>
  <sheetFormatPr defaultColWidth="9.140625" defaultRowHeight="12.75"/>
  <cols>
    <col min="1" max="1" width="10.140625" style="0" bestFit="1" customWidth="1"/>
    <col min="8" max="8" width="53.28125" style="0" customWidth="1"/>
    <col min="9" max="9" width="10.140625" style="0" bestFit="1" customWidth="1"/>
  </cols>
  <sheetData>
    <row r="1" ht="12.75">
      <c r="C1" t="s">
        <v>9</v>
      </c>
    </row>
    <row r="3" spans="2:13" ht="12.75">
      <c r="B3" t="s">
        <v>1</v>
      </c>
      <c r="E3" t="s">
        <v>2</v>
      </c>
      <c r="J3" t="s">
        <v>1</v>
      </c>
      <c r="M3" t="s">
        <v>2</v>
      </c>
    </row>
    <row r="4" spans="1:14" ht="12.75">
      <c r="A4" s="1" t="s">
        <v>0</v>
      </c>
      <c r="B4" s="1" t="s">
        <v>3</v>
      </c>
      <c r="C4" s="1" t="s">
        <v>4</v>
      </c>
      <c r="E4" s="1" t="s">
        <v>3</v>
      </c>
      <c r="F4" s="1" t="s">
        <v>4</v>
      </c>
      <c r="H4" s="1" t="s">
        <v>5</v>
      </c>
      <c r="I4" s="1" t="s">
        <v>0</v>
      </c>
      <c r="J4" s="1" t="s">
        <v>3</v>
      </c>
      <c r="K4" s="1" t="s">
        <v>4</v>
      </c>
      <c r="M4" s="1" t="s">
        <v>3</v>
      </c>
      <c r="N4" s="1" t="s">
        <v>4</v>
      </c>
    </row>
    <row r="5" ht="12.75">
      <c r="A5" s="1"/>
    </row>
    <row r="6" spans="1:8" ht="12.75">
      <c r="A6" s="2">
        <v>36760</v>
      </c>
      <c r="B6" s="4">
        <v>18.7</v>
      </c>
      <c r="C6" s="4">
        <v>18.4</v>
      </c>
      <c r="D6" s="4"/>
      <c r="E6" s="4"/>
      <c r="F6" s="4"/>
      <c r="H6" t="s">
        <v>8</v>
      </c>
    </row>
    <row r="7" spans="1:6" ht="12.75">
      <c r="A7" s="2">
        <v>36788</v>
      </c>
      <c r="B7" s="4">
        <v>23.2</v>
      </c>
      <c r="C7" s="4">
        <v>18.9</v>
      </c>
      <c r="D7" s="4"/>
      <c r="E7" s="4"/>
      <c r="F7" s="4"/>
    </row>
    <row r="8" spans="1:6" ht="12.75">
      <c r="A8" s="2">
        <v>36789</v>
      </c>
      <c r="B8" s="4">
        <v>22.7</v>
      </c>
      <c r="C8" s="4">
        <v>19.5</v>
      </c>
      <c r="D8" s="4"/>
      <c r="E8" s="4"/>
      <c r="F8" s="4"/>
    </row>
    <row r="9" spans="1:6" ht="12.75">
      <c r="A9" s="2">
        <v>36975</v>
      </c>
      <c r="B9" s="4">
        <v>23.3</v>
      </c>
      <c r="C9" s="4">
        <v>17.9</v>
      </c>
      <c r="D9" s="4"/>
      <c r="E9" s="4"/>
      <c r="F9" s="4"/>
    </row>
    <row r="10" spans="1:8" ht="12.75">
      <c r="A10" s="2">
        <v>37032</v>
      </c>
      <c r="B10" s="4">
        <v>21.1</v>
      </c>
      <c r="C10" s="4">
        <v>19.5</v>
      </c>
      <c r="D10" s="4"/>
      <c r="E10" s="4"/>
      <c r="F10" s="4"/>
      <c r="H10" t="s">
        <v>6</v>
      </c>
    </row>
    <row r="11" spans="1:8" ht="12.75">
      <c r="A11" s="2">
        <v>37047</v>
      </c>
      <c r="B11" s="4">
        <v>22.2</v>
      </c>
      <c r="C11" s="4">
        <v>17.5</v>
      </c>
      <c r="D11" s="4"/>
      <c r="E11" s="4"/>
      <c r="F11" s="4"/>
      <c r="H11" t="s">
        <v>6</v>
      </c>
    </row>
    <row r="12" spans="1:8" ht="12.75">
      <c r="A12" s="2">
        <v>37342</v>
      </c>
      <c r="B12" s="4"/>
      <c r="C12" s="4"/>
      <c r="D12" s="4"/>
      <c r="E12" s="4">
        <v>15</v>
      </c>
      <c r="F12" s="4">
        <v>14</v>
      </c>
      <c r="H12" t="s">
        <v>7</v>
      </c>
    </row>
    <row r="13" spans="1:8" ht="12.75">
      <c r="A13" s="2">
        <v>37483</v>
      </c>
      <c r="B13" s="4"/>
      <c r="C13" s="4"/>
      <c r="D13" s="4"/>
      <c r="E13" s="4">
        <v>12.5</v>
      </c>
      <c r="F13" s="4">
        <v>8</v>
      </c>
      <c r="H13" t="s">
        <v>10</v>
      </c>
    </row>
    <row r="14" spans="1:6" ht="12.75">
      <c r="A14" s="2">
        <v>37488</v>
      </c>
      <c r="B14" s="4">
        <v>26.8</v>
      </c>
      <c r="C14" s="4">
        <v>20.4</v>
      </c>
      <c r="D14" s="4"/>
      <c r="E14" s="4"/>
      <c r="F14" s="4"/>
    </row>
    <row r="15" spans="1:6" ht="12.75">
      <c r="A15" s="2">
        <v>37564</v>
      </c>
      <c r="B15" s="4">
        <v>25.9</v>
      </c>
      <c r="C15" s="4">
        <v>18.9</v>
      </c>
      <c r="D15" s="4"/>
      <c r="E15" s="4"/>
      <c r="F15" s="4"/>
    </row>
    <row r="16" spans="1:8" ht="12.75">
      <c r="A16" s="2">
        <v>37570</v>
      </c>
      <c r="B16" s="4"/>
      <c r="C16" s="4"/>
      <c r="D16" s="4"/>
      <c r="E16" s="4">
        <v>20.8</v>
      </c>
      <c r="F16" s="4">
        <v>11.8</v>
      </c>
      <c r="H16" t="s">
        <v>11</v>
      </c>
    </row>
    <row r="17" spans="1:6" ht="12.75">
      <c r="A17" s="2">
        <v>37593</v>
      </c>
      <c r="B17" s="4">
        <v>25.3</v>
      </c>
      <c r="C17" s="4">
        <v>17.7</v>
      </c>
      <c r="D17" s="4"/>
      <c r="E17" s="4"/>
      <c r="F17" s="4"/>
    </row>
    <row r="18" spans="1:8" ht="12.75">
      <c r="A18" s="3">
        <v>37623</v>
      </c>
      <c r="B18" s="4"/>
      <c r="C18" s="4"/>
      <c r="D18" s="4"/>
      <c r="E18" s="4">
        <v>19.5</v>
      </c>
      <c r="F18" s="4">
        <v>11.8</v>
      </c>
      <c r="H18" t="s">
        <v>12</v>
      </c>
    </row>
    <row r="19" spans="1:6" ht="12.75">
      <c r="A19" s="3">
        <v>37660</v>
      </c>
      <c r="B19" s="4">
        <v>25</v>
      </c>
      <c r="C19" s="4">
        <v>19.9</v>
      </c>
      <c r="D19" s="4"/>
      <c r="E19" s="4"/>
      <c r="F19" s="4"/>
    </row>
    <row r="20" spans="1:6" ht="12.75">
      <c r="A20" s="3">
        <v>37869</v>
      </c>
      <c r="B20" s="4">
        <v>24.7</v>
      </c>
      <c r="C20" s="4">
        <v>19.6</v>
      </c>
      <c r="D20" s="4"/>
      <c r="E20" s="4"/>
      <c r="F20" s="4"/>
    </row>
    <row r="21" spans="1:6" ht="12.75">
      <c r="A21" s="3">
        <v>37957</v>
      </c>
      <c r="B21" s="4">
        <v>27.5</v>
      </c>
      <c r="C21" s="4">
        <v>20.3</v>
      </c>
      <c r="D21" s="4"/>
      <c r="E21" s="4"/>
      <c r="F21" s="4"/>
    </row>
    <row r="22" spans="1:8" ht="12.75">
      <c r="A22" s="3">
        <v>37969</v>
      </c>
      <c r="B22" s="4"/>
      <c r="C22" s="4"/>
      <c r="D22" s="4"/>
      <c r="E22" s="4">
        <v>24.3</v>
      </c>
      <c r="F22" s="4">
        <v>17.9</v>
      </c>
      <c r="H22" t="s">
        <v>13</v>
      </c>
    </row>
    <row r="23" spans="1:14" ht="12.75">
      <c r="A23" s="3">
        <v>38016</v>
      </c>
      <c r="B23" s="4"/>
      <c r="C23" s="4"/>
      <c r="D23" s="4"/>
      <c r="E23" s="4">
        <v>23.9</v>
      </c>
      <c r="F23" s="4">
        <v>17</v>
      </c>
      <c r="I23" s="3">
        <f>A23</f>
        <v>38016</v>
      </c>
      <c r="J23" s="4">
        <f>IF(ISBLANK(B23),-1,B23*13.1/11.7)</f>
        <v>-1</v>
      </c>
      <c r="K23" s="4">
        <f>IF(ISBLANK(C23),-1,C23*13.9/13)</f>
        <v>-1</v>
      </c>
      <c r="M23" s="4">
        <f>IF(ISBLANK(E23),-1,E23*13.1/11.7)</f>
        <v>26.75982905982906</v>
      </c>
      <c r="N23" s="4">
        <f>IF(ISBLANK(F23),-1,F23*13.9/13)</f>
        <v>18.176923076923078</v>
      </c>
    </row>
    <row r="24" spans="1:14" ht="12.75">
      <c r="A24" s="3">
        <v>38022</v>
      </c>
      <c r="B24" s="4">
        <v>24.5</v>
      </c>
      <c r="C24" s="4">
        <v>17</v>
      </c>
      <c r="D24" s="4"/>
      <c r="E24" s="4"/>
      <c r="F24" s="4"/>
      <c r="I24" s="3">
        <f aca="true" t="shared" si="0" ref="I24:I55">A24</f>
        <v>38022</v>
      </c>
      <c r="J24" s="4">
        <f aca="true" t="shared" si="1" ref="J24:J55">IF(ISBLANK(B24),-1,B24*13.1/11.7)</f>
        <v>27.431623931623932</v>
      </c>
      <c r="K24" s="4">
        <f aca="true" t="shared" si="2" ref="K24:K55">IF(ISBLANK(C24),-1,C24*13.9/13)</f>
        <v>18.176923076923078</v>
      </c>
      <c r="M24" s="4">
        <f aca="true" t="shared" si="3" ref="M24:M55">IF(ISBLANK(E24),-1,E24*13.1/11.7)</f>
        <v>-1</v>
      </c>
      <c r="N24" s="4">
        <f aca="true" t="shared" si="4" ref="N24:N55">IF(ISBLANK(F24),-1,F24*13.9/13)</f>
        <v>-1</v>
      </c>
    </row>
    <row r="25" spans="1:14" ht="12.75">
      <c r="A25" s="3">
        <v>38033</v>
      </c>
      <c r="B25" s="4"/>
      <c r="C25" s="4"/>
      <c r="D25" s="4"/>
      <c r="E25" s="4">
        <v>23</v>
      </c>
      <c r="F25" s="4">
        <v>17.5</v>
      </c>
      <c r="I25" s="3">
        <f t="shared" si="0"/>
        <v>38033</v>
      </c>
      <c r="J25" s="4">
        <f t="shared" si="1"/>
        <v>-1</v>
      </c>
      <c r="K25" s="4">
        <f t="shared" si="2"/>
        <v>-1</v>
      </c>
      <c r="M25" s="4">
        <f t="shared" si="3"/>
        <v>25.752136752136753</v>
      </c>
      <c r="N25" s="4">
        <f t="shared" si="4"/>
        <v>18.71153846153846</v>
      </c>
    </row>
    <row r="26" spans="1:14" ht="12.75">
      <c r="A26" s="3">
        <v>38047</v>
      </c>
      <c r="B26" s="4">
        <v>25.6</v>
      </c>
      <c r="C26" s="4">
        <v>22.2</v>
      </c>
      <c r="D26" s="4"/>
      <c r="E26" s="4"/>
      <c r="F26" s="4"/>
      <c r="I26" s="3">
        <f t="shared" si="0"/>
        <v>38047</v>
      </c>
      <c r="J26" s="4">
        <f t="shared" si="1"/>
        <v>28.663247863247864</v>
      </c>
      <c r="K26" s="4">
        <f t="shared" si="2"/>
        <v>23.736923076923077</v>
      </c>
      <c r="M26" s="4">
        <f t="shared" si="3"/>
        <v>-1</v>
      </c>
      <c r="N26" s="4">
        <f t="shared" si="4"/>
        <v>-1</v>
      </c>
    </row>
    <row r="27" spans="1:14" ht="12.75">
      <c r="A27" s="3">
        <v>38060</v>
      </c>
      <c r="B27" s="4">
        <v>28</v>
      </c>
      <c r="C27" s="4">
        <v>19.9</v>
      </c>
      <c r="D27" s="4"/>
      <c r="E27" s="4">
        <v>22.1</v>
      </c>
      <c r="F27" s="4">
        <v>16.2</v>
      </c>
      <c r="I27" s="3">
        <f t="shared" si="0"/>
        <v>38060</v>
      </c>
      <c r="J27" s="4">
        <f t="shared" si="1"/>
        <v>31.350427350427353</v>
      </c>
      <c r="K27" s="4">
        <f t="shared" si="2"/>
        <v>21.27769230769231</v>
      </c>
      <c r="M27" s="4">
        <f t="shared" si="3"/>
        <v>24.744444444444444</v>
      </c>
      <c r="N27" s="4">
        <f t="shared" si="4"/>
        <v>17.321538461538463</v>
      </c>
    </row>
    <row r="28" spans="1:14" ht="12.75">
      <c r="A28" s="3">
        <v>38068</v>
      </c>
      <c r="B28" s="4">
        <v>26.9</v>
      </c>
      <c r="C28" s="4">
        <v>19.3</v>
      </c>
      <c r="D28" s="4"/>
      <c r="E28" s="4"/>
      <c r="F28" s="4"/>
      <c r="I28" s="3">
        <f t="shared" si="0"/>
        <v>38068</v>
      </c>
      <c r="J28" s="4">
        <f t="shared" si="1"/>
        <v>30.11880341880342</v>
      </c>
      <c r="K28" s="4">
        <f t="shared" si="2"/>
        <v>20.63615384615385</v>
      </c>
      <c r="M28" s="4">
        <f t="shared" si="3"/>
        <v>-1</v>
      </c>
      <c r="N28" s="4">
        <f t="shared" si="4"/>
        <v>-1</v>
      </c>
    </row>
    <row r="29" spans="1:14" ht="12.75">
      <c r="A29" s="3">
        <v>38103</v>
      </c>
      <c r="B29" s="4">
        <v>30.3</v>
      </c>
      <c r="C29" s="4">
        <v>19.5</v>
      </c>
      <c r="D29" s="4"/>
      <c r="E29" s="4"/>
      <c r="F29" s="4"/>
      <c r="I29" s="3">
        <f t="shared" si="0"/>
        <v>38103</v>
      </c>
      <c r="J29" s="4">
        <f t="shared" si="1"/>
        <v>33.92564102564103</v>
      </c>
      <c r="K29" s="4">
        <f t="shared" si="2"/>
        <v>20.85</v>
      </c>
      <c r="M29" s="4">
        <f t="shared" si="3"/>
        <v>-1</v>
      </c>
      <c r="N29" s="4">
        <f t="shared" si="4"/>
        <v>-1</v>
      </c>
    </row>
    <row r="30" spans="1:14" ht="12.75">
      <c r="A30" s="3">
        <v>38107</v>
      </c>
      <c r="B30" s="4">
        <v>32.3</v>
      </c>
      <c r="C30" s="4">
        <v>19.4</v>
      </c>
      <c r="D30" s="4"/>
      <c r="E30" s="4"/>
      <c r="F30" s="4"/>
      <c r="I30" s="3">
        <f t="shared" si="0"/>
        <v>38107</v>
      </c>
      <c r="J30" s="4">
        <f t="shared" si="1"/>
        <v>36.16495726495726</v>
      </c>
      <c r="K30" s="4">
        <f t="shared" si="2"/>
        <v>20.74307692307692</v>
      </c>
      <c r="M30" s="4">
        <f t="shared" si="3"/>
        <v>-1</v>
      </c>
      <c r="N30" s="4">
        <f t="shared" si="4"/>
        <v>-1</v>
      </c>
    </row>
    <row r="31" spans="1:14" ht="12.75">
      <c r="A31" s="3">
        <v>38111</v>
      </c>
      <c r="B31" s="4"/>
      <c r="C31" s="4"/>
      <c r="D31" s="4"/>
      <c r="E31" s="4">
        <v>29</v>
      </c>
      <c r="F31" s="4">
        <v>16.6</v>
      </c>
      <c r="I31" s="3">
        <f t="shared" si="0"/>
        <v>38111</v>
      </c>
      <c r="J31" s="4">
        <f t="shared" si="1"/>
        <v>-1</v>
      </c>
      <c r="K31" s="4">
        <f t="shared" si="2"/>
        <v>-1</v>
      </c>
      <c r="M31" s="4">
        <f t="shared" si="3"/>
        <v>32.47008547008547</v>
      </c>
      <c r="N31" s="4">
        <f t="shared" si="4"/>
        <v>17.74923076923077</v>
      </c>
    </row>
    <row r="32" spans="1:14" ht="12.75">
      <c r="A32" s="3">
        <v>38121</v>
      </c>
      <c r="B32" s="4">
        <v>31.6</v>
      </c>
      <c r="C32" s="4">
        <v>17.6</v>
      </c>
      <c r="D32" s="4"/>
      <c r="E32" s="4"/>
      <c r="F32" s="4"/>
      <c r="I32" s="3">
        <f t="shared" si="0"/>
        <v>38121</v>
      </c>
      <c r="J32" s="4">
        <f t="shared" si="1"/>
        <v>35.38119658119658</v>
      </c>
      <c r="K32" s="4">
        <f t="shared" si="2"/>
        <v>18.81846153846154</v>
      </c>
      <c r="M32" s="4">
        <f t="shared" si="3"/>
        <v>-1</v>
      </c>
      <c r="N32" s="4">
        <f t="shared" si="4"/>
        <v>-1</v>
      </c>
    </row>
    <row r="33" spans="1:14" ht="12.75">
      <c r="A33" s="3">
        <v>38124</v>
      </c>
      <c r="B33" s="4">
        <v>30.9</v>
      </c>
      <c r="C33" s="4">
        <v>18.5</v>
      </c>
      <c r="D33" s="4"/>
      <c r="E33" s="4"/>
      <c r="F33" s="4"/>
      <c r="I33" s="3">
        <f t="shared" si="0"/>
        <v>38124</v>
      </c>
      <c r="J33" s="4">
        <f t="shared" si="1"/>
        <v>34.59743589743589</v>
      </c>
      <c r="K33" s="4">
        <f t="shared" si="2"/>
        <v>19.780769230769234</v>
      </c>
      <c r="M33" s="4">
        <f t="shared" si="3"/>
        <v>-1</v>
      </c>
      <c r="N33" s="4">
        <f t="shared" si="4"/>
        <v>-1</v>
      </c>
    </row>
    <row r="34" spans="1:14" ht="12.75">
      <c r="A34" s="3">
        <v>38131</v>
      </c>
      <c r="B34" s="4">
        <v>31.6</v>
      </c>
      <c r="C34" s="4">
        <v>21.8</v>
      </c>
      <c r="D34" s="4"/>
      <c r="E34" s="4">
        <v>29.5</v>
      </c>
      <c r="F34" s="4">
        <v>16.6</v>
      </c>
      <c r="I34" s="3">
        <f t="shared" si="0"/>
        <v>38131</v>
      </c>
      <c r="J34" s="4">
        <f t="shared" si="1"/>
        <v>35.38119658119658</v>
      </c>
      <c r="K34" s="4">
        <f t="shared" si="2"/>
        <v>23.309230769230773</v>
      </c>
      <c r="M34" s="4">
        <f t="shared" si="3"/>
        <v>33.02991452991453</v>
      </c>
      <c r="N34" s="4">
        <f t="shared" si="4"/>
        <v>17.74923076923077</v>
      </c>
    </row>
    <row r="35" spans="1:14" ht="12.75">
      <c r="A35" s="3">
        <v>38141</v>
      </c>
      <c r="B35" s="4"/>
      <c r="C35" s="4">
        <v>22.7</v>
      </c>
      <c r="D35" s="4"/>
      <c r="E35" s="4">
        <v>29.2</v>
      </c>
      <c r="F35" s="4">
        <v>16.1</v>
      </c>
      <c r="I35" s="3">
        <f t="shared" si="0"/>
        <v>38141</v>
      </c>
      <c r="J35" s="4">
        <f t="shared" si="1"/>
        <v>-1</v>
      </c>
      <c r="K35" s="4">
        <f t="shared" si="2"/>
        <v>24.27153846153846</v>
      </c>
      <c r="M35" s="4">
        <f t="shared" si="3"/>
        <v>32.69401709401709</v>
      </c>
      <c r="N35" s="4">
        <f t="shared" si="4"/>
        <v>17.214615384615385</v>
      </c>
    </row>
    <row r="36" spans="1:14" ht="12.75">
      <c r="A36" s="3">
        <v>38142</v>
      </c>
      <c r="C36" s="4">
        <v>17.7</v>
      </c>
      <c r="I36" s="3">
        <f t="shared" si="0"/>
        <v>38142</v>
      </c>
      <c r="J36" s="4">
        <f t="shared" si="1"/>
        <v>-1</v>
      </c>
      <c r="K36" s="4">
        <f t="shared" si="2"/>
        <v>18.925384615384615</v>
      </c>
      <c r="M36" s="4">
        <f t="shared" si="3"/>
        <v>-1</v>
      </c>
      <c r="N36" s="4">
        <f t="shared" si="4"/>
        <v>-1</v>
      </c>
    </row>
    <row r="37" spans="1:14" ht="12.75">
      <c r="A37" s="3">
        <v>38144</v>
      </c>
      <c r="B37" s="4">
        <v>33.4</v>
      </c>
      <c r="C37" s="4">
        <v>23.3</v>
      </c>
      <c r="I37" s="3">
        <f t="shared" si="0"/>
        <v>38144</v>
      </c>
      <c r="J37" s="4">
        <f t="shared" si="1"/>
        <v>37.396581196581195</v>
      </c>
      <c r="K37" s="4">
        <f t="shared" si="2"/>
        <v>24.913076923076922</v>
      </c>
      <c r="M37" s="4">
        <f t="shared" si="3"/>
        <v>-1</v>
      </c>
      <c r="N37" s="4">
        <f t="shared" si="4"/>
        <v>-1</v>
      </c>
    </row>
    <row r="38" spans="1:14" ht="12.75">
      <c r="A38" s="3">
        <v>38145</v>
      </c>
      <c r="C38" s="4">
        <v>19.6</v>
      </c>
      <c r="I38" s="3">
        <f t="shared" si="0"/>
        <v>38145</v>
      </c>
      <c r="J38" s="4">
        <f t="shared" si="1"/>
        <v>-1</v>
      </c>
      <c r="K38" s="4">
        <f t="shared" si="2"/>
        <v>20.956923076923083</v>
      </c>
      <c r="M38" s="4">
        <f t="shared" si="3"/>
        <v>-1</v>
      </c>
      <c r="N38" s="4">
        <f t="shared" si="4"/>
        <v>-1</v>
      </c>
    </row>
    <row r="39" spans="1:14" ht="12.75">
      <c r="A39" s="3">
        <v>38151</v>
      </c>
      <c r="B39">
        <v>29.5</v>
      </c>
      <c r="C39" s="4">
        <v>17.4</v>
      </c>
      <c r="I39" s="3">
        <f t="shared" si="0"/>
        <v>38151</v>
      </c>
      <c r="J39" s="4">
        <f t="shared" si="1"/>
        <v>33.02991452991453</v>
      </c>
      <c r="K39" s="4">
        <f t="shared" si="2"/>
        <v>18.604615384615382</v>
      </c>
      <c r="M39" s="4">
        <f t="shared" si="3"/>
        <v>-1</v>
      </c>
      <c r="N39" s="4">
        <f t="shared" si="4"/>
        <v>-1</v>
      </c>
    </row>
    <row r="40" spans="1:14" ht="12.75">
      <c r="A40" s="3">
        <v>38154</v>
      </c>
      <c r="B40">
        <v>29.5</v>
      </c>
      <c r="C40" s="4">
        <v>19.1</v>
      </c>
      <c r="I40" s="3">
        <f t="shared" si="0"/>
        <v>38154</v>
      </c>
      <c r="J40" s="4">
        <f t="shared" si="1"/>
        <v>33.02991452991453</v>
      </c>
      <c r="K40" s="4">
        <f t="shared" si="2"/>
        <v>20.422307692307694</v>
      </c>
      <c r="M40" s="4">
        <f t="shared" si="3"/>
        <v>-1</v>
      </c>
      <c r="N40" s="4">
        <f t="shared" si="4"/>
        <v>-1</v>
      </c>
    </row>
    <row r="41" spans="1:14" ht="12.75">
      <c r="A41" s="3">
        <v>38187</v>
      </c>
      <c r="B41">
        <v>25.9</v>
      </c>
      <c r="C41" s="4">
        <v>17</v>
      </c>
      <c r="I41" s="3">
        <f t="shared" si="0"/>
        <v>38187</v>
      </c>
      <c r="J41" s="4">
        <f t="shared" si="1"/>
        <v>28.999145299145297</v>
      </c>
      <c r="K41" s="4">
        <f t="shared" si="2"/>
        <v>18.176923076923078</v>
      </c>
      <c r="M41" s="4">
        <f t="shared" si="3"/>
        <v>-1</v>
      </c>
      <c r="N41" s="4">
        <f t="shared" si="4"/>
        <v>-1</v>
      </c>
    </row>
    <row r="42" spans="1:14" ht="12.75">
      <c r="A42" s="3">
        <v>38215</v>
      </c>
      <c r="B42">
        <v>25.6</v>
      </c>
      <c r="C42" s="4">
        <v>18.4</v>
      </c>
      <c r="I42" s="3">
        <f t="shared" si="0"/>
        <v>38215</v>
      </c>
      <c r="J42" s="4">
        <f t="shared" si="1"/>
        <v>28.663247863247864</v>
      </c>
      <c r="K42" s="4">
        <f t="shared" si="2"/>
        <v>19.673846153846153</v>
      </c>
      <c r="M42" s="4">
        <f t="shared" si="3"/>
        <v>-1</v>
      </c>
      <c r="N42" s="4">
        <f t="shared" si="4"/>
        <v>-1</v>
      </c>
    </row>
    <row r="43" spans="1:14" ht="12.75">
      <c r="A43" s="3">
        <v>38217</v>
      </c>
      <c r="B43">
        <v>26.2</v>
      </c>
      <c r="C43" s="4">
        <v>20</v>
      </c>
      <c r="I43" s="3">
        <f t="shared" si="0"/>
        <v>38217</v>
      </c>
      <c r="J43" s="4">
        <f t="shared" si="1"/>
        <v>29.335042735042734</v>
      </c>
      <c r="K43" s="4">
        <f t="shared" si="2"/>
        <v>21.384615384615383</v>
      </c>
      <c r="M43" s="4">
        <f t="shared" si="3"/>
        <v>-1</v>
      </c>
      <c r="N43" s="4">
        <f t="shared" si="4"/>
        <v>-1</v>
      </c>
    </row>
    <row r="44" spans="1:14" ht="12.75">
      <c r="A44" s="3">
        <v>38320</v>
      </c>
      <c r="B44">
        <v>19.8</v>
      </c>
      <c r="C44" s="4">
        <v>8.8</v>
      </c>
      <c r="I44" s="3">
        <f t="shared" si="0"/>
        <v>38320</v>
      </c>
      <c r="J44" s="4">
        <f t="shared" si="1"/>
        <v>22.16923076923077</v>
      </c>
      <c r="K44" s="4">
        <f t="shared" si="2"/>
        <v>9.40923076923077</v>
      </c>
      <c r="M44" s="4">
        <f t="shared" si="3"/>
        <v>-1</v>
      </c>
      <c r="N44" s="4">
        <f t="shared" si="4"/>
        <v>-1</v>
      </c>
    </row>
    <row r="45" spans="1:14" ht="12.75">
      <c r="A45" s="3">
        <v>38321</v>
      </c>
      <c r="B45">
        <v>25.8</v>
      </c>
      <c r="C45" s="4">
        <v>18.7</v>
      </c>
      <c r="I45" s="3">
        <f t="shared" si="0"/>
        <v>38321</v>
      </c>
      <c r="J45" s="4">
        <f t="shared" si="1"/>
        <v>28.88717948717949</v>
      </c>
      <c r="K45" s="4">
        <f t="shared" si="2"/>
        <v>19.994615384615386</v>
      </c>
      <c r="M45" s="4">
        <f t="shared" si="3"/>
        <v>-1</v>
      </c>
      <c r="N45" s="4">
        <f t="shared" si="4"/>
        <v>-1</v>
      </c>
    </row>
    <row r="46" spans="1:14" ht="12.75">
      <c r="A46" s="3">
        <v>38324</v>
      </c>
      <c r="B46">
        <v>23.6</v>
      </c>
      <c r="C46" s="4">
        <v>18.2</v>
      </c>
      <c r="I46" s="3">
        <f t="shared" si="0"/>
        <v>38324</v>
      </c>
      <c r="J46" s="4">
        <f t="shared" si="1"/>
        <v>26.423931623931626</v>
      </c>
      <c r="K46" s="4">
        <f t="shared" si="2"/>
        <v>19.46</v>
      </c>
      <c r="M46" s="4">
        <f t="shared" si="3"/>
        <v>-1</v>
      </c>
      <c r="N46" s="4">
        <f t="shared" si="4"/>
        <v>-1</v>
      </c>
    </row>
    <row r="47" spans="1:14" ht="12.75">
      <c r="A47" s="3">
        <v>38326</v>
      </c>
      <c r="B47">
        <v>24.7</v>
      </c>
      <c r="C47" s="4">
        <v>18.1</v>
      </c>
      <c r="I47" s="3">
        <f t="shared" si="0"/>
        <v>38326</v>
      </c>
      <c r="J47" s="4">
        <f t="shared" si="1"/>
        <v>27.655555555555555</v>
      </c>
      <c r="K47" s="4">
        <f t="shared" si="2"/>
        <v>19.353076923076927</v>
      </c>
      <c r="M47" s="4">
        <f t="shared" si="3"/>
        <v>-1</v>
      </c>
      <c r="N47" s="4">
        <f t="shared" si="4"/>
        <v>-1</v>
      </c>
    </row>
    <row r="48" spans="1:14" ht="12.75">
      <c r="A48" s="3">
        <v>38334</v>
      </c>
      <c r="B48">
        <v>23.8</v>
      </c>
      <c r="C48" s="4">
        <v>21.1</v>
      </c>
      <c r="I48" s="3">
        <f t="shared" si="0"/>
        <v>38334</v>
      </c>
      <c r="J48" s="4">
        <f t="shared" si="1"/>
        <v>26.647863247863246</v>
      </c>
      <c r="K48" s="4">
        <f t="shared" si="2"/>
        <v>22.560769230769232</v>
      </c>
      <c r="M48" s="4">
        <f t="shared" si="3"/>
        <v>-1</v>
      </c>
      <c r="N48" s="4">
        <f t="shared" si="4"/>
        <v>-1</v>
      </c>
    </row>
    <row r="49" spans="1:14" ht="12.75">
      <c r="A49" s="3">
        <v>38337</v>
      </c>
      <c r="C49" s="4"/>
      <c r="E49">
        <v>23.6</v>
      </c>
      <c r="F49">
        <v>20</v>
      </c>
      <c r="I49" s="3">
        <f t="shared" si="0"/>
        <v>38337</v>
      </c>
      <c r="J49" s="4">
        <f t="shared" si="1"/>
        <v>-1</v>
      </c>
      <c r="K49" s="4">
        <f t="shared" si="2"/>
        <v>-1</v>
      </c>
      <c r="M49" s="4">
        <f t="shared" si="3"/>
        <v>26.423931623931626</v>
      </c>
      <c r="N49" s="4">
        <f t="shared" si="4"/>
        <v>21.384615384615383</v>
      </c>
    </row>
    <row r="50" spans="1:14" ht="12.75">
      <c r="A50" s="3">
        <v>38363</v>
      </c>
      <c r="B50">
        <v>25.4</v>
      </c>
      <c r="C50" s="4">
        <v>20.9</v>
      </c>
      <c r="I50" s="3">
        <f t="shared" si="0"/>
        <v>38363</v>
      </c>
      <c r="J50" s="4">
        <f t="shared" si="1"/>
        <v>28.439316239316238</v>
      </c>
      <c r="K50" s="4">
        <f t="shared" si="2"/>
        <v>22.346923076923076</v>
      </c>
      <c r="M50" s="4">
        <f t="shared" si="3"/>
        <v>-1</v>
      </c>
      <c r="N50" s="4">
        <f t="shared" si="4"/>
        <v>-1</v>
      </c>
    </row>
    <row r="51" spans="1:14" ht="12.75">
      <c r="A51" s="3">
        <v>38418</v>
      </c>
      <c r="B51">
        <v>25.9</v>
      </c>
      <c r="C51" s="4">
        <v>17.2</v>
      </c>
      <c r="I51" s="3">
        <f t="shared" si="0"/>
        <v>38418</v>
      </c>
      <c r="J51" s="4">
        <f t="shared" si="1"/>
        <v>28.999145299145297</v>
      </c>
      <c r="K51" s="4">
        <f t="shared" si="2"/>
        <v>18.39076923076923</v>
      </c>
      <c r="M51" s="4">
        <f t="shared" si="3"/>
        <v>-1</v>
      </c>
      <c r="N51" s="4">
        <f t="shared" si="4"/>
        <v>-1</v>
      </c>
    </row>
    <row r="52" spans="1:14" ht="12.75">
      <c r="A52" s="3">
        <v>38425</v>
      </c>
      <c r="C52" s="4">
        <v>25.5</v>
      </c>
      <c r="I52" s="3">
        <f t="shared" si="0"/>
        <v>38425</v>
      </c>
      <c r="J52" s="4">
        <f t="shared" si="1"/>
        <v>-1</v>
      </c>
      <c r="K52" s="4">
        <f t="shared" si="2"/>
        <v>27.265384615384615</v>
      </c>
      <c r="M52" s="4">
        <f t="shared" si="3"/>
        <v>-1</v>
      </c>
      <c r="N52" s="4">
        <f t="shared" si="4"/>
        <v>-1</v>
      </c>
    </row>
    <row r="53" spans="1:14" ht="12.75">
      <c r="A53" s="3">
        <v>38426</v>
      </c>
      <c r="C53" s="4">
        <v>21.4</v>
      </c>
      <c r="E53">
        <v>25.6</v>
      </c>
      <c r="F53" s="4">
        <v>18.1</v>
      </c>
      <c r="I53" s="3">
        <f t="shared" si="0"/>
        <v>38426</v>
      </c>
      <c r="J53" s="4">
        <f t="shared" si="1"/>
        <v>-1</v>
      </c>
      <c r="K53" s="4">
        <f t="shared" si="2"/>
        <v>22.88153846153846</v>
      </c>
      <c r="M53" s="4">
        <f t="shared" si="3"/>
        <v>28.663247863247864</v>
      </c>
      <c r="N53" s="4">
        <f t="shared" si="4"/>
        <v>19.353076923076927</v>
      </c>
    </row>
    <row r="54" spans="1:14" ht="13.5" thickBot="1">
      <c r="A54" s="3">
        <v>38427</v>
      </c>
      <c r="B54">
        <v>26.3</v>
      </c>
      <c r="C54" s="4">
        <v>21.4</v>
      </c>
      <c r="I54" s="3">
        <f t="shared" si="0"/>
        <v>38427</v>
      </c>
      <c r="J54" s="4">
        <f t="shared" si="1"/>
        <v>29.447008547008547</v>
      </c>
      <c r="K54" s="4">
        <f t="shared" si="2"/>
        <v>22.88153846153846</v>
      </c>
      <c r="M54" s="4">
        <f t="shared" si="3"/>
        <v>-1</v>
      </c>
      <c r="N54" s="4">
        <f t="shared" si="4"/>
        <v>-1</v>
      </c>
    </row>
    <row r="55" spans="1:14" ht="14.25" thickBot="1" thickTop="1">
      <c r="A55" s="3">
        <v>38428</v>
      </c>
      <c r="C55" s="4">
        <v>23.3</v>
      </c>
      <c r="H55" s="5" t="s">
        <v>14</v>
      </c>
      <c r="I55" s="3">
        <f t="shared" si="0"/>
        <v>38428</v>
      </c>
      <c r="J55" s="4">
        <f t="shared" si="1"/>
        <v>-1</v>
      </c>
      <c r="K55" s="4">
        <f t="shared" si="2"/>
        <v>24.913076923076922</v>
      </c>
      <c r="M55" s="4">
        <f t="shared" si="3"/>
        <v>-1</v>
      </c>
      <c r="N55" s="4">
        <f t="shared" si="4"/>
        <v>-1</v>
      </c>
    </row>
    <row r="56" ht="13.5" thickTop="1"/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gollwitzer</dc:creator>
  <cp:keywords/>
  <dc:description/>
  <cp:lastModifiedBy>Beams Division</cp:lastModifiedBy>
  <cp:lastPrinted>2002-11-06T22:02:07Z</cp:lastPrinted>
  <dcterms:created xsi:type="dcterms:W3CDTF">2002-11-06T20:42:16Z</dcterms:created>
  <dcterms:modified xsi:type="dcterms:W3CDTF">2005-03-21T22:05:58Z</dcterms:modified>
  <cp:category/>
  <cp:version/>
  <cp:contentType/>
  <cp:contentStatus/>
</cp:coreProperties>
</file>