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8580" activeTab="0"/>
  </bookViews>
  <sheets>
    <sheet name="Summary (MBWG)" sheetId="1" r:id="rId1"/>
    <sheet name="Chron of Change (MF)" sheetId="2" state="hidden" r:id="rId2"/>
    <sheet name="Percent Change 05-06" sheetId="3" state="hidden" r:id="rId3"/>
    <sheet name="Chron of Change (SSFA)" sheetId="4" state="hidden" r:id="rId4"/>
  </sheets>
  <definedNames>
    <definedName name="_xlnm.Print_Area" localSheetId="1">'Chron of Change (MF)'!$A$1:$J$20</definedName>
    <definedName name="_xlnm.Print_Area" localSheetId="3">'Chron of Change (SSFA)'!$A$1:$J$14</definedName>
    <definedName name="_xlnm.Print_Area" localSheetId="2">'Percent Change 05-06'!$A$1:$K$37</definedName>
    <definedName name="_xlnm.Print_Area" localSheetId="0">'Summary (MBWG)'!$A$1:$J$53</definedName>
    <definedName name="_xlnm.Print_Titles" localSheetId="1">'Chron of Change (MF)'!$1:$3</definedName>
    <definedName name="_xlnm.Print_Titles" localSheetId="3">'Chron of Change (SSFA)'!$1:$3</definedName>
    <definedName name="_xlnm.Print_Titles" localSheetId="2">'Percent Change 05-06'!$1:$5</definedName>
    <definedName name="_xlnm.Print_Titles" localSheetId="0">'Summary (MBWG)'!$1:$5</definedName>
  </definedNames>
  <calcPr fullCalcOnLoad="1"/>
</workbook>
</file>

<file path=xl/comments3.xml><?xml version="1.0" encoding="utf-8"?>
<comments xmlns="http://schemas.openxmlformats.org/spreadsheetml/2006/main">
  <authors>
    <author>riccih</author>
  </authors>
  <commentList>
    <comment ref="C14" authorId="0">
      <text>
        <r>
          <rPr>
            <b/>
            <sz val="8"/>
            <rFont val="Tahoma"/>
            <family val="0"/>
          </rPr>
          <t>CC MIS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<sst xmlns="http://schemas.openxmlformats.org/spreadsheetml/2006/main" count="95" uniqueCount="42">
  <si>
    <t>MF</t>
  </si>
  <si>
    <t>SSF FFS</t>
  </si>
  <si>
    <t>TOTAL</t>
  </si>
  <si>
    <t xml:space="preserve">Total CSOCs </t>
  </si>
  <si>
    <t>E-IT Systems</t>
  </si>
  <si>
    <t>One-time Request Submission</t>
  </si>
  <si>
    <t xml:space="preserve">OD  </t>
  </si>
  <si>
    <t xml:space="preserve">CSR  </t>
  </si>
  <si>
    <t xml:space="preserve">CC  </t>
  </si>
  <si>
    <t xml:space="preserve">ORS </t>
  </si>
  <si>
    <t>Summary by Fund</t>
  </si>
  <si>
    <t>Total CSOCs with E-IT</t>
  </si>
  <si>
    <t>ICD</t>
  </si>
  <si>
    <t xml:space="preserve">ORF </t>
  </si>
  <si>
    <t>Reserve</t>
  </si>
  <si>
    <t>SSF-FFS</t>
  </si>
  <si>
    <t>TOTAL MF &amp; SSF</t>
  </si>
  <si>
    <t>MBWG FY06 Approved Levels</t>
  </si>
  <si>
    <t xml:space="preserve">CIT </t>
  </si>
  <si>
    <t>Contingency</t>
  </si>
  <si>
    <t>SSFA</t>
  </si>
  <si>
    <t>TOTAL W/ Non-NIH TAPS/ASSESSMENTS</t>
  </si>
  <si>
    <t>Non-NIH Taps/Assessments (estimates)</t>
  </si>
  <si>
    <t xml:space="preserve"> CSOC FY06 Approved Levels</t>
  </si>
  <si>
    <t>Chronology of Change (MF)</t>
  </si>
  <si>
    <t>Chronology of Change (SSFA)</t>
  </si>
  <si>
    <t>E-IT Systems (CC MIS)</t>
  </si>
  <si>
    <t xml:space="preserve">MWBG Approved </t>
  </si>
  <si>
    <t>Non-Add</t>
  </si>
  <si>
    <r>
      <t>ORS-MF</t>
    </r>
    <r>
      <rPr>
        <sz val="10"/>
        <rFont val="Arial"/>
        <family val="2"/>
      </rPr>
      <t xml:space="preserve">  includes: 12,805K placeholder for SmartCard</t>
    </r>
  </si>
  <si>
    <r>
      <t xml:space="preserve">CIT-MF </t>
    </r>
    <r>
      <rPr>
        <sz val="10"/>
        <rFont val="Arial"/>
        <family val="2"/>
      </rPr>
      <t>includes: 3,240K Placeholder for SmartCard</t>
    </r>
  </si>
  <si>
    <r>
      <t>CC-MF</t>
    </r>
    <r>
      <rPr>
        <sz val="10"/>
        <rFont val="Arial"/>
        <family val="2"/>
      </rPr>
      <t xml:space="preserve"> includes:  Obesity Initiative</t>
    </r>
  </si>
  <si>
    <r>
      <t>OD-MF</t>
    </r>
    <r>
      <rPr>
        <sz val="10"/>
        <rFont val="Arial"/>
        <family val="2"/>
      </rPr>
      <t xml:space="preserve"> includes: Transition Center @ $7,270K, A-76 @ $4,600K</t>
    </r>
  </si>
  <si>
    <r>
      <t>OD-SSFA</t>
    </r>
    <r>
      <rPr>
        <sz val="10"/>
        <rFont val="Arial"/>
        <family val="2"/>
      </rPr>
      <t xml:space="preserve"> includes: 4.5M placeholder for 51 new HR positions</t>
    </r>
  </si>
  <si>
    <r>
      <t>ORF-SSF FFS</t>
    </r>
    <r>
      <rPr>
        <sz val="10"/>
        <rFont val="Arial"/>
        <family val="2"/>
      </rPr>
      <t xml:space="preserve"> incudes: 5M placeholder for MEO costs</t>
    </r>
  </si>
  <si>
    <t>FY06</t>
  </si>
  <si>
    <t>FY05</t>
  </si>
  <si>
    <t>Percent</t>
  </si>
  <si>
    <t>Change</t>
  </si>
  <si>
    <t>MANAGEMENT FUND</t>
  </si>
  <si>
    <t>MBWG table tie number</t>
  </si>
  <si>
    <r>
      <t>CC-MF</t>
    </r>
    <r>
      <rPr>
        <sz val="10"/>
        <rFont val="Arial"/>
        <family val="2"/>
      </rPr>
      <t xml:space="preserve"> includes:  Obesity Initiative 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</si>
</sst>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mmmm\ d\,\ yyyy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&quot;$&quot;* #,##0.000_);_(&quot;$&quot;* \(#,##0.000\);_(&quot;$&quot;* &quot;-&quot;??_);_(@_)"/>
    <numFmt numFmtId="171" formatCode="_(&quot;$&quot;* #,##0.0000_);_(&quot;$&quot;* \(#,##0.0000\);_(&quot;$&quot;* &quot;-&quot;??_);_(@_)"/>
    <numFmt numFmtId="172" formatCode="\(#,##0\);\(\(#,##0\)\)"/>
    <numFmt numFmtId="173" formatCode="0_);\(0\)"/>
    <numFmt numFmtId="174" formatCode="0_);[Red]\-0_)"/>
    <numFmt numFmtId="175" formatCode="_(* #,##0.000_);_(* \(#,##0.000\);_(* &quot;-&quot;??_);_(@_)"/>
    <numFmt numFmtId="176" formatCode="_(&quot;$&quot;* #,##0.0000_);_(&quot;$&quot;* \(#,##0.0000\);_(&quot;$&quot;* &quot;-&quot;????_);_(@_)"/>
    <numFmt numFmtId="177" formatCode="&quot;$&quot;#,##0"/>
    <numFmt numFmtId="178" formatCode="0.00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* #,##0.0_);_(* \(#,##0.0\);_(* &quot;-&quot;_);_(@_)"/>
    <numFmt numFmtId="184" formatCode="0.0000%"/>
    <numFmt numFmtId="185" formatCode="0.00000%"/>
    <numFmt numFmtId="186" formatCode="\+#,##0"/>
    <numFmt numFmtId="187" formatCode="_(* #,##0.000_);_(* \(#,##0.000\);_(* &quot;-&quot;???_);_(@_)"/>
  </numFmts>
  <fonts count="25">
    <font>
      <sz val="9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2"/>
      <name val="Times New Roman"/>
      <family val="0"/>
    </font>
    <font>
      <sz val="8"/>
      <name val="Times New Roman"/>
      <family val="0"/>
    </font>
    <font>
      <b/>
      <u val="single"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u val="singleAccounting"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4"/>
      <color indexed="12"/>
      <name val="Arial"/>
      <family val="2"/>
    </font>
    <font>
      <sz val="8.75"/>
      <name val="Arial"/>
      <family val="0"/>
    </font>
    <font>
      <b/>
      <sz val="9.5"/>
      <name val="Arial"/>
      <family val="0"/>
    </font>
    <font>
      <sz val="8.5"/>
      <name val="Arial"/>
      <family val="0"/>
    </font>
    <font>
      <b/>
      <sz val="8.75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6" fillId="0" borderId="0" xfId="21" applyFont="1" applyFill="1" applyBorder="1" applyAlignment="1">
      <alignment horizontal="center"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166" fontId="6" fillId="0" borderId="0" xfId="15" applyNumberFormat="1" applyFont="1" applyAlignment="1">
      <alignment/>
    </xf>
    <xf numFmtId="166" fontId="7" fillId="0" borderId="0" xfId="15" applyNumberFormat="1" applyFont="1" applyAlignment="1">
      <alignment/>
    </xf>
    <xf numFmtId="0" fontId="6" fillId="0" borderId="0" xfId="21" applyFont="1" applyFill="1" applyBorder="1">
      <alignment/>
      <protection/>
    </xf>
    <xf numFmtId="0" fontId="7" fillId="0" borderId="0" xfId="21" applyFont="1" applyFill="1" applyBorder="1">
      <alignment/>
      <protection/>
    </xf>
    <xf numFmtId="0" fontId="7" fillId="0" borderId="0" xfId="21" applyFont="1" applyFill="1">
      <alignment/>
      <protection/>
    </xf>
    <xf numFmtId="0" fontId="6" fillId="0" borderId="0" xfId="21" applyFont="1" applyFill="1">
      <alignment/>
      <protection/>
    </xf>
    <xf numFmtId="0" fontId="5" fillId="0" borderId="0" xfId="21" applyFont="1" applyFill="1" applyBorder="1">
      <alignment/>
      <protection/>
    </xf>
    <xf numFmtId="0" fontId="5" fillId="0" borderId="0" xfId="21" applyFont="1">
      <alignment/>
      <protection/>
    </xf>
    <xf numFmtId="166" fontId="6" fillId="0" borderId="0" xfId="15" applyNumberFormat="1" applyFont="1" applyFill="1" applyBorder="1" applyAlignment="1">
      <alignment horizontal="center"/>
    </xf>
    <xf numFmtId="166" fontId="7" fillId="0" borderId="0" xfId="15" applyNumberFormat="1" applyFont="1" applyBorder="1" applyAlignment="1">
      <alignment/>
    </xf>
    <xf numFmtId="166" fontId="8" fillId="0" borderId="0" xfId="15" applyNumberFormat="1" applyFont="1" applyBorder="1" applyAlignment="1">
      <alignment horizontal="center"/>
    </xf>
    <xf numFmtId="166" fontId="5" fillId="0" borderId="0" xfId="15" applyNumberFormat="1" applyFont="1" applyBorder="1" applyAlignment="1">
      <alignment horizontal="right"/>
    </xf>
    <xf numFmtId="166" fontId="7" fillId="0" borderId="0" xfId="15" applyNumberFormat="1" applyFont="1" applyBorder="1" applyAlignment="1">
      <alignment horizontal="right"/>
    </xf>
    <xf numFmtId="166" fontId="6" fillId="0" borderId="0" xfId="15" applyNumberFormat="1" applyFont="1" applyBorder="1" applyAlignment="1">
      <alignment horizontal="right"/>
    </xf>
    <xf numFmtId="166" fontId="9" fillId="0" borderId="0" xfId="15" applyNumberFormat="1" applyFont="1" applyAlignment="1">
      <alignment horizontal="right"/>
    </xf>
    <xf numFmtId="166" fontId="6" fillId="0" borderId="0" xfId="15" applyNumberFormat="1" applyFont="1" applyBorder="1" applyAlignment="1">
      <alignment/>
    </xf>
    <xf numFmtId="166" fontId="6" fillId="0" borderId="0" xfId="15" applyNumberFormat="1" applyFont="1" applyFill="1" applyBorder="1" applyAlignment="1">
      <alignment horizontal="right"/>
    </xf>
    <xf numFmtId="166" fontId="6" fillId="0" borderId="0" xfId="15" applyNumberFormat="1" applyFont="1" applyFill="1" applyBorder="1" applyAlignment="1">
      <alignment/>
    </xf>
    <xf numFmtId="166" fontId="7" fillId="0" borderId="0" xfId="15" applyNumberFormat="1" applyFont="1" applyFill="1" applyBorder="1" applyAlignment="1">
      <alignment/>
    </xf>
    <xf numFmtId="0" fontId="8" fillId="0" borderId="0" xfId="21" applyFont="1" applyFill="1" applyBorder="1">
      <alignment/>
      <protection/>
    </xf>
    <xf numFmtId="166" fontId="6" fillId="0" borderId="0" xfId="15" applyNumberFormat="1" applyFont="1" applyBorder="1" applyAlignment="1">
      <alignment horizontal="center"/>
    </xf>
    <xf numFmtId="166" fontId="6" fillId="0" borderId="0" xfId="15" applyNumberFormat="1" applyFont="1" applyBorder="1" applyAlignment="1">
      <alignment horizontal="center" vertical="center" wrapText="1"/>
    </xf>
    <xf numFmtId="166" fontId="9" fillId="0" borderId="0" xfId="15" applyNumberFormat="1" applyFont="1" applyBorder="1" applyAlignment="1">
      <alignment/>
    </xf>
    <xf numFmtId="0" fontId="10" fillId="0" borderId="0" xfId="21" applyFont="1" applyFill="1" applyBorder="1">
      <alignment/>
      <protection/>
    </xf>
    <xf numFmtId="166" fontId="10" fillId="0" borderId="0" xfId="15" applyNumberFormat="1" applyFont="1" applyBorder="1" applyAlignment="1">
      <alignment/>
    </xf>
    <xf numFmtId="166" fontId="10" fillId="0" borderId="0" xfId="15" applyNumberFormat="1" applyFont="1" applyAlignment="1">
      <alignment/>
    </xf>
    <xf numFmtId="0" fontId="10" fillId="0" borderId="0" xfId="21" applyFont="1">
      <alignment/>
      <protection/>
    </xf>
    <xf numFmtId="166" fontId="10" fillId="0" borderId="0" xfId="15" applyNumberFormat="1" applyFont="1" applyFill="1" applyBorder="1" applyAlignment="1">
      <alignment/>
    </xf>
    <xf numFmtId="0" fontId="11" fillId="0" borderId="0" xfId="21" applyFont="1">
      <alignment/>
      <protection/>
    </xf>
    <xf numFmtId="0" fontId="10" fillId="2" borderId="0" xfId="21" applyFont="1" applyFill="1" applyBorder="1">
      <alignment/>
      <protection/>
    </xf>
    <xf numFmtId="166" fontId="10" fillId="2" borderId="0" xfId="15" applyNumberFormat="1" applyFont="1" applyFill="1" applyBorder="1" applyAlignment="1">
      <alignment/>
    </xf>
    <xf numFmtId="166" fontId="9" fillId="0" borderId="0" xfId="15" applyNumberFormat="1" applyFont="1" applyBorder="1" applyAlignment="1">
      <alignment horizontal="right"/>
    </xf>
    <xf numFmtId="166" fontId="10" fillId="0" borderId="0" xfId="21" applyNumberFormat="1" applyFont="1">
      <alignment/>
      <protection/>
    </xf>
    <xf numFmtId="166" fontId="9" fillId="0" borderId="0" xfId="15" applyNumberFormat="1" applyFont="1" applyAlignment="1">
      <alignment/>
    </xf>
    <xf numFmtId="0" fontId="5" fillId="0" borderId="0" xfId="21" applyFont="1" applyAlignment="1">
      <alignment horizontal="right"/>
      <protection/>
    </xf>
    <xf numFmtId="166" fontId="5" fillId="0" borderId="0" xfId="15" applyNumberFormat="1" applyFont="1" applyBorder="1" applyAlignment="1">
      <alignment horizontal="right" wrapText="1"/>
    </xf>
    <xf numFmtId="0" fontId="5" fillId="0" borderId="0" xfId="21" applyFont="1" applyAlignment="1">
      <alignment horizontal="right" wrapText="1"/>
      <protection/>
    </xf>
    <xf numFmtId="166" fontId="7" fillId="0" borderId="0" xfId="21" applyNumberFormat="1" applyFont="1">
      <alignment/>
      <protection/>
    </xf>
    <xf numFmtId="166" fontId="7" fillId="0" borderId="0" xfId="15" applyNumberFormat="1" applyFont="1" applyFill="1" applyAlignment="1">
      <alignment/>
    </xf>
    <xf numFmtId="0" fontId="11" fillId="0" borderId="0" xfId="21" applyFont="1" applyFill="1">
      <alignment/>
      <protection/>
    </xf>
    <xf numFmtId="166" fontId="7" fillId="0" borderId="1" xfId="15" applyNumberFormat="1" applyFont="1" applyFill="1" applyBorder="1" applyAlignment="1">
      <alignment/>
    </xf>
    <xf numFmtId="166" fontId="7" fillId="0" borderId="1" xfId="15" applyNumberFormat="1" applyFont="1" applyBorder="1" applyAlignment="1">
      <alignment/>
    </xf>
    <xf numFmtId="0" fontId="7" fillId="0" borderId="1" xfId="21" applyFont="1" applyBorder="1">
      <alignment/>
      <protection/>
    </xf>
    <xf numFmtId="0" fontId="7" fillId="0" borderId="1" xfId="21" applyFont="1" applyFill="1" applyBorder="1">
      <alignment/>
      <protection/>
    </xf>
    <xf numFmtId="166" fontId="6" fillId="0" borderId="1" xfId="15" applyNumberFormat="1" applyFont="1" applyBorder="1" applyAlignment="1">
      <alignment/>
    </xf>
    <xf numFmtId="166" fontId="7" fillId="0" borderId="1" xfId="15" applyNumberFormat="1" applyFont="1" applyBorder="1" applyAlignment="1">
      <alignment horizontal="right"/>
    </xf>
    <xf numFmtId="166" fontId="9" fillId="0" borderId="1" xfId="15" applyNumberFormat="1" applyFont="1" applyFill="1" applyBorder="1" applyAlignment="1">
      <alignment/>
    </xf>
    <xf numFmtId="166" fontId="9" fillId="0" borderId="1" xfId="15" applyNumberFormat="1" applyFont="1" applyFill="1" applyBorder="1" applyAlignment="1">
      <alignment horizontal="right"/>
    </xf>
    <xf numFmtId="166" fontId="10" fillId="0" borderId="1" xfId="15" applyNumberFormat="1" applyFont="1" applyFill="1" applyBorder="1" applyAlignment="1">
      <alignment/>
    </xf>
    <xf numFmtId="0" fontId="11" fillId="0" borderId="1" xfId="21" applyFont="1" applyFill="1" applyBorder="1">
      <alignment/>
      <protection/>
    </xf>
    <xf numFmtId="166" fontId="6" fillId="0" borderId="1" xfId="15" applyNumberFormat="1" applyFont="1" applyFill="1" applyBorder="1" applyAlignment="1">
      <alignment/>
    </xf>
    <xf numFmtId="166" fontId="7" fillId="0" borderId="1" xfId="21" applyNumberFormat="1" applyFont="1" applyBorder="1">
      <alignment/>
      <protection/>
    </xf>
    <xf numFmtId="0" fontId="20" fillId="0" borderId="0" xfId="21" applyFont="1" applyFill="1" applyBorder="1">
      <alignment/>
      <protection/>
    </xf>
    <xf numFmtId="0" fontId="20" fillId="0" borderId="0" xfId="21" applyFont="1" applyBorder="1">
      <alignment/>
      <protection/>
    </xf>
    <xf numFmtId="0" fontId="22" fillId="0" borderId="0" xfId="21" applyFont="1" applyAlignment="1">
      <alignment horizontal="right" wrapText="1"/>
      <protection/>
    </xf>
    <xf numFmtId="0" fontId="22" fillId="0" borderId="0" xfId="21" applyFont="1" applyFill="1" applyAlignment="1">
      <alignment horizontal="right" wrapText="1"/>
      <protection/>
    </xf>
    <xf numFmtId="0" fontId="20" fillId="3" borderId="1" xfId="21" applyFont="1" applyFill="1" applyBorder="1">
      <alignment/>
      <protection/>
    </xf>
    <xf numFmtId="0" fontId="21" fillId="3" borderId="1" xfId="21" applyFont="1" applyFill="1" applyBorder="1">
      <alignment/>
      <protection/>
    </xf>
    <xf numFmtId="0" fontId="22" fillId="0" borderId="1" xfId="21" applyFont="1" applyFill="1" applyBorder="1" applyAlignment="1">
      <alignment horizontal="right" wrapText="1"/>
      <protection/>
    </xf>
    <xf numFmtId="166" fontId="22" fillId="0" borderId="1" xfId="15" applyNumberFormat="1" applyFont="1" applyFill="1" applyBorder="1" applyAlignment="1">
      <alignment horizontal="right" wrapText="1"/>
    </xf>
    <xf numFmtId="166" fontId="22" fillId="0" borderId="1" xfId="15" applyNumberFormat="1" applyFont="1" applyBorder="1" applyAlignment="1">
      <alignment horizontal="right" wrapText="1"/>
    </xf>
    <xf numFmtId="0" fontId="22" fillId="0" borderId="1" xfId="21" applyFont="1" applyBorder="1" applyAlignment="1">
      <alignment horizontal="right" wrapText="1"/>
      <protection/>
    </xf>
    <xf numFmtId="0" fontId="6" fillId="0" borderId="0" xfId="21" applyFont="1" applyAlignment="1">
      <alignment horizontal="center"/>
      <protection/>
    </xf>
    <xf numFmtId="166" fontId="6" fillId="0" borderId="0" xfId="15" applyNumberFormat="1" applyFont="1" applyAlignment="1">
      <alignment horizontal="center"/>
    </xf>
    <xf numFmtId="166" fontId="6" fillId="0" borderId="2" xfId="15" applyNumberFormat="1" applyFont="1" applyBorder="1" applyAlignment="1">
      <alignment/>
    </xf>
    <xf numFmtId="166" fontId="19" fillId="0" borderId="0" xfId="15" applyNumberFormat="1" applyFont="1" applyBorder="1" applyAlignment="1">
      <alignment/>
    </xf>
    <xf numFmtId="0" fontId="6" fillId="4" borderId="0" xfId="21" applyFont="1" applyFill="1">
      <alignment/>
      <protection/>
    </xf>
    <xf numFmtId="166" fontId="6" fillId="4" borderId="0" xfId="15" applyNumberFormat="1" applyFont="1" applyFill="1" applyAlignment="1">
      <alignment/>
    </xf>
    <xf numFmtId="166" fontId="7" fillId="4" borderId="0" xfId="15" applyNumberFormat="1" applyFont="1" applyFill="1" applyAlignment="1">
      <alignment/>
    </xf>
    <xf numFmtId="166" fontId="23" fillId="0" borderId="0" xfId="15" applyNumberFormat="1" applyFont="1" applyBorder="1" applyAlignment="1">
      <alignment horizontal="right" vertical="center" wrapText="1"/>
    </xf>
    <xf numFmtId="166" fontId="23" fillId="0" borderId="0" xfId="15" applyNumberFormat="1" applyFont="1" applyBorder="1" applyAlignment="1">
      <alignment horizontal="right"/>
    </xf>
    <xf numFmtId="166" fontId="7" fillId="0" borderId="0" xfId="15" applyNumberFormat="1" applyFont="1" applyAlignment="1">
      <alignment horizontal="right"/>
    </xf>
    <xf numFmtId="0" fontId="7" fillId="0" borderId="0" xfId="15" applyNumberFormat="1" applyFont="1" applyAlignment="1">
      <alignment horizontal="right"/>
    </xf>
    <xf numFmtId="9" fontId="6" fillId="0" borderId="0" xfId="22" applyFont="1" applyAlignment="1">
      <alignment/>
    </xf>
    <xf numFmtId="166" fontId="20" fillId="3" borderId="1" xfId="15" applyNumberFormat="1" applyFont="1" applyFill="1" applyBorder="1" applyAlignment="1">
      <alignment/>
    </xf>
    <xf numFmtId="166" fontId="14" fillId="2" borderId="0" xfId="15" applyNumberFormat="1" applyFont="1" applyFill="1" applyAlignment="1">
      <alignment horizontal="center"/>
    </xf>
    <xf numFmtId="166" fontId="14" fillId="2" borderId="3" xfId="15" applyNumberFormat="1" applyFont="1" applyFill="1" applyBorder="1" applyAlignment="1">
      <alignment horizontal="center"/>
    </xf>
    <xf numFmtId="166" fontId="14" fillId="2" borderId="4" xfId="15" applyNumberFormat="1" applyFont="1" applyFill="1" applyBorder="1" applyAlignment="1">
      <alignment horizontal="center"/>
    </xf>
    <xf numFmtId="166" fontId="14" fillId="2" borderId="5" xfId="15" applyNumberFormat="1" applyFont="1" applyFill="1" applyBorder="1" applyAlignment="1">
      <alignment horizontal="center"/>
    </xf>
    <xf numFmtId="166" fontId="14" fillId="2" borderId="6" xfId="15" applyNumberFormat="1" applyFont="1" applyFill="1" applyBorder="1" applyAlignment="1">
      <alignment horizontal="center"/>
    </xf>
    <xf numFmtId="166" fontId="14" fillId="2" borderId="7" xfId="15" applyNumberFormat="1" applyFont="1" applyFill="1" applyBorder="1" applyAlignment="1">
      <alignment horizontal="center"/>
    </xf>
    <xf numFmtId="166" fontId="14" fillId="2" borderId="8" xfId="15" applyNumberFormat="1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ras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FY06 MBWG Approved Levels
 (by Fund) excl Non-NIH Taps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7"/>
          <c:y val="0.404"/>
          <c:w val="0.54575"/>
          <c:h val="0.424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'Summary (MBWG)'!$B$6:$D$6</c:f>
              <c:strCache/>
            </c:strRef>
          </c:cat>
          <c:val>
            <c:numRef>
              <c:f>'Summary (MBWG)'!$B$14:$D$14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9"/>
          <c:y val="0.19125"/>
          <c:w val="0.54925"/>
          <c:h val="0.6175"/>
        </c:manualLayout>
      </c:layout>
      <c:pieChart>
        <c:varyColors val="1"/>
        <c:ser>
          <c:idx val="0"/>
          <c:order val="0"/>
          <c:spPr>
            <a:solidFill>
              <a:srgbClr val="FFCC99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</c:spPr>
          </c:dPt>
          <c:dPt>
            <c:idx val="1"/>
            <c:spPr>
              <a:solidFill>
                <a:srgbClr val="FFCC99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'Summary (MBWG)'!$C$6:$D$6</c:f>
              <c:strCache/>
            </c:strRef>
          </c:cat>
          <c:val>
            <c:numRef>
              <c:f>'Summary (MBWG)'!$C$16:$D$16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75"/>
          <c:y val="0.3585"/>
          <c:w val="0.203"/>
          <c:h val="0.207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0.25925</cdr:x>
      <cdr:y>0</cdr:y>
    </cdr:from>
    <cdr:to>
      <cdr:x>0.64425</cdr:x>
      <cdr:y>0.1955</cdr:y>
    </cdr:to>
    <cdr:sp>
      <cdr:nvSpPr>
        <cdr:cNvPr id="1" name="TextBox 1"/>
        <cdr:cNvSpPr txBox="1">
          <a:spLocks noChangeArrowheads="1"/>
        </cdr:cNvSpPr>
      </cdr:nvSpPr>
      <cdr:spPr>
        <a:xfrm>
          <a:off x="1219200" y="0"/>
          <a:ext cx="18192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1" i="0" u="none" baseline="0">
              <a:latin typeface="Arial"/>
              <a:ea typeface="Arial"/>
              <a:cs typeface="Arial"/>
            </a:rPr>
            <a:t>FY06 MBWG Approved evels
 (SSF) excl Non-NIH Taps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0</xdr:rowOff>
    </xdr:from>
    <xdr:to>
      <xdr:col>3</xdr:col>
      <xdr:colOff>552450</xdr:colOff>
      <xdr:row>52</xdr:row>
      <xdr:rowOff>57150</xdr:rowOff>
    </xdr:to>
    <xdr:graphicFrame>
      <xdr:nvGraphicFramePr>
        <xdr:cNvPr id="1" name="Chart 3"/>
        <xdr:cNvGraphicFramePr/>
      </xdr:nvGraphicFramePr>
      <xdr:xfrm>
        <a:off x="9525" y="4486275"/>
        <a:ext cx="48291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676275</xdr:colOff>
      <xdr:row>34</xdr:row>
      <xdr:rowOff>0</xdr:rowOff>
    </xdr:from>
    <xdr:to>
      <xdr:col>9</xdr:col>
      <xdr:colOff>342900</xdr:colOff>
      <xdr:row>52</xdr:row>
      <xdr:rowOff>66675</xdr:rowOff>
    </xdr:to>
    <xdr:graphicFrame>
      <xdr:nvGraphicFramePr>
        <xdr:cNvPr id="2" name="Chart 4"/>
        <xdr:cNvGraphicFramePr/>
      </xdr:nvGraphicFramePr>
      <xdr:xfrm>
        <a:off x="4962525" y="4486275"/>
        <a:ext cx="472440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tabColor indexed="42"/>
    <pageSetUpPr fitToPage="1"/>
  </sheetPr>
  <dimension ref="A1:M33"/>
  <sheetViews>
    <sheetView showGridLines="0" tabSelected="1" zoomScale="85" zoomScaleNormal="85" zoomScaleSheetLayoutView="75" workbookViewId="0" topLeftCell="A1">
      <selection activeCell="E30" sqref="E30"/>
    </sheetView>
  </sheetViews>
  <sheetFormatPr defaultColWidth="9.140625" defaultRowHeight="12"/>
  <cols>
    <col min="1" max="1" width="34.28125" style="3" customWidth="1"/>
    <col min="2" max="2" width="15.00390625" style="4" customWidth="1"/>
    <col min="3" max="6" width="15.00390625" style="5" customWidth="1"/>
    <col min="7" max="16384" width="10.28125" style="3" customWidth="1"/>
  </cols>
  <sheetData>
    <row r="1" spans="1:5" ht="12.75">
      <c r="A1" s="1"/>
      <c r="B1" s="24"/>
      <c r="C1" s="12"/>
      <c r="D1" s="12"/>
      <c r="E1" s="13"/>
    </row>
    <row r="2" spans="1:6" s="32" customFormat="1" ht="18">
      <c r="A2" s="79" t="s">
        <v>17</v>
      </c>
      <c r="B2" s="79"/>
      <c r="C2" s="79"/>
      <c r="D2" s="79"/>
      <c r="E2" s="79"/>
      <c r="F2" s="79"/>
    </row>
    <row r="3" spans="1:6" s="32" customFormat="1" ht="18">
      <c r="A3" s="79" t="s">
        <v>10</v>
      </c>
      <c r="B3" s="79"/>
      <c r="C3" s="79"/>
      <c r="D3" s="79"/>
      <c r="E3" s="79"/>
      <c r="F3" s="79"/>
    </row>
    <row r="4" spans="1:5" ht="12.75">
      <c r="A4" s="4"/>
      <c r="B4" s="20"/>
      <c r="C4" s="12"/>
      <c r="D4" s="12"/>
      <c r="E4" s="13"/>
    </row>
    <row r="5" spans="1:6" ht="18" customHeight="1">
      <c r="A5" s="2"/>
      <c r="B5" s="25"/>
      <c r="C5" s="14"/>
      <c r="D5" s="14"/>
      <c r="E5" s="13"/>
      <c r="F5" s="67" t="s">
        <v>28</v>
      </c>
    </row>
    <row r="6" spans="1:6" s="11" customFormat="1" ht="15">
      <c r="A6" s="10" t="s">
        <v>12</v>
      </c>
      <c r="B6" s="15" t="s">
        <v>0</v>
      </c>
      <c r="C6" s="39" t="s">
        <v>20</v>
      </c>
      <c r="D6" s="38" t="s">
        <v>15</v>
      </c>
      <c r="E6" s="15" t="s">
        <v>2</v>
      </c>
      <c r="F6" s="40" t="s">
        <v>19</v>
      </c>
    </row>
    <row r="7" spans="1:6" ht="18.75" customHeight="1">
      <c r="A7" s="7" t="s">
        <v>6</v>
      </c>
      <c r="B7" s="13">
        <v>69987</v>
      </c>
      <c r="C7" s="13">
        <v>61017</v>
      </c>
      <c r="D7" s="5">
        <v>83424</v>
      </c>
      <c r="E7" s="13">
        <v>214428</v>
      </c>
      <c r="F7" s="5">
        <v>0</v>
      </c>
    </row>
    <row r="8" spans="1:6" ht="12.75">
      <c r="A8" s="7" t="s">
        <v>7</v>
      </c>
      <c r="B8" s="13">
        <v>53776</v>
      </c>
      <c r="C8" s="16">
        <v>0</v>
      </c>
      <c r="D8" s="5">
        <v>0</v>
      </c>
      <c r="E8" s="13">
        <v>53776</v>
      </c>
      <c r="F8" s="5">
        <v>0</v>
      </c>
    </row>
    <row r="9" spans="1:6" ht="12.75">
      <c r="A9" s="7" t="s">
        <v>8</v>
      </c>
      <c r="B9" s="22">
        <v>335909.175</v>
      </c>
      <c r="C9" s="17">
        <v>0</v>
      </c>
      <c r="D9" s="5">
        <v>115</v>
      </c>
      <c r="E9" s="13">
        <v>336024.175</v>
      </c>
      <c r="F9" s="5">
        <v>0</v>
      </c>
    </row>
    <row r="10" spans="1:6" ht="14.25" customHeight="1">
      <c r="A10" s="7" t="s">
        <v>9</v>
      </c>
      <c r="B10" s="13">
        <v>82068</v>
      </c>
      <c r="C10" s="13">
        <v>61860</v>
      </c>
      <c r="D10" s="5">
        <v>112744</v>
      </c>
      <c r="E10" s="13">
        <v>256672</v>
      </c>
      <c r="F10" s="5">
        <v>0</v>
      </c>
    </row>
    <row r="11" spans="1:8" ht="12.75">
      <c r="A11" s="7" t="s">
        <v>13</v>
      </c>
      <c r="B11" s="13">
        <v>11019</v>
      </c>
      <c r="C11" s="13">
        <v>8053</v>
      </c>
      <c r="D11" s="42">
        <v>322955</v>
      </c>
      <c r="E11" s="13">
        <v>342027</v>
      </c>
      <c r="F11" s="5">
        <v>0</v>
      </c>
      <c r="H11" s="41"/>
    </row>
    <row r="12" spans="1:6" ht="15" customHeight="1">
      <c r="A12" s="7" t="s">
        <v>18</v>
      </c>
      <c r="B12" s="13">
        <v>36340</v>
      </c>
      <c r="C12" s="13">
        <v>60924</v>
      </c>
      <c r="D12" s="5">
        <v>111400</v>
      </c>
      <c r="E12" s="13">
        <v>208664</v>
      </c>
      <c r="F12" s="5">
        <v>0</v>
      </c>
    </row>
    <row r="13" spans="1:8" ht="15">
      <c r="A13" s="7" t="s">
        <v>14</v>
      </c>
      <c r="B13" s="26">
        <v>2500</v>
      </c>
      <c r="C13" s="18">
        <v>0</v>
      </c>
      <c r="D13" s="37">
        <v>0</v>
      </c>
      <c r="E13" s="26">
        <v>2500</v>
      </c>
      <c r="F13" s="37">
        <v>0</v>
      </c>
      <c r="H13" s="41"/>
    </row>
    <row r="14" spans="1:8" s="30" customFormat="1" ht="15.75" customHeight="1">
      <c r="A14" s="27" t="s">
        <v>3</v>
      </c>
      <c r="B14" s="28">
        <v>591599.175</v>
      </c>
      <c r="C14" s="29">
        <v>191854</v>
      </c>
      <c r="D14" s="29">
        <v>630638</v>
      </c>
      <c r="E14" s="29">
        <v>1414091.175</v>
      </c>
      <c r="F14" s="29">
        <v>0</v>
      </c>
      <c r="H14" s="36"/>
    </row>
    <row r="15" spans="1:6" ht="18.75" customHeight="1">
      <c r="A15" s="7" t="s">
        <v>4</v>
      </c>
      <c r="B15" s="26">
        <v>2744</v>
      </c>
      <c r="C15" s="18">
        <v>89568</v>
      </c>
      <c r="D15" s="18">
        <v>0</v>
      </c>
      <c r="E15" s="26">
        <v>92312</v>
      </c>
      <c r="F15" s="18">
        <v>4000</v>
      </c>
    </row>
    <row r="16" spans="1:6" s="32" customFormat="1" ht="12.75">
      <c r="A16" s="27" t="s">
        <v>11</v>
      </c>
      <c r="B16" s="31">
        <v>594343.175</v>
      </c>
      <c r="C16" s="31">
        <v>281422</v>
      </c>
      <c r="D16" s="31">
        <v>630638</v>
      </c>
      <c r="E16" s="31">
        <v>1506403.175</v>
      </c>
      <c r="F16" s="31">
        <v>4000</v>
      </c>
    </row>
    <row r="17" spans="1:13" s="9" customFormat="1" ht="9" customHeight="1">
      <c r="A17" s="6"/>
      <c r="B17" s="21"/>
      <c r="C17" s="21"/>
      <c r="D17" s="21"/>
      <c r="E17" s="13"/>
      <c r="F17" s="21"/>
      <c r="G17" s="3"/>
      <c r="H17" s="3"/>
      <c r="I17" s="3"/>
      <c r="J17" s="3"/>
      <c r="K17" s="3"/>
      <c r="L17" s="3"/>
      <c r="M17" s="3"/>
    </row>
    <row r="18" spans="1:13" s="9" customFormat="1" ht="12.75" hidden="1">
      <c r="A18" s="23" t="s">
        <v>5</v>
      </c>
      <c r="B18" s="21"/>
      <c r="C18" s="22"/>
      <c r="D18" s="22"/>
      <c r="E18" s="13"/>
      <c r="F18" s="22"/>
      <c r="G18" s="3"/>
      <c r="H18" s="3"/>
      <c r="I18" s="3"/>
      <c r="J18" s="3"/>
      <c r="K18" s="3"/>
      <c r="L18" s="3"/>
      <c r="M18" s="3"/>
    </row>
    <row r="19" spans="1:13" s="8" customFormat="1" ht="15.75" customHeight="1" hidden="1">
      <c r="A19" s="7"/>
      <c r="B19" s="19">
        <v>0</v>
      </c>
      <c r="C19" s="16">
        <v>0</v>
      </c>
      <c r="D19" s="16">
        <v>0</v>
      </c>
      <c r="E19" s="13">
        <f>SUM(B19:C19)</f>
        <v>0</v>
      </c>
      <c r="F19" s="16">
        <v>0</v>
      </c>
      <c r="G19" s="3"/>
      <c r="H19" s="3"/>
      <c r="I19" s="3"/>
      <c r="J19" s="3"/>
      <c r="K19" s="3"/>
      <c r="L19" s="3"/>
      <c r="M19" s="3"/>
    </row>
    <row r="20" spans="1:13" s="8" customFormat="1" ht="15.75" customHeight="1" hidden="1">
      <c r="A20" s="7"/>
      <c r="B20" s="19">
        <v>0</v>
      </c>
      <c r="C20" s="16">
        <v>0</v>
      </c>
      <c r="D20" s="16">
        <v>0</v>
      </c>
      <c r="E20" s="13">
        <f>SUM(B20:C20)</f>
        <v>0</v>
      </c>
      <c r="F20" s="16">
        <v>0</v>
      </c>
      <c r="G20" s="3"/>
      <c r="H20" s="66"/>
      <c r="I20" s="3"/>
      <c r="J20" s="3"/>
      <c r="K20" s="3"/>
      <c r="L20" s="3"/>
      <c r="M20" s="3"/>
    </row>
    <row r="21" spans="1:13" s="8" customFormat="1" ht="15.75" customHeight="1" hidden="1">
      <c r="A21" s="7"/>
      <c r="B21" s="35">
        <v>0</v>
      </c>
      <c r="C21" s="35">
        <v>0</v>
      </c>
      <c r="D21" s="35">
        <v>0</v>
      </c>
      <c r="E21" s="26">
        <f>SUM(B21:C21)</f>
        <v>0</v>
      </c>
      <c r="F21" s="35">
        <v>0</v>
      </c>
      <c r="G21" s="3"/>
      <c r="H21" s="3"/>
      <c r="I21" s="3"/>
      <c r="J21" s="3"/>
      <c r="K21" s="3"/>
      <c r="L21" s="3"/>
      <c r="M21" s="3"/>
    </row>
    <row r="22" spans="1:7" s="32" customFormat="1" ht="19.5" customHeight="1" hidden="1">
      <c r="A22" s="33" t="s">
        <v>16</v>
      </c>
      <c r="B22" s="34">
        <f>SUM(B16:B21)</f>
        <v>594343.175</v>
      </c>
      <c r="C22" s="34">
        <f>SUM(C16:C21)</f>
        <v>281422</v>
      </c>
      <c r="D22" s="34">
        <f>SUM(D16:D21)</f>
        <v>630638</v>
      </c>
      <c r="E22" s="34">
        <f>SUM(E16:E21)</f>
        <v>1506403.175</v>
      </c>
      <c r="F22" s="34">
        <f>SUM(F16:F21)</f>
        <v>4000</v>
      </c>
      <c r="G22" s="31"/>
    </row>
    <row r="23" spans="1:6" ht="12.75" hidden="1">
      <c r="A23" s="2"/>
      <c r="B23" s="19"/>
      <c r="C23" s="19"/>
      <c r="D23" s="19"/>
      <c r="E23" s="13"/>
      <c r="F23" s="19"/>
    </row>
    <row r="24" spans="1:6" ht="12.75" hidden="1">
      <c r="A24" s="2" t="s">
        <v>22</v>
      </c>
      <c r="B24" s="13">
        <f>49001</f>
        <v>49001</v>
      </c>
      <c r="C24" s="13">
        <f>20068</f>
        <v>20068</v>
      </c>
      <c r="D24" s="19"/>
      <c r="E24" s="13">
        <f>SUM(B24:D24)</f>
        <v>69069</v>
      </c>
      <c r="F24" s="19"/>
    </row>
    <row r="25" spans="1:6" ht="13.5" hidden="1" thickBot="1">
      <c r="A25" s="2"/>
      <c r="B25" s="19"/>
      <c r="C25" s="13"/>
      <c r="D25" s="13"/>
      <c r="E25" s="13"/>
      <c r="F25" s="13"/>
    </row>
    <row r="26" spans="1:6" ht="13.5" hidden="1" thickBot="1">
      <c r="A26" s="2" t="s">
        <v>21</v>
      </c>
      <c r="B26" s="19">
        <f>SUM(B22:B24)</f>
        <v>643344.175</v>
      </c>
      <c r="C26" s="19">
        <f>SUM(C22:C24)</f>
        <v>301490</v>
      </c>
      <c r="D26" s="19">
        <f>SUM(D22:D24)</f>
        <v>630638</v>
      </c>
      <c r="E26" s="68">
        <f>SUM(E22:E24)</f>
        <v>1575472.175</v>
      </c>
      <c r="F26" s="69" t="s">
        <v>40</v>
      </c>
    </row>
    <row r="27" ht="12.75">
      <c r="B27" s="77"/>
    </row>
    <row r="28" spans="1:3" ht="12.75">
      <c r="A28" s="70" t="s">
        <v>32</v>
      </c>
      <c r="B28" s="71"/>
      <c r="C28" s="72"/>
    </row>
    <row r="29" spans="1:3" ht="12.75">
      <c r="A29" s="70" t="s">
        <v>33</v>
      </c>
      <c r="B29" s="71"/>
      <c r="C29" s="72"/>
    </row>
    <row r="30" spans="1:3" ht="12.75">
      <c r="A30" s="70" t="s">
        <v>41</v>
      </c>
      <c r="B30" s="71"/>
      <c r="C30" s="72"/>
    </row>
    <row r="31" spans="1:3" ht="12.75">
      <c r="A31" s="70" t="s">
        <v>30</v>
      </c>
      <c r="B31" s="71"/>
      <c r="C31" s="72"/>
    </row>
    <row r="32" spans="1:3" ht="12.75">
      <c r="A32" s="70" t="s">
        <v>29</v>
      </c>
      <c r="B32" s="71"/>
      <c r="C32" s="72"/>
    </row>
    <row r="33" spans="1:3" ht="12.75">
      <c r="A33" s="70" t="s">
        <v>34</v>
      </c>
      <c r="B33" s="71"/>
      <c r="C33" s="72"/>
    </row>
  </sheetData>
  <mergeCells count="2">
    <mergeCell ref="A2:F2"/>
    <mergeCell ref="A3:F3"/>
  </mergeCells>
  <printOptions horizontalCentered="1"/>
  <pageMargins left="0.15" right="0.15" top="0.21" bottom="0.17" header="0.35" footer="0.13"/>
  <pageSetup cellComments="asDisplayed" fitToHeight="1" fitToWidth="1" horizontalDpi="300" verticalDpi="300" orientation="landscape" scale="93" r:id="rId2"/>
  <headerFooter alignWithMargins="0">
    <oddFooter>&amp;C&amp;10&amp;D&amp;R&amp;10&amp;Z&amp;F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>
    <tabColor indexed="46"/>
    <pageSetUpPr fitToPage="1"/>
  </sheetPr>
  <dimension ref="A1:M18"/>
  <sheetViews>
    <sheetView showGridLines="0" zoomScale="85" zoomScaleNormal="85" zoomScaleSheetLayoutView="75" workbookViewId="0" topLeftCell="A1">
      <selection activeCell="I22" sqref="I22"/>
    </sheetView>
  </sheetViews>
  <sheetFormatPr defaultColWidth="9.140625" defaultRowHeight="12"/>
  <cols>
    <col min="1" max="1" width="18.421875" style="3" customWidth="1"/>
    <col min="2" max="2" width="14.140625" style="4" customWidth="1"/>
    <col min="3" max="6" width="14.140625" style="5" customWidth="1"/>
    <col min="7" max="10" width="14.140625" style="3" customWidth="1"/>
    <col min="11" max="16384" width="10.28125" style="3" customWidth="1"/>
  </cols>
  <sheetData>
    <row r="1" spans="1:5" ht="54.75" customHeight="1">
      <c r="A1" s="1"/>
      <c r="B1" s="24"/>
      <c r="C1" s="12"/>
      <c r="D1" s="12"/>
      <c r="E1" s="13"/>
    </row>
    <row r="2" spans="1:10" s="32" customFormat="1" ht="18">
      <c r="A2" s="80" t="s">
        <v>23</v>
      </c>
      <c r="B2" s="81"/>
      <c r="C2" s="81"/>
      <c r="D2" s="81"/>
      <c r="E2" s="81"/>
      <c r="F2" s="81"/>
      <c r="G2" s="81"/>
      <c r="H2" s="81"/>
      <c r="I2" s="81"/>
      <c r="J2" s="82"/>
    </row>
    <row r="3" spans="1:10" s="32" customFormat="1" ht="18">
      <c r="A3" s="83" t="s">
        <v>24</v>
      </c>
      <c r="B3" s="84"/>
      <c r="C3" s="84"/>
      <c r="D3" s="84"/>
      <c r="E3" s="84"/>
      <c r="F3" s="84"/>
      <c r="G3" s="84"/>
      <c r="H3" s="84"/>
      <c r="I3" s="84"/>
      <c r="J3" s="85"/>
    </row>
    <row r="4" spans="1:13" s="59" customFormat="1" ht="48" customHeight="1">
      <c r="A4" s="62"/>
      <c r="B4" s="63" t="s">
        <v>6</v>
      </c>
      <c r="C4" s="63" t="s">
        <v>7</v>
      </c>
      <c r="D4" s="63" t="s">
        <v>8</v>
      </c>
      <c r="E4" s="64" t="s">
        <v>9</v>
      </c>
      <c r="F4" s="63" t="s">
        <v>13</v>
      </c>
      <c r="G4" s="65" t="s">
        <v>18</v>
      </c>
      <c r="H4" s="65" t="s">
        <v>14</v>
      </c>
      <c r="I4" s="65" t="s">
        <v>26</v>
      </c>
      <c r="J4" s="65" t="s">
        <v>2</v>
      </c>
      <c r="K4" s="58"/>
      <c r="L4" s="58"/>
      <c r="M4" s="58"/>
    </row>
    <row r="5" spans="1:13" s="42" customFormat="1" ht="14.25">
      <c r="A5" s="78" t="s">
        <v>27</v>
      </c>
      <c r="B5" s="44">
        <v>69987</v>
      </c>
      <c r="C5" s="44">
        <v>53776</v>
      </c>
      <c r="D5" s="44">
        <v>335909.175</v>
      </c>
      <c r="E5" s="45">
        <v>82068</v>
      </c>
      <c r="F5" s="44">
        <v>11019</v>
      </c>
      <c r="G5" s="45">
        <v>36340</v>
      </c>
      <c r="H5" s="45">
        <v>2500</v>
      </c>
      <c r="I5" s="45">
        <v>0</v>
      </c>
      <c r="J5" s="45">
        <f>SUM(B5:I5)</f>
        <v>591599.175</v>
      </c>
      <c r="K5" s="5"/>
      <c r="L5" s="5"/>
      <c r="M5" s="5"/>
    </row>
    <row r="6" spans="1:13" s="8" customFormat="1" ht="15.75" customHeight="1">
      <c r="A6" s="60"/>
      <c r="B6" s="48"/>
      <c r="C6" s="49"/>
      <c r="D6" s="49"/>
      <c r="E6" s="45"/>
      <c r="F6" s="49"/>
      <c r="G6" s="46"/>
      <c r="H6" s="46"/>
      <c r="I6" s="46"/>
      <c r="J6" s="46"/>
      <c r="K6" s="3"/>
      <c r="L6" s="3"/>
      <c r="M6" s="3"/>
    </row>
    <row r="7" spans="1:13" s="8" customFormat="1" ht="15.75" customHeight="1">
      <c r="A7" s="60"/>
      <c r="B7" s="48"/>
      <c r="C7" s="49"/>
      <c r="D7" s="49"/>
      <c r="E7" s="45"/>
      <c r="F7" s="49"/>
      <c r="G7" s="46"/>
      <c r="H7" s="46"/>
      <c r="I7" s="46"/>
      <c r="J7" s="46"/>
      <c r="K7" s="3"/>
      <c r="L7" s="3"/>
      <c r="M7" s="3"/>
    </row>
    <row r="8" spans="1:10" s="8" customFormat="1" ht="15.75" customHeight="1">
      <c r="A8" s="60"/>
      <c r="B8" s="50"/>
      <c r="C8" s="51"/>
      <c r="D8" s="51"/>
      <c r="E8" s="50"/>
      <c r="F8" s="51"/>
      <c r="G8" s="47"/>
      <c r="H8" s="47"/>
      <c r="I8" s="47"/>
      <c r="J8" s="47"/>
    </row>
    <row r="9" spans="1:10" s="43" customFormat="1" ht="19.5" customHeight="1">
      <c r="A9" s="61"/>
      <c r="B9" s="52"/>
      <c r="C9" s="52"/>
      <c r="D9" s="52"/>
      <c r="E9" s="52"/>
      <c r="F9" s="52"/>
      <c r="G9" s="52"/>
      <c r="H9" s="53"/>
      <c r="I9" s="53"/>
      <c r="J9" s="53"/>
    </row>
    <row r="10" spans="1:10" s="8" customFormat="1" ht="14.25">
      <c r="A10" s="60"/>
      <c r="B10" s="54"/>
      <c r="C10" s="54"/>
      <c r="D10" s="54"/>
      <c r="E10" s="44"/>
      <c r="F10" s="54"/>
      <c r="G10" s="47"/>
      <c r="H10" s="47"/>
      <c r="I10" s="47"/>
      <c r="J10" s="47"/>
    </row>
    <row r="11" spans="1:6" s="8" customFormat="1" ht="14.25">
      <c r="A11" s="56"/>
      <c r="B11" s="22"/>
      <c r="C11" s="22"/>
      <c r="D11" s="21"/>
      <c r="E11" s="22"/>
      <c r="F11" s="21"/>
    </row>
    <row r="12" spans="1:6" ht="14.25">
      <c r="A12" s="57"/>
      <c r="B12" s="19"/>
      <c r="C12" s="13"/>
      <c r="D12" s="13"/>
      <c r="E12" s="13"/>
      <c r="F12" s="13"/>
    </row>
    <row r="13" spans="1:6" ht="14.25">
      <c r="A13" s="57"/>
      <c r="B13" s="19"/>
      <c r="C13" s="19"/>
      <c r="D13" s="19"/>
      <c r="E13" s="19"/>
      <c r="F13" s="13"/>
    </row>
    <row r="15" spans="1:4" ht="12.75">
      <c r="A15" s="70" t="s">
        <v>32</v>
      </c>
      <c r="B15" s="71"/>
      <c r="C15" s="72"/>
      <c r="D15" s="72"/>
    </row>
    <row r="16" spans="1:4" ht="12.75">
      <c r="A16" s="70" t="s">
        <v>31</v>
      </c>
      <c r="B16" s="71"/>
      <c r="C16" s="72"/>
      <c r="D16" s="72"/>
    </row>
    <row r="17" spans="1:4" ht="12.75">
      <c r="A17" s="70" t="s">
        <v>30</v>
      </c>
      <c r="B17" s="71"/>
      <c r="C17" s="72"/>
      <c r="D17" s="72"/>
    </row>
    <row r="18" spans="1:4" ht="12.75">
      <c r="A18" s="70" t="s">
        <v>29</v>
      </c>
      <c r="B18" s="71"/>
      <c r="C18" s="72"/>
      <c r="D18" s="72"/>
    </row>
  </sheetData>
  <mergeCells count="2">
    <mergeCell ref="A2:J2"/>
    <mergeCell ref="A3:J3"/>
  </mergeCells>
  <printOptions horizontalCentered="1"/>
  <pageMargins left="0.4" right="0.4" top="0.21" bottom="0.42" header="0.35" footer="0.38"/>
  <pageSetup cellComments="asDisplayed" fitToHeight="1" fitToWidth="1" horizontalDpi="300" verticalDpi="300" orientation="landscape" scale="99" r:id="rId1"/>
  <headerFooter alignWithMargins="0">
    <oddFooter>&amp;C&amp;10&amp;D&amp;R&amp;10&amp;Z&amp;F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>
    <tabColor indexed="42"/>
    <pageSetUpPr fitToPage="1"/>
  </sheetPr>
  <dimension ref="A1:N39"/>
  <sheetViews>
    <sheetView showGridLines="0" zoomScale="85" zoomScaleNormal="85" zoomScaleSheetLayoutView="75" workbookViewId="0" topLeftCell="A1">
      <selection activeCell="E7" sqref="E7"/>
    </sheetView>
  </sheetViews>
  <sheetFormatPr defaultColWidth="9.140625" defaultRowHeight="12"/>
  <cols>
    <col min="1" max="1" width="22.8515625" style="3" customWidth="1"/>
    <col min="2" max="2" width="17.00390625" style="3" customWidth="1"/>
    <col min="3" max="3" width="17.00390625" style="4" customWidth="1"/>
    <col min="4" max="4" width="17.00390625" style="75" customWidth="1"/>
    <col min="5" max="7" width="15.00390625" style="5" customWidth="1"/>
    <col min="8" max="16384" width="10.28125" style="3" customWidth="1"/>
  </cols>
  <sheetData>
    <row r="1" spans="1:6" ht="12.75">
      <c r="A1" s="1"/>
      <c r="B1" s="1"/>
      <c r="C1" s="24"/>
      <c r="D1" s="20"/>
      <c r="E1" s="12"/>
      <c r="F1" s="13"/>
    </row>
    <row r="2" spans="1:7" s="32" customFormat="1" ht="18">
      <c r="A2" s="79" t="s">
        <v>17</v>
      </c>
      <c r="B2" s="79"/>
      <c r="C2" s="79"/>
      <c r="D2" s="79"/>
      <c r="E2" s="79"/>
      <c r="F2" s="79"/>
      <c r="G2" s="79"/>
    </row>
    <row r="3" spans="1:7" s="32" customFormat="1" ht="18">
      <c r="A3" s="79" t="s">
        <v>10</v>
      </c>
      <c r="B3" s="79"/>
      <c r="C3" s="79"/>
      <c r="D3" s="79"/>
      <c r="E3" s="79"/>
      <c r="F3" s="79"/>
      <c r="G3" s="79"/>
    </row>
    <row r="4" spans="1:6" ht="12.75">
      <c r="A4" s="4"/>
      <c r="B4" s="4"/>
      <c r="C4" s="20"/>
      <c r="D4" s="20"/>
      <c r="E4" s="12"/>
      <c r="F4" s="13"/>
    </row>
    <row r="5" spans="1:7" ht="18" customHeight="1">
      <c r="A5" s="2"/>
      <c r="B5" s="73" t="s">
        <v>36</v>
      </c>
      <c r="C5" s="73" t="s">
        <v>35</v>
      </c>
      <c r="D5" s="74" t="s">
        <v>37</v>
      </c>
      <c r="E5" s="14"/>
      <c r="F5" s="13"/>
      <c r="G5" s="67"/>
    </row>
    <row r="6" spans="1:7" s="11" customFormat="1" ht="15">
      <c r="A6" s="10" t="s">
        <v>39</v>
      </c>
      <c r="B6" s="10"/>
      <c r="C6" s="15"/>
      <c r="D6" s="38" t="s">
        <v>38</v>
      </c>
      <c r="F6" s="15"/>
      <c r="G6" s="40"/>
    </row>
    <row r="7" spans="1:6" ht="18.75" customHeight="1">
      <c r="A7" s="7" t="s">
        <v>6</v>
      </c>
      <c r="B7" s="7"/>
      <c r="C7" s="13" t="e">
        <f>+#REF!</f>
        <v>#REF!</v>
      </c>
      <c r="D7" s="76" t="e">
        <f>SUM(C7-B7)/B7</f>
        <v>#REF!</v>
      </c>
      <c r="F7" s="13"/>
    </row>
    <row r="8" spans="1:6" ht="12.75">
      <c r="A8" s="7" t="s">
        <v>7</v>
      </c>
      <c r="B8" s="7"/>
      <c r="C8" s="13" t="e">
        <f>+#REF!</f>
        <v>#REF!</v>
      </c>
      <c r="D8" s="76" t="e">
        <f aca="true" t="shared" si="0" ref="D8:D15">SUM(C8-B8)/B8</f>
        <v>#REF!</v>
      </c>
      <c r="F8" s="13"/>
    </row>
    <row r="9" spans="1:6" ht="12.75">
      <c r="A9" s="7" t="s">
        <v>8</v>
      </c>
      <c r="B9" s="7"/>
      <c r="C9" s="22" t="e">
        <f>+#REF!</f>
        <v>#REF!</v>
      </c>
      <c r="D9" s="76" t="e">
        <f t="shared" si="0"/>
        <v>#REF!</v>
      </c>
      <c r="F9" s="13"/>
    </row>
    <row r="10" spans="1:6" ht="14.25" customHeight="1">
      <c r="A10" s="7" t="s">
        <v>9</v>
      </c>
      <c r="B10" s="7"/>
      <c r="C10" s="13" t="e">
        <f>+#REF!</f>
        <v>#REF!</v>
      </c>
      <c r="D10" s="76" t="e">
        <f t="shared" si="0"/>
        <v>#REF!</v>
      </c>
      <c r="F10" s="13"/>
    </row>
    <row r="11" spans="1:9" ht="12.75">
      <c r="A11" s="7" t="s">
        <v>13</v>
      </c>
      <c r="B11" s="7"/>
      <c r="C11" s="13" t="e">
        <f>+#REF!</f>
        <v>#REF!</v>
      </c>
      <c r="D11" s="76" t="e">
        <f t="shared" si="0"/>
        <v>#REF!</v>
      </c>
      <c r="F11" s="13"/>
      <c r="I11" s="41"/>
    </row>
    <row r="12" spans="1:6" ht="15" customHeight="1">
      <c r="A12" s="7" t="s">
        <v>18</v>
      </c>
      <c r="B12" s="7"/>
      <c r="C12" s="13" t="e">
        <f>+#REF!</f>
        <v>#REF!</v>
      </c>
      <c r="D12" s="76" t="e">
        <f t="shared" si="0"/>
        <v>#REF!</v>
      </c>
      <c r="F12" s="13"/>
    </row>
    <row r="13" spans="1:9" ht="15">
      <c r="A13" s="7" t="s">
        <v>14</v>
      </c>
      <c r="B13" s="7"/>
      <c r="C13" s="13" t="e">
        <f>+#REF!</f>
        <v>#REF!</v>
      </c>
      <c r="D13" s="76" t="e">
        <f t="shared" si="0"/>
        <v>#REF!</v>
      </c>
      <c r="F13" s="26"/>
      <c r="G13" s="37"/>
      <c r="I13" s="41"/>
    </row>
    <row r="14" spans="1:7" ht="14.25" customHeight="1">
      <c r="A14" s="7" t="s">
        <v>4</v>
      </c>
      <c r="B14" s="7"/>
      <c r="C14" s="26" t="e">
        <f>+#REF!</f>
        <v>#REF!</v>
      </c>
      <c r="D14" s="76" t="e">
        <f t="shared" si="0"/>
        <v>#REF!</v>
      </c>
      <c r="F14" s="26"/>
      <c r="G14" s="18"/>
    </row>
    <row r="15" spans="1:7" s="32" customFormat="1" ht="12.75">
      <c r="A15" s="27" t="s">
        <v>2</v>
      </c>
      <c r="B15" s="27"/>
      <c r="C15" s="31" t="e">
        <f>SUM(C14:C14)</f>
        <v>#REF!</v>
      </c>
      <c r="D15" s="76" t="e">
        <f t="shared" si="0"/>
        <v>#REF!</v>
      </c>
      <c r="F15" s="31"/>
      <c r="G15" s="31"/>
    </row>
    <row r="16" spans="1:14" s="9" customFormat="1" ht="9" customHeight="1">
      <c r="A16" s="6"/>
      <c r="B16" s="6"/>
      <c r="C16" s="21"/>
      <c r="D16" s="20"/>
      <c r="E16" s="21"/>
      <c r="F16" s="13"/>
      <c r="G16" s="21"/>
      <c r="H16" s="3"/>
      <c r="I16" s="3"/>
      <c r="J16" s="3"/>
      <c r="K16" s="3"/>
      <c r="L16" s="3"/>
      <c r="M16" s="3"/>
      <c r="N16" s="3"/>
    </row>
    <row r="18" spans="1:3" ht="15">
      <c r="A18" s="10" t="s">
        <v>20</v>
      </c>
      <c r="B18" s="10"/>
      <c r="C18" s="39"/>
    </row>
    <row r="19" spans="1:4" ht="12.75">
      <c r="A19" s="7" t="s">
        <v>6</v>
      </c>
      <c r="B19" s="7"/>
      <c r="C19" s="13">
        <v>61017</v>
      </c>
      <c r="D19" s="76" t="e">
        <f>SUM(C19-B19)/B19</f>
        <v>#DIV/0!</v>
      </c>
    </row>
    <row r="20" spans="1:4" ht="12.75">
      <c r="A20" s="7" t="s">
        <v>7</v>
      </c>
      <c r="B20" s="7"/>
      <c r="C20" s="16" t="e">
        <f>+#REF!</f>
        <v>#REF!</v>
      </c>
      <c r="D20" s="76" t="e">
        <f aca="true" t="shared" si="1" ref="D20:D27">SUM(C20-B20)/B20</f>
        <v>#REF!</v>
      </c>
    </row>
    <row r="21" spans="1:4" ht="12.75">
      <c r="A21" s="7" t="s">
        <v>8</v>
      </c>
      <c r="B21" s="7"/>
      <c r="C21" s="17" t="e">
        <f>+#REF!</f>
        <v>#REF!</v>
      </c>
      <c r="D21" s="76" t="e">
        <f t="shared" si="1"/>
        <v>#REF!</v>
      </c>
    </row>
    <row r="22" spans="1:4" ht="12.75">
      <c r="A22" s="7" t="s">
        <v>9</v>
      </c>
      <c r="B22" s="7"/>
      <c r="C22" s="13" t="e">
        <f>+#REF!</f>
        <v>#REF!</v>
      </c>
      <c r="D22" s="76" t="e">
        <f t="shared" si="1"/>
        <v>#REF!</v>
      </c>
    </row>
    <row r="23" spans="1:4" ht="12.75">
      <c r="A23" s="7" t="s">
        <v>13</v>
      </c>
      <c r="B23" s="7"/>
      <c r="C23" s="13" t="e">
        <f>+#REF!</f>
        <v>#REF!</v>
      </c>
      <c r="D23" s="76" t="e">
        <f t="shared" si="1"/>
        <v>#REF!</v>
      </c>
    </row>
    <row r="24" spans="1:4" ht="12.75">
      <c r="A24" s="7" t="s">
        <v>18</v>
      </c>
      <c r="B24" s="7"/>
      <c r="C24" s="13" t="e">
        <f>+#REF!</f>
        <v>#REF!</v>
      </c>
      <c r="D24" s="76" t="e">
        <f t="shared" si="1"/>
        <v>#REF!</v>
      </c>
    </row>
    <row r="25" spans="1:4" ht="12.75">
      <c r="A25" s="7" t="s">
        <v>14</v>
      </c>
      <c r="B25" s="7"/>
      <c r="C25" s="75" t="e">
        <f>+#REF!</f>
        <v>#REF!</v>
      </c>
      <c r="D25" s="76" t="e">
        <f t="shared" si="1"/>
        <v>#REF!</v>
      </c>
    </row>
    <row r="26" spans="1:4" ht="15">
      <c r="A26" s="7" t="s">
        <v>4</v>
      </c>
      <c r="B26" s="7"/>
      <c r="C26" s="18" t="e">
        <f>+#REF!</f>
        <v>#REF!</v>
      </c>
      <c r="D26" s="76" t="e">
        <f t="shared" si="1"/>
        <v>#REF!</v>
      </c>
    </row>
    <row r="27" spans="1:4" ht="12.75">
      <c r="A27" s="27" t="s">
        <v>2</v>
      </c>
      <c r="B27" s="27"/>
      <c r="C27" s="31" t="e">
        <f>SUM(C26:C26)</f>
        <v>#REF!</v>
      </c>
      <c r="D27" s="76" t="e">
        <f t="shared" si="1"/>
        <v>#REF!</v>
      </c>
    </row>
    <row r="30" spans="1:3" ht="15">
      <c r="A30" s="10" t="s">
        <v>1</v>
      </c>
      <c r="B30" s="10"/>
      <c r="C30" s="38"/>
    </row>
    <row r="31" spans="1:4" ht="12.75">
      <c r="A31" s="7" t="s">
        <v>6</v>
      </c>
      <c r="B31" s="7"/>
      <c r="C31" s="5" t="e">
        <f>+#REF!</f>
        <v>#REF!</v>
      </c>
      <c r="D31" s="76" t="e">
        <f>SUM(C31-B31)/B31</f>
        <v>#REF!</v>
      </c>
    </row>
    <row r="32" spans="1:4" ht="12.75">
      <c r="A32" s="7" t="s">
        <v>7</v>
      </c>
      <c r="B32" s="7"/>
      <c r="C32" s="5" t="e">
        <f>+#REF!</f>
        <v>#REF!</v>
      </c>
      <c r="D32" s="76" t="e">
        <f aca="true" t="shared" si="2" ref="D32:D39">SUM(C32-B32)/B32</f>
        <v>#REF!</v>
      </c>
    </row>
    <row r="33" spans="1:4" ht="12.75">
      <c r="A33" s="7" t="s">
        <v>8</v>
      </c>
      <c r="B33" s="7"/>
      <c r="C33" s="5" t="e">
        <f>+#REF!</f>
        <v>#REF!</v>
      </c>
      <c r="D33" s="76" t="e">
        <f t="shared" si="2"/>
        <v>#REF!</v>
      </c>
    </row>
    <row r="34" spans="1:4" ht="12.75">
      <c r="A34" s="7" t="s">
        <v>9</v>
      </c>
      <c r="B34" s="7"/>
      <c r="C34" s="5" t="e">
        <f>+#REF!</f>
        <v>#REF!</v>
      </c>
      <c r="D34" s="76" t="e">
        <f t="shared" si="2"/>
        <v>#REF!</v>
      </c>
    </row>
    <row r="35" spans="1:4" ht="12.75">
      <c r="A35" s="7" t="s">
        <v>13</v>
      </c>
      <c r="B35" s="7"/>
      <c r="C35" s="42">
        <v>322955</v>
      </c>
      <c r="D35" s="76" t="e">
        <f t="shared" si="2"/>
        <v>#DIV/0!</v>
      </c>
    </row>
    <row r="36" spans="1:4" ht="12.75">
      <c r="A36" s="7" t="s">
        <v>18</v>
      </c>
      <c r="B36" s="7"/>
      <c r="C36" s="5" t="e">
        <f>+#REF!</f>
        <v>#REF!</v>
      </c>
      <c r="D36" s="76" t="e">
        <f t="shared" si="2"/>
        <v>#REF!</v>
      </c>
    </row>
    <row r="37" spans="1:4" ht="12.75">
      <c r="A37" s="7" t="s">
        <v>14</v>
      </c>
      <c r="B37" s="7"/>
      <c r="C37" s="5" t="e">
        <f>+#REF!</f>
        <v>#REF!</v>
      </c>
      <c r="D37" s="76" t="e">
        <f t="shared" si="2"/>
        <v>#REF!</v>
      </c>
    </row>
    <row r="38" spans="1:4" ht="15">
      <c r="A38" s="7" t="s">
        <v>4</v>
      </c>
      <c r="B38" s="7"/>
      <c r="C38" s="18">
        <v>0</v>
      </c>
      <c r="D38" s="76" t="e">
        <f t="shared" si="2"/>
        <v>#DIV/0!</v>
      </c>
    </row>
    <row r="39" spans="1:4" ht="12.75">
      <c r="A39" s="27" t="s">
        <v>2</v>
      </c>
      <c r="B39" s="27"/>
      <c r="C39" s="31">
        <f>SUM(C38:C38)</f>
        <v>0</v>
      </c>
      <c r="D39" s="76" t="e">
        <f t="shared" si="2"/>
        <v>#DIV/0!</v>
      </c>
    </row>
  </sheetData>
  <mergeCells count="2">
    <mergeCell ref="A2:G2"/>
    <mergeCell ref="A3:G3"/>
  </mergeCells>
  <printOptions horizontalCentered="1"/>
  <pageMargins left="0.4" right="0.4" top="0.21" bottom="0.42" header="0.35" footer="0.38"/>
  <pageSetup cellComments="asDisplayed" fitToHeight="1" fitToWidth="1" horizontalDpi="300" verticalDpi="300" orientation="landscape" scale="81" r:id="rId3"/>
  <headerFooter alignWithMargins="0">
    <oddFooter>&amp;C&amp;10&amp;D&amp;R&amp;10&amp;Z&amp;F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>
    <tabColor indexed="46"/>
    <pageSetUpPr fitToPage="1"/>
  </sheetPr>
  <dimension ref="A1:M19"/>
  <sheetViews>
    <sheetView showGridLines="0" zoomScale="85" zoomScaleNormal="85" zoomScaleSheetLayoutView="75" workbookViewId="0" topLeftCell="A2">
      <selection activeCell="H16" sqref="H16"/>
    </sheetView>
  </sheetViews>
  <sheetFormatPr defaultColWidth="9.140625" defaultRowHeight="12"/>
  <cols>
    <col min="1" max="1" width="18.421875" style="3" customWidth="1"/>
    <col min="2" max="2" width="14.140625" style="4" customWidth="1"/>
    <col min="3" max="6" width="14.140625" style="5" customWidth="1"/>
    <col min="7" max="10" width="14.140625" style="3" customWidth="1"/>
    <col min="11" max="16384" width="10.28125" style="3" customWidth="1"/>
  </cols>
  <sheetData>
    <row r="1" spans="1:5" ht="54.75" customHeight="1">
      <c r="A1" s="1"/>
      <c r="B1" s="24"/>
      <c r="C1" s="12"/>
      <c r="D1" s="12"/>
      <c r="E1" s="13"/>
    </row>
    <row r="2" spans="1:10" s="32" customFormat="1" ht="18">
      <c r="A2" s="80" t="s">
        <v>23</v>
      </c>
      <c r="B2" s="81"/>
      <c r="C2" s="81"/>
      <c r="D2" s="81"/>
      <c r="E2" s="81"/>
      <c r="F2" s="81"/>
      <c r="G2" s="81"/>
      <c r="H2" s="81"/>
      <c r="I2" s="81"/>
      <c r="J2" s="82"/>
    </row>
    <row r="3" spans="1:10" s="32" customFormat="1" ht="18">
      <c r="A3" s="83" t="s">
        <v>25</v>
      </c>
      <c r="B3" s="84"/>
      <c r="C3" s="84"/>
      <c r="D3" s="84"/>
      <c r="E3" s="84"/>
      <c r="F3" s="84"/>
      <c r="G3" s="84"/>
      <c r="H3" s="84"/>
      <c r="I3" s="84"/>
      <c r="J3" s="85"/>
    </row>
    <row r="4" spans="1:13" s="59" customFormat="1" ht="48" customHeight="1">
      <c r="A4" s="62"/>
      <c r="B4" s="63" t="s">
        <v>6</v>
      </c>
      <c r="C4" s="63" t="s">
        <v>7</v>
      </c>
      <c r="D4" s="63" t="s">
        <v>8</v>
      </c>
      <c r="E4" s="64" t="s">
        <v>9</v>
      </c>
      <c r="F4" s="63" t="s">
        <v>13</v>
      </c>
      <c r="G4" s="65" t="s">
        <v>18</v>
      </c>
      <c r="H4" s="65" t="s">
        <v>14</v>
      </c>
      <c r="I4" s="65" t="s">
        <v>26</v>
      </c>
      <c r="J4" s="65" t="s">
        <v>2</v>
      </c>
      <c r="K4" s="58"/>
      <c r="L4" s="58"/>
      <c r="M4" s="58"/>
    </row>
    <row r="5" spans="1:13" s="8" customFormat="1" ht="14.25">
      <c r="A5" s="60" t="s">
        <v>27</v>
      </c>
      <c r="B5" s="44">
        <f>+'Summary (MBWG)'!C7</f>
        <v>61017</v>
      </c>
      <c r="C5" s="44">
        <f>+'Summary (MBWG)'!C8</f>
        <v>0</v>
      </c>
      <c r="D5" s="44">
        <f>+'Summary (MBWG)'!C9</f>
        <v>0</v>
      </c>
      <c r="E5" s="44">
        <f>+'Summary (MBWG)'!C10</f>
        <v>61860</v>
      </c>
      <c r="F5" s="44">
        <f>+'Summary (MBWG)'!C11</f>
        <v>8053</v>
      </c>
      <c r="G5" s="44">
        <f>+'Summary (MBWG)'!C12</f>
        <v>60924</v>
      </c>
      <c r="H5" s="46">
        <v>0</v>
      </c>
      <c r="I5" s="45">
        <v>92312</v>
      </c>
      <c r="J5" s="55">
        <f>SUM(B5:I5)</f>
        <v>284166</v>
      </c>
      <c r="K5" s="3"/>
      <c r="L5" s="3"/>
      <c r="M5" s="3"/>
    </row>
    <row r="6" spans="1:13" s="8" customFormat="1" ht="15.75" customHeight="1">
      <c r="A6" s="60"/>
      <c r="B6" s="48"/>
      <c r="C6" s="49"/>
      <c r="D6" s="49"/>
      <c r="E6" s="45"/>
      <c r="F6" s="49"/>
      <c r="G6" s="46"/>
      <c r="H6" s="46"/>
      <c r="I6" s="46"/>
      <c r="J6" s="46"/>
      <c r="K6" s="3"/>
      <c r="L6" s="3"/>
      <c r="M6" s="3"/>
    </row>
    <row r="7" spans="1:13" s="8" customFormat="1" ht="15.75" customHeight="1">
      <c r="A7" s="60"/>
      <c r="B7" s="48"/>
      <c r="C7" s="49"/>
      <c r="D7" s="49"/>
      <c r="E7" s="45"/>
      <c r="F7" s="49"/>
      <c r="G7" s="46"/>
      <c r="H7" s="46"/>
      <c r="I7" s="46"/>
      <c r="J7" s="46"/>
      <c r="K7" s="3"/>
      <c r="L7" s="3"/>
      <c r="M7" s="3"/>
    </row>
    <row r="8" spans="1:10" s="8" customFormat="1" ht="15.75" customHeight="1">
      <c r="A8" s="60"/>
      <c r="B8" s="50"/>
      <c r="C8" s="51"/>
      <c r="D8" s="51"/>
      <c r="E8" s="50"/>
      <c r="F8" s="51"/>
      <c r="G8" s="47"/>
      <c r="H8" s="47"/>
      <c r="I8" s="47"/>
      <c r="J8" s="47"/>
    </row>
    <row r="9" spans="1:10" s="43" customFormat="1" ht="19.5" customHeight="1">
      <c r="A9" s="61"/>
      <c r="B9" s="52"/>
      <c r="C9" s="52"/>
      <c r="D9" s="52"/>
      <c r="E9" s="52"/>
      <c r="F9" s="52"/>
      <c r="G9" s="52"/>
      <c r="H9" s="53"/>
      <c r="I9" s="53"/>
      <c r="J9" s="53"/>
    </row>
    <row r="10" spans="1:10" s="8" customFormat="1" ht="14.25">
      <c r="A10" s="60"/>
      <c r="B10" s="54"/>
      <c r="C10" s="54"/>
      <c r="D10" s="54"/>
      <c r="E10" s="44"/>
      <c r="F10" s="54"/>
      <c r="G10" s="47"/>
      <c r="H10" s="47"/>
      <c r="I10" s="47"/>
      <c r="J10" s="47"/>
    </row>
    <row r="11" spans="1:6" s="8" customFormat="1" ht="14.25">
      <c r="A11" s="56"/>
      <c r="B11" s="22"/>
      <c r="C11" s="22"/>
      <c r="D11" s="21"/>
      <c r="E11" s="22"/>
      <c r="F11" s="21"/>
    </row>
    <row r="12" spans="1:6" ht="14.25">
      <c r="A12" s="57"/>
      <c r="B12" s="19"/>
      <c r="C12" s="13"/>
      <c r="D12" s="13"/>
      <c r="E12" s="13"/>
      <c r="F12" s="13"/>
    </row>
    <row r="13" spans="1:6" ht="14.25">
      <c r="A13" s="57"/>
      <c r="B13" s="19"/>
      <c r="C13" s="19"/>
      <c r="D13" s="19"/>
      <c r="E13" s="19"/>
      <c r="F13" s="13"/>
    </row>
    <row r="14" spans="1:4" ht="12.75">
      <c r="A14" s="70" t="s">
        <v>33</v>
      </c>
      <c r="B14" s="71"/>
      <c r="C14" s="72"/>
      <c r="D14" s="72"/>
    </row>
    <row r="15" ht="12.75">
      <c r="B15" s="16"/>
    </row>
    <row r="16" ht="12.75">
      <c r="B16" s="17"/>
    </row>
    <row r="17" ht="12.75">
      <c r="B17" s="13"/>
    </row>
    <row r="18" ht="12.75">
      <c r="B18" s="13"/>
    </row>
    <row r="19" ht="12.75">
      <c r="B19" s="13"/>
    </row>
  </sheetData>
  <mergeCells count="2">
    <mergeCell ref="A2:J2"/>
    <mergeCell ref="A3:J3"/>
  </mergeCells>
  <printOptions horizontalCentered="1"/>
  <pageMargins left="0.4" right="0.4" top="0.21" bottom="0.42" header="0.35" footer="0.38"/>
  <pageSetup cellComments="asDisplayed" fitToHeight="1" fitToWidth="1" horizontalDpi="300" verticalDpi="300" orientation="landscape" scale="99" r:id="rId1"/>
  <headerFooter alignWithMargins="0">
    <oddFooter>&amp;C&amp;10&amp;D&amp;R&amp;10&amp;Z&amp;F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NIH\OD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riccihe</dc:creator>
  <cp:keywords/>
  <dc:description/>
  <cp:lastModifiedBy>riccih</cp:lastModifiedBy>
  <cp:lastPrinted>2006-02-09T16:41:44Z</cp:lastPrinted>
  <dcterms:created xsi:type="dcterms:W3CDTF">2004-07-23T10:46:54Z</dcterms:created>
  <dcterms:modified xsi:type="dcterms:W3CDTF">2006-02-09T18:37:44Z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-1425187558</vt:i4>
  </property>
  <property fmtid="{D5CDD505-2E9C-101B-9397-08002B2CF9AE}" pid="4" name="_EmailSubje">
    <vt:lpwstr>CSBAB Home Page1.xls</vt:lpwstr>
  </property>
  <property fmtid="{D5CDD505-2E9C-101B-9397-08002B2CF9AE}" pid="5" name="_AuthorEma">
    <vt:lpwstr>riccih@od.nih.gov</vt:lpwstr>
  </property>
  <property fmtid="{D5CDD505-2E9C-101B-9397-08002B2CF9AE}" pid="6" name="_AuthorEmailDisplayNa">
    <vt:lpwstr>Ricci, Heidi (NIH/OD) [E]</vt:lpwstr>
  </property>
</Properties>
</file>