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15" windowWidth="15480" windowHeight="9465" activeTab="0"/>
  </bookViews>
  <sheets>
    <sheet name="Timesheet" sheetId="1" r:id="rId1"/>
    <sheet name="Subject Codes" sheetId="2" r:id="rId2"/>
    <sheet name="Data" sheetId="3" r:id="rId3"/>
  </sheets>
  <definedNames>
    <definedName name="Hours">'Data'!$A$3:$A$25</definedName>
    <definedName name="PP">'Data'!$H$3:$H$30</definedName>
    <definedName name="_xlnm.Print_Area" localSheetId="0">'Timesheet'!$A$1:$K$104</definedName>
    <definedName name="Subject">'Data'!$D$3:$D$38</definedName>
    <definedName name="Subjects">'Data'!$D$3:$D$49</definedName>
  </definedNames>
  <calcPr fullCalcOnLoad="1"/>
</workbook>
</file>

<file path=xl/sharedStrings.xml><?xml version="1.0" encoding="utf-8"?>
<sst xmlns="http://schemas.openxmlformats.org/spreadsheetml/2006/main" count="364" uniqueCount="177">
  <si>
    <t>BUDGET</t>
  </si>
  <si>
    <t>Budget and finance</t>
  </si>
  <si>
    <t>GENLAM</t>
  </si>
  <si>
    <t>General administration and management -- staff meetings, ABC, reading publications, training received, general management, etc.</t>
  </si>
  <si>
    <t>ITOPS*</t>
  </si>
  <si>
    <t>IT operations, maintenance, and management</t>
  </si>
  <si>
    <t>ITPLAN</t>
  </si>
  <si>
    <t>IT planning</t>
  </si>
  <si>
    <t>LV&amp;HOL</t>
  </si>
  <si>
    <t>Leave and holidays</t>
  </si>
  <si>
    <t>PERSNL</t>
  </si>
  <si>
    <t>Personnel management -- staffing, pay and benefits, performance management, awards, EEO, labor-management relations, etc.</t>
  </si>
  <si>
    <t>PLNRPT</t>
  </si>
  <si>
    <t>Planning and reporting</t>
  </si>
  <si>
    <t>PROJDT</t>
  </si>
  <si>
    <t>Projected duty time</t>
  </si>
  <si>
    <t>RECRDS</t>
  </si>
  <si>
    <t>Records management, FOIA/Privacy Act implementation, mailroom/docket operations, library services, etc.</t>
  </si>
  <si>
    <t>REGLEG</t>
  </si>
  <si>
    <t>Regulations, legislation, DM provisions, etc.</t>
  </si>
  <si>
    <t>SPWRTR</t>
  </si>
  <si>
    <t>Speaking, writing, or training provided to external customers</t>
  </si>
  <si>
    <t>Acreage limitation</t>
  </si>
  <si>
    <t>Property Board of Survey</t>
  </si>
  <si>
    <t>Relocation assistance</t>
  </si>
  <si>
    <t>Waiver of overpayment</t>
  </si>
  <si>
    <t>ACRLIM</t>
  </si>
  <si>
    <t>PROPBD</t>
  </si>
  <si>
    <t>RLASST</t>
  </si>
  <si>
    <t>WAIVER</t>
  </si>
  <si>
    <t>Subject</t>
  </si>
  <si>
    <t>Description</t>
  </si>
  <si>
    <t>03-21 (09/21/03 - 10/04/03)</t>
  </si>
  <si>
    <t>03-22 (10/05/03 - 10/18/03)</t>
  </si>
  <si>
    <t>03-23 (10/19/03 - 11/01/03)</t>
  </si>
  <si>
    <t>03-24 (11/02/03 - 11/15/03)</t>
  </si>
  <si>
    <t>03-25 (11/16/03 - 11/29/03)</t>
  </si>
  <si>
    <t>03-26 (11/30/03 - 12/13/03)</t>
  </si>
  <si>
    <t>04-01 (12/14/03 - 12/27/03)</t>
  </si>
  <si>
    <t>04-02 (12/28/03 - 01/10/04)</t>
  </si>
  <si>
    <t>04-03 (01/11/04 - 01/24/04)</t>
  </si>
  <si>
    <t>04-04 (01/25/04 - 02/07/04)</t>
  </si>
  <si>
    <t>04-05 (02/08/04 - 02/21/04)</t>
  </si>
  <si>
    <t>04-06 (02/22/04 - 03/06/04)</t>
  </si>
  <si>
    <t>04-07 (03/07/04 - 03/20/04)</t>
  </si>
  <si>
    <t>04-08 (03/21/04 - 04/03/04)</t>
  </si>
  <si>
    <t>04-09 (04/04/04 - 04/17/04)</t>
  </si>
  <si>
    <t>04-10 (04/18/04 - 05/01/04)</t>
  </si>
  <si>
    <t>04-11 (05/02/04 - 05/15/04)</t>
  </si>
  <si>
    <t>04-12 (05/16/04 - 05/29/04)</t>
  </si>
  <si>
    <t>04-13 (05/30/04 - 06/12/04)</t>
  </si>
  <si>
    <t>04-15 (06/27/04 - 07/10/04)</t>
  </si>
  <si>
    <t>04-16 (07/11/04 - 07/24/04)</t>
  </si>
  <si>
    <t>04-17 (07/25/04 - 08/07/04)</t>
  </si>
  <si>
    <t>04-18 (08/08/04 - 08/21/04)</t>
  </si>
  <si>
    <t>04-19 (08/22/04 - 09/04/04)</t>
  </si>
  <si>
    <t>04-20 (09/05/04 - 09/18/04)</t>
  </si>
  <si>
    <t>04-21 (09/19/04 - 10/02/04)</t>
  </si>
  <si>
    <t>Pay Periods</t>
  </si>
  <si>
    <t>Regular</t>
  </si>
  <si>
    <t>Annual Leave</t>
  </si>
  <si>
    <t>Sick Leave</t>
  </si>
  <si>
    <t>FFI</t>
  </si>
  <si>
    <t>Family Friendly sick Leave</t>
  </si>
  <si>
    <t>FFF</t>
  </si>
  <si>
    <t>Family Friendly Bereavement Lv</t>
  </si>
  <si>
    <t>Comp Time Earned - Regular</t>
  </si>
  <si>
    <t>Comp Time Taken - Regular</t>
  </si>
  <si>
    <t>Comp Time Taken - Religious</t>
  </si>
  <si>
    <t>Comp Time Earned - Religious</t>
  </si>
  <si>
    <t>Holiday - Not Worked</t>
  </si>
  <si>
    <t>Holiday - Worked</t>
  </si>
  <si>
    <t>Admin Leave</t>
  </si>
  <si>
    <t>Admin Leave - Weather</t>
  </si>
  <si>
    <t>Admin Leave - Blood Donation</t>
  </si>
  <si>
    <t>Admin Leave - Jury Duty</t>
  </si>
  <si>
    <t>Restored Leave Used</t>
  </si>
  <si>
    <t>LWOP</t>
  </si>
  <si>
    <t>Suspension Hours</t>
  </si>
  <si>
    <t>Overtime - Regular</t>
  </si>
  <si>
    <t>Overtime - Holiday</t>
  </si>
  <si>
    <t>30B</t>
  </si>
  <si>
    <t>Time-Off Award Earned</t>
  </si>
  <si>
    <t>30C</t>
  </si>
  <si>
    <t>Time-Off Award Used</t>
  </si>
  <si>
    <t>FPPS Hours Codes</t>
  </si>
  <si>
    <t>Account Codes</t>
  </si>
  <si>
    <t>Subject Codes</t>
  </si>
  <si>
    <t>OHA FY 2004 ABC TIMEKEEPING FORM -- INITIAL REPORT</t>
  </si>
  <si>
    <t>SSN</t>
  </si>
  <si>
    <t>Pay Period</t>
  </si>
  <si>
    <t>Hours</t>
  </si>
  <si>
    <t>Week</t>
  </si>
  <si>
    <t>Sun</t>
  </si>
  <si>
    <t>Mon</t>
  </si>
  <si>
    <t>Tue</t>
  </si>
  <si>
    <t>Wed</t>
  </si>
  <si>
    <t>Thu</t>
  </si>
  <si>
    <t>Fri</t>
  </si>
  <si>
    <t>Sat</t>
  </si>
  <si>
    <t>Account Code</t>
  </si>
  <si>
    <t>Code</t>
  </si>
  <si>
    <t>(Official hours -- in decimals to nearest 0.25 hour)</t>
  </si>
  <si>
    <t>Employee Signature                   Date</t>
  </si>
  <si>
    <t>Supervisor Signature                       Date</t>
  </si>
  <si>
    <t>Subject Code</t>
  </si>
  <si>
    <t>Certified correct:</t>
  </si>
  <si>
    <t>Week 1 Totals</t>
  </si>
  <si>
    <t>Week 2 Totals</t>
  </si>
  <si>
    <t>Add'l Hours Totals</t>
  </si>
  <si>
    <t>N/A</t>
  </si>
  <si>
    <t>04-14 (06/13/04 - 06/26/04)</t>
  </si>
  <si>
    <t>Employee Name</t>
  </si>
  <si>
    <t>AKCONV</t>
  </si>
  <si>
    <t>Alaska land conveyances -- Native allotments, ANCSA/ANILCA selections, townsites, etc.</t>
  </si>
  <si>
    <t>COAL**</t>
  </si>
  <si>
    <t>Coal exploration and leases, including preference rights, readjustments (excluding royalties)</t>
  </si>
  <si>
    <t>CONVEY</t>
  </si>
  <si>
    <t>Land conveyances (outside Alaska) -- color of title, desert entry, FLPMA sales, exchanges, Indian allotments, state selections, etc.</t>
  </si>
  <si>
    <t>EAJARU</t>
  </si>
  <si>
    <t>EAJA attorney fees -- Resource Use</t>
  </si>
  <si>
    <t>EAJASC</t>
  </si>
  <si>
    <t>EAJA attorney fees -- Serving Communities</t>
  </si>
  <si>
    <t>FLPMA*</t>
  </si>
  <si>
    <t>FLPMA dispositions -- disclaimers, patent corrections, disposal of retained mineral interests, etc.</t>
  </si>
  <si>
    <t>GEOTHM</t>
  </si>
  <si>
    <t>Geothermal resources</t>
  </si>
  <si>
    <t>GRAZNG</t>
  </si>
  <si>
    <t>LNDUSE</t>
  </si>
  <si>
    <t>Public land use -- miscellaneous</t>
  </si>
  <si>
    <t>MATERL</t>
  </si>
  <si>
    <t>Material sales</t>
  </si>
  <si>
    <t>MCFREC</t>
  </si>
  <si>
    <t>Mining claim fees and recordation</t>
  </si>
  <si>
    <t>MLA***</t>
  </si>
  <si>
    <t>Mineral Leasing Act applications, leases, licenses, permits, etc. (excluding oil and gas)</t>
  </si>
  <si>
    <t>MMS***</t>
  </si>
  <si>
    <t>MMS issues -- royalties, compliance, OCS leases, OCS unitization, etc.</t>
  </si>
  <si>
    <t>MNCONT</t>
  </si>
  <si>
    <t>Mining claim contests</t>
  </si>
  <si>
    <t>MNOCPT</t>
  </si>
  <si>
    <t>Mining occupancy, patent applications, placer mining in power site withdrawals, etc</t>
  </si>
  <si>
    <t>O&amp;G***</t>
  </si>
  <si>
    <t>Mineral Leasing Act oil and gas issues -- applications, leases, unitization, reinstatement, etc.</t>
  </si>
  <si>
    <t>RECSPU</t>
  </si>
  <si>
    <t>Recreation and public purpose, special use permits</t>
  </si>
  <si>
    <t>ROW***</t>
  </si>
  <si>
    <t>Rights of way</t>
  </si>
  <si>
    <t>SMCRA*</t>
  </si>
  <si>
    <t>Surface Mining Act issues, including attorney fees</t>
  </si>
  <si>
    <t>SURVEY</t>
  </si>
  <si>
    <t>Cadastral survey</t>
  </si>
  <si>
    <t>TIMBER</t>
  </si>
  <si>
    <t>Timber sales, management, sourcing applications</t>
  </si>
  <si>
    <t>TRPLND</t>
  </si>
  <si>
    <t>Trespass on land, including surface, timber, fire, and grazing trespass</t>
  </si>
  <si>
    <t>TRPMIN</t>
  </si>
  <si>
    <t>Minerals trespass</t>
  </si>
  <si>
    <t>WFNWUI</t>
  </si>
  <si>
    <t>Wildfire management -- non-wildland-urban interface</t>
  </si>
  <si>
    <t>WFWUI*</t>
  </si>
  <si>
    <t>Wildfire management -- wildland-urban interface</t>
  </si>
  <si>
    <t>WH&amp;B**</t>
  </si>
  <si>
    <t>Wild horses and burros</t>
  </si>
  <si>
    <t>HADLC</t>
  </si>
  <si>
    <t>HADLS</t>
  </si>
  <si>
    <t>HADLA</t>
  </si>
  <si>
    <t>?</t>
  </si>
  <si>
    <t>GENLNP</t>
  </si>
  <si>
    <t>General non-probate casework, inquiries (e.g., brief review of or action taken on multiple cases)</t>
  </si>
  <si>
    <t>(Additional hours -- in decimals to nearest 0.25 hour)</t>
  </si>
  <si>
    <t>XX</t>
  </si>
  <si>
    <t>Grazing -- lease/permit applications, violations, stays, etc. (but excluding trespass)</t>
  </si>
  <si>
    <t>ITDATA</t>
  </si>
  <si>
    <t>IT database management -- database design, data element definitions, etc. (not routine data collection and use)</t>
  </si>
  <si>
    <t>ITSEC*</t>
  </si>
  <si>
    <t>IT security management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</si>
</sst>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mmm\-yyyy"/>
    <numFmt numFmtId="166" formatCode="[$-409]dddd\,\ mmmm\ dd\,\ yyyy"/>
    <numFmt numFmtId="167" formatCode="m/d;@"/>
    <numFmt numFmtId="168" formatCode="[&lt;=9999999]###\-####;\(###\)\ ###\-####"/>
  </numFmts>
  <fonts count="7">
    <font>
      <sz val="10"/>
      <name val="Arial"/>
      <family val="0"/>
    </font>
    <font>
      <b/>
      <sz val="10"/>
      <name val="Arial"/>
      <family val="2"/>
    </font>
    <font>
      <sz val="10"/>
      <color indexed="8"/>
      <name val="Arial"/>
      <family val="0"/>
    </font>
    <font>
      <sz val="11"/>
      <name val="Arial"/>
      <family val="0"/>
    </font>
    <font>
      <b/>
      <sz val="14"/>
      <name val="Arial"/>
      <family val="2"/>
    </font>
    <font>
      <b/>
      <sz val="11"/>
      <name val="Arial"/>
      <family val="2"/>
    </font>
    <font>
      <b/>
      <sz val="12"/>
      <name val="Arial"/>
      <family val="2"/>
    </font>
  </fonts>
  <fills count="3">
    <fill>
      <patternFill/>
    </fill>
    <fill>
      <patternFill patternType="gray125"/>
    </fill>
    <fill>
      <patternFill patternType="solid">
        <fgColor indexed="22"/>
        <bgColor indexed="64"/>
      </patternFill>
    </fill>
  </fills>
  <borders count="33">
    <border>
      <left/>
      <right/>
      <top/>
      <bottom/>
      <diagonal/>
    </border>
    <border>
      <left style="medium"/>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mediu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medium"/>
      <top>
        <color indexed="63"/>
      </top>
      <bottom style="thin"/>
    </border>
    <border>
      <left style="medium"/>
      <right style="medium"/>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82">
    <xf numFmtId="0" fontId="0" fillId="0" borderId="0" xfId="0" applyAlignment="1">
      <alignment/>
    </xf>
    <xf numFmtId="14" fontId="0" fillId="0" borderId="0" xfId="0" applyNumberFormat="1" applyAlignment="1">
      <alignment/>
    </xf>
    <xf numFmtId="0" fontId="1" fillId="0" borderId="0" xfId="0" applyFont="1" applyAlignment="1">
      <alignment/>
    </xf>
    <xf numFmtId="0" fontId="0" fillId="0" borderId="0" xfId="0" applyFont="1" applyAlignment="1">
      <alignment horizontal="left"/>
    </xf>
    <xf numFmtId="0" fontId="0" fillId="2" borderId="0" xfId="0" applyFill="1" applyAlignment="1">
      <alignment/>
    </xf>
    <xf numFmtId="0" fontId="0" fillId="0" borderId="0" xfId="0" applyFont="1" applyAlignment="1">
      <alignment wrapText="1"/>
    </xf>
    <xf numFmtId="0" fontId="0" fillId="2" borderId="0" xfId="0" applyFont="1" applyFill="1" applyAlignment="1">
      <alignment wrapText="1"/>
    </xf>
    <xf numFmtId="0" fontId="1" fillId="2" borderId="0" xfId="0" applyFont="1" applyFill="1" applyAlignment="1">
      <alignment/>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5" fillId="0" borderId="0" xfId="0" applyFont="1" applyBorder="1" applyAlignment="1">
      <alignment/>
    </xf>
    <xf numFmtId="0" fontId="3" fillId="0" borderId="1" xfId="0" applyFont="1" applyBorder="1" applyAlignment="1">
      <alignment/>
    </xf>
    <xf numFmtId="0" fontId="3" fillId="0" borderId="0" xfId="0" applyFont="1" applyBorder="1" applyAlignment="1">
      <alignment/>
    </xf>
    <xf numFmtId="0" fontId="5" fillId="0" borderId="0" xfId="0" applyFont="1" applyAlignment="1">
      <alignment/>
    </xf>
    <xf numFmtId="0" fontId="3" fillId="0" borderId="2" xfId="0" applyFont="1" applyBorder="1" applyAlignment="1">
      <alignment/>
    </xf>
    <xf numFmtId="0" fontId="3" fillId="0" borderId="2" xfId="0" applyFont="1" applyBorder="1" applyAlignment="1">
      <alignment horizontal="center"/>
    </xf>
    <xf numFmtId="164" fontId="3" fillId="0" borderId="3" xfId="0" applyNumberFormat="1" applyFont="1" applyBorder="1" applyAlignment="1">
      <alignment/>
    </xf>
    <xf numFmtId="164" fontId="3" fillId="0" borderId="4" xfId="0" applyNumberFormat="1" applyFont="1" applyBorder="1" applyAlignment="1">
      <alignment/>
    </xf>
    <xf numFmtId="164" fontId="3" fillId="0" borderId="5" xfId="0" applyNumberFormat="1" applyFont="1" applyBorder="1" applyAlignment="1">
      <alignment/>
    </xf>
    <xf numFmtId="0" fontId="3" fillId="0" borderId="6" xfId="0" applyFont="1" applyBorder="1" applyAlignment="1">
      <alignment/>
    </xf>
    <xf numFmtId="0" fontId="3" fillId="0" borderId="6" xfId="0" applyFont="1" applyBorder="1" applyAlignment="1">
      <alignment horizontal="center"/>
    </xf>
    <xf numFmtId="164" fontId="3" fillId="0" borderId="7" xfId="0" applyNumberFormat="1" applyFont="1" applyBorder="1" applyAlignment="1">
      <alignment/>
    </xf>
    <xf numFmtId="164" fontId="3" fillId="0" borderId="8" xfId="0" applyNumberFormat="1" applyFont="1" applyBorder="1" applyAlignment="1">
      <alignment/>
    </xf>
    <xf numFmtId="164" fontId="3" fillId="0" borderId="9" xfId="0" applyNumberFormat="1" applyFont="1" applyBorder="1" applyAlignment="1">
      <alignment/>
    </xf>
    <xf numFmtId="0" fontId="3" fillId="0" borderId="10" xfId="0" applyFont="1" applyBorder="1" applyAlignment="1">
      <alignment/>
    </xf>
    <xf numFmtId="0" fontId="3" fillId="0" borderId="11" xfId="0" applyFont="1" applyBorder="1" applyAlignment="1">
      <alignment horizontal="center"/>
    </xf>
    <xf numFmtId="164" fontId="3" fillId="0" borderId="12" xfId="0" applyNumberFormat="1" applyFont="1" applyBorder="1" applyAlignment="1">
      <alignment/>
    </xf>
    <xf numFmtId="164" fontId="3" fillId="0" borderId="13" xfId="0" applyNumberFormat="1" applyFont="1" applyBorder="1" applyAlignment="1">
      <alignment/>
    </xf>
    <xf numFmtId="164" fontId="3" fillId="0" borderId="14" xfId="0" applyNumberFormat="1" applyFont="1" applyBorder="1" applyAlignment="1">
      <alignment/>
    </xf>
    <xf numFmtId="0" fontId="3" fillId="0" borderId="1" xfId="0" applyFont="1" applyBorder="1" applyAlignment="1">
      <alignment horizontal="center"/>
    </xf>
    <xf numFmtId="164" fontId="3" fillId="0" borderId="15" xfId="0" applyNumberFormat="1" applyFont="1" applyBorder="1" applyAlignment="1">
      <alignment/>
    </xf>
    <xf numFmtId="164" fontId="3" fillId="0" borderId="16" xfId="0" applyNumberFormat="1" applyFont="1" applyBorder="1" applyAlignment="1">
      <alignment/>
    </xf>
    <xf numFmtId="164" fontId="3" fillId="0" borderId="17" xfId="0" applyNumberFormat="1" applyFont="1" applyBorder="1" applyAlignment="1">
      <alignment/>
    </xf>
    <xf numFmtId="0" fontId="5" fillId="0" borderId="18" xfId="0" applyFont="1" applyBorder="1" applyAlignment="1">
      <alignment horizontal="center"/>
    </xf>
    <xf numFmtId="0" fontId="5" fillId="0" borderId="18" xfId="0" applyFont="1" applyBorder="1" applyAlignment="1">
      <alignment/>
    </xf>
    <xf numFmtId="0" fontId="3" fillId="0" borderId="18" xfId="0" applyFont="1" applyBorder="1" applyAlignment="1">
      <alignment/>
    </xf>
    <xf numFmtId="0" fontId="5" fillId="0" borderId="0" xfId="0" applyFont="1" applyBorder="1" applyAlignment="1">
      <alignment horizontal="center"/>
    </xf>
    <xf numFmtId="0" fontId="2" fillId="0" borderId="0" xfId="19" applyFont="1" applyFill="1" applyBorder="1" applyAlignment="1">
      <alignment wrapText="1"/>
      <protection/>
    </xf>
    <xf numFmtId="16" fontId="3" fillId="0" borderId="0" xfId="0" applyNumberFormat="1" applyFont="1" applyAlignment="1">
      <alignment/>
    </xf>
    <xf numFmtId="167" fontId="1" fillId="0" borderId="0" xfId="0" applyNumberFormat="1" applyFont="1" applyAlignment="1">
      <alignment/>
    </xf>
    <xf numFmtId="167" fontId="0" fillId="0" borderId="0" xfId="0" applyNumberFormat="1" applyAlignment="1">
      <alignment/>
    </xf>
    <xf numFmtId="0" fontId="3" fillId="0" borderId="19" xfId="0" applyFont="1" applyBorder="1" applyAlignment="1">
      <alignment horizontal="center"/>
    </xf>
    <xf numFmtId="0" fontId="5" fillId="2" borderId="20" xfId="0" applyFont="1" applyFill="1" applyBorder="1" applyAlignment="1">
      <alignment/>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25" xfId="0" applyFont="1" applyFill="1" applyBorder="1" applyAlignment="1">
      <alignment/>
    </xf>
    <xf numFmtId="0" fontId="5" fillId="2" borderId="25" xfId="0" applyFont="1" applyFill="1" applyBorder="1" applyAlignment="1">
      <alignment horizontal="center"/>
    </xf>
    <xf numFmtId="0" fontId="5" fillId="2" borderId="0" xfId="0" applyFont="1" applyFill="1" applyBorder="1" applyAlignment="1">
      <alignment horizontal="center"/>
    </xf>
    <xf numFmtId="167" fontId="3" fillId="2" borderId="7" xfId="0" applyNumberFormat="1" applyFont="1" applyFill="1" applyBorder="1" applyAlignment="1">
      <alignment horizontal="center"/>
    </xf>
    <xf numFmtId="167" fontId="3" fillId="2" borderId="8" xfId="0" applyNumberFormat="1" applyFont="1" applyFill="1" applyBorder="1" applyAlignment="1">
      <alignment horizontal="center"/>
    </xf>
    <xf numFmtId="0" fontId="3" fillId="2" borderId="26" xfId="0" applyFont="1" applyFill="1" applyBorder="1" applyAlignment="1">
      <alignment/>
    </xf>
    <xf numFmtId="0" fontId="3" fillId="2" borderId="0" xfId="0" applyFont="1" applyFill="1" applyAlignment="1">
      <alignment/>
    </xf>
    <xf numFmtId="0" fontId="5" fillId="2" borderId="26" xfId="0" applyFont="1" applyFill="1" applyBorder="1" applyAlignment="1">
      <alignment horizontal="center"/>
    </xf>
    <xf numFmtId="0" fontId="3" fillId="0" borderId="10" xfId="0" applyFont="1" applyBorder="1" applyAlignment="1">
      <alignment horizontal="center"/>
    </xf>
    <xf numFmtId="0" fontId="0" fillId="0" borderId="0" xfId="0" applyAlignment="1">
      <alignment horizontal="center"/>
    </xf>
    <xf numFmtId="0" fontId="6" fillId="0" borderId="0" xfId="0" applyFont="1" applyAlignment="1">
      <alignment/>
    </xf>
    <xf numFmtId="0" fontId="6" fillId="0" borderId="0" xfId="0" applyFont="1" applyAlignment="1">
      <alignment horizontal="center"/>
    </xf>
    <xf numFmtId="0" fontId="0" fillId="0" borderId="0" xfId="0" applyBorder="1" applyAlignment="1">
      <alignment/>
    </xf>
    <xf numFmtId="0" fontId="0" fillId="0" borderId="0" xfId="0" applyAlignment="1">
      <alignment/>
    </xf>
    <xf numFmtId="0" fontId="0" fillId="0" borderId="0" xfId="0" applyFont="1" applyAlignment="1">
      <alignment/>
    </xf>
    <xf numFmtId="0" fontId="0" fillId="0" borderId="0" xfId="0" applyAlignment="1">
      <alignment horizontal="right"/>
    </xf>
    <xf numFmtId="0" fontId="0" fillId="0" borderId="0" xfId="0"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right"/>
    </xf>
    <xf numFmtId="0" fontId="5" fillId="0" borderId="0" xfId="0" applyFont="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2" borderId="30" xfId="0" applyFont="1" applyFill="1" applyBorder="1" applyAlignment="1">
      <alignment horizontal="center"/>
    </xf>
    <xf numFmtId="0" fontId="3" fillId="2" borderId="31" xfId="0" applyFont="1" applyFill="1" applyBorder="1" applyAlignment="1">
      <alignment horizontal="center"/>
    </xf>
    <xf numFmtId="0" fontId="5" fillId="0" borderId="32" xfId="0" applyFont="1" applyBorder="1" applyAlignment="1">
      <alignment horizontal="center"/>
    </xf>
    <xf numFmtId="0" fontId="4" fillId="0" borderId="0" xfId="0" applyFont="1" applyAlignment="1">
      <alignment horizontal="center"/>
    </xf>
    <xf numFmtId="0" fontId="1" fillId="0" borderId="0" xfId="0" applyFont="1" applyAlignment="1">
      <alignment horizontal="left"/>
    </xf>
  </cellXfs>
  <cellStyles count="7">
    <cellStyle name="Normal" xfId="0"/>
    <cellStyle name="Comma" xfId="15"/>
    <cellStyle name="Comma [0]" xfId="16"/>
    <cellStyle name="Currency" xfId="17"/>
    <cellStyle name="Currency [0]" xfId="18"/>
    <cellStyle name="Normal_Dat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107</xdr:row>
      <xdr:rowOff>133350</xdr:rowOff>
    </xdr:from>
    <xdr:ext cx="76200" cy="200025"/>
    <xdr:sp>
      <xdr:nvSpPr>
        <xdr:cNvPr id="1" name="TextBox 6"/>
        <xdr:cNvSpPr txBox="1">
          <a:spLocks noChangeArrowheads="1"/>
        </xdr:cNvSpPr>
      </xdr:nvSpPr>
      <xdr:spPr>
        <a:xfrm>
          <a:off x="1524000" y="2002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266700</xdr:colOff>
      <xdr:row>105</xdr:row>
      <xdr:rowOff>47625</xdr:rowOff>
    </xdr:from>
    <xdr:ext cx="7839075" cy="3667125"/>
    <xdr:sp>
      <xdr:nvSpPr>
        <xdr:cNvPr id="2" name="TextBox 7"/>
        <xdr:cNvSpPr txBox="1">
          <a:spLocks noChangeArrowheads="1"/>
        </xdr:cNvSpPr>
      </xdr:nvSpPr>
      <xdr:spPr>
        <a:xfrm>
          <a:off x="266700" y="19535775"/>
          <a:ext cx="7839075" cy="3667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PRIVACY ACT STATEMENT
Collection of this information is authorized by 5 U.S.C. § 6101 et seq. and by Executive Order 9397.  Furnishing this information is mandatory.  The principal intended uses of this information are (1) to enable management and the payroll office to approve and record duty hours and leave and authorize payment of salary and benefits, and (2) to enable management and the finance office to allocate costs for official activities and produce reports concerning such costs.
The routine uses that may be made of the information are to (1) the Department of the Treasury for preparation of payroll checks; (2) the Internal Revenue Service and to State, local, and tribal governments for tax purposes; (3) the Office of Personnel Management in connection with programs administered by that office; (4) another Federal agency to which an employee has transferred; (5) to the U.S. Department of Justice or in a proceeding before a court or adjudicative body when (a) the United States, the Department of the Interior, a component of the Department, or when represented by the government, an employee of the Department is a party to litigation or anticipated litigation or has an interest in such litigation, and (b) the Department of the Interior determines that the disclosure is relevant or necessary to the litigation and is compatible with the purpose for which the records were compiled; (6) to disclose pertinent information to an appropriate Federal, State, local, or foreign agency responsible for investigating, prosecuting, enforcing, or implementing a statute, rule, regulation, or order, where the disclosing agency becomes aware of an indication of a violation or potential violation of civil or criminal law or regulation; (7) to a congressional office from the record of an individual in response to an inquiry from that congressional office made at the request of the individual; (8) to the Social Security Administration to report FICA deductions; and (9) to the Federal Retirement Thrift Investment Board with respect to Thrift Savings Fund contributions.
Failure to provide all or any part of the requested information may result in the employee’s not being paid or not being paid the correct amount; not having leave, other benefits, and deductions properly accounted for; and possible disciplinary action.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127"/>
  <sheetViews>
    <sheetView tabSelected="1" workbookViewId="0" topLeftCell="A1">
      <selection activeCell="A5" sqref="A5:B5"/>
    </sheetView>
  </sheetViews>
  <sheetFormatPr defaultColWidth="9.140625" defaultRowHeight="12.75"/>
  <cols>
    <col min="1" max="1" width="18.140625" style="8" customWidth="1"/>
    <col min="2" max="10" width="8.7109375" style="8" customWidth="1"/>
    <col min="11" max="11" width="29.7109375" style="8" customWidth="1"/>
  </cols>
  <sheetData>
    <row r="1" spans="1:11" s="8" customFormat="1" ht="18">
      <c r="A1" s="80" t="s">
        <v>88</v>
      </c>
      <c r="B1" s="80"/>
      <c r="C1" s="80"/>
      <c r="D1" s="80"/>
      <c r="E1" s="80"/>
      <c r="F1" s="80"/>
      <c r="G1" s="80"/>
      <c r="H1" s="80"/>
      <c r="I1" s="80"/>
      <c r="J1" s="80"/>
      <c r="K1" s="80"/>
    </row>
    <row r="2" spans="1:11" s="8" customFormat="1" ht="14.25" customHeight="1">
      <c r="A2" s="9"/>
      <c r="B2" s="9"/>
      <c r="C2" s="9"/>
      <c r="D2" s="9"/>
      <c r="E2" s="9"/>
      <c r="F2" s="9"/>
      <c r="G2" s="9"/>
      <c r="H2" s="9"/>
      <c r="I2" s="9"/>
      <c r="J2" s="9"/>
      <c r="K2" s="9"/>
    </row>
    <row r="3" spans="2:3" s="8" customFormat="1" ht="14.25" customHeight="1" thickBot="1">
      <c r="B3" s="10"/>
      <c r="C3" s="10"/>
    </row>
    <row r="4" spans="1:11" s="11" customFormat="1" ht="15.75" thickBot="1">
      <c r="A4" s="71" t="s">
        <v>112</v>
      </c>
      <c r="B4" s="72"/>
      <c r="E4" s="71" t="s">
        <v>89</v>
      </c>
      <c r="F4" s="73"/>
      <c r="G4" s="72"/>
      <c r="H4" s="12"/>
      <c r="I4" s="12"/>
      <c r="J4" s="71" t="s">
        <v>90</v>
      </c>
      <c r="K4" s="72"/>
    </row>
    <row r="5" spans="1:11" s="8" customFormat="1" ht="15" thickBot="1">
      <c r="A5" s="74"/>
      <c r="B5" s="75"/>
      <c r="C5" s="14"/>
      <c r="D5" s="14"/>
      <c r="E5" s="74"/>
      <c r="F5" s="76"/>
      <c r="G5" s="75"/>
      <c r="H5" s="14"/>
      <c r="I5" s="14"/>
      <c r="J5" s="74"/>
      <c r="K5" s="75"/>
    </row>
    <row r="6" spans="2:10" s="8" customFormat="1" ht="15" thickBot="1">
      <c r="B6" s="10"/>
      <c r="C6" s="10"/>
      <c r="D6" s="40"/>
      <c r="E6" s="40"/>
      <c r="F6" s="40"/>
      <c r="G6" s="40"/>
      <c r="H6" s="40"/>
      <c r="I6" s="40"/>
      <c r="J6" s="40"/>
    </row>
    <row r="7" spans="1:11" s="15" customFormat="1" ht="15">
      <c r="A7" s="44" t="s">
        <v>105</v>
      </c>
      <c r="B7" s="45" t="s">
        <v>91</v>
      </c>
      <c r="C7" s="46" t="s">
        <v>92</v>
      </c>
      <c r="D7" s="47" t="s">
        <v>93</v>
      </c>
      <c r="E7" s="48" t="s">
        <v>94</v>
      </c>
      <c r="F7" s="48" t="s">
        <v>95</v>
      </c>
      <c r="G7" s="48" t="s">
        <v>96</v>
      </c>
      <c r="H7" s="48" t="s">
        <v>97</v>
      </c>
      <c r="I7" s="48" t="s">
        <v>98</v>
      </c>
      <c r="J7" s="49" t="s">
        <v>99</v>
      </c>
      <c r="K7" s="45" t="s">
        <v>100</v>
      </c>
    </row>
    <row r="8" spans="1:11" s="15" customFormat="1" ht="15">
      <c r="A8" s="50"/>
      <c r="B8" s="51" t="s">
        <v>101</v>
      </c>
      <c r="C8" s="52"/>
      <c r="D8" s="53">
        <f>IF(J5="","",INDEX(Data!H4:I30,MATCH(J5,Data!H4:H30,0),2))</f>
      </c>
      <c r="E8" s="54">
        <f aca="true" t="shared" si="0" ref="E8:J8">IF($J$5="","",D8+1)</f>
      </c>
      <c r="F8" s="54">
        <f t="shared" si="0"/>
      </c>
      <c r="G8" s="54">
        <f t="shared" si="0"/>
      </c>
      <c r="H8" s="54">
        <f t="shared" si="0"/>
      </c>
      <c r="I8" s="54">
        <f t="shared" si="0"/>
      </c>
      <c r="J8" s="54">
        <f t="shared" si="0"/>
      </c>
      <c r="K8" s="51"/>
    </row>
    <row r="9" spans="1:11" s="8" customFormat="1" ht="15" thickBot="1">
      <c r="A9" s="55"/>
      <c r="B9" s="55"/>
      <c r="C9" s="56"/>
      <c r="D9" s="77" t="s">
        <v>102</v>
      </c>
      <c r="E9" s="78"/>
      <c r="F9" s="78"/>
      <c r="G9" s="78"/>
      <c r="H9" s="78"/>
      <c r="I9" s="78"/>
      <c r="J9" s="78"/>
      <c r="K9" s="55"/>
    </row>
    <row r="10" spans="1:11" s="8" customFormat="1" ht="14.25">
      <c r="A10" s="16"/>
      <c r="B10" s="43">
        <f>IF(A10="","",INDEX(Data!D$4:F$49,MATCH(A10,Data!D$4:D$49,0),3))</f>
      </c>
      <c r="C10" s="17">
        <v>1</v>
      </c>
      <c r="D10" s="18"/>
      <c r="E10" s="19"/>
      <c r="F10" s="19"/>
      <c r="G10" s="19"/>
      <c r="H10" s="19"/>
      <c r="I10" s="19"/>
      <c r="J10" s="20"/>
      <c r="K10" s="16">
        <f>IF(A10="","",INDEX(Data!D$4:E$49,MATCH(A10,Data!D$4:D$49,0),2))</f>
      </c>
    </row>
    <row r="11" spans="1:11" s="8" customFormat="1" ht="14.25">
      <c r="A11" s="21"/>
      <c r="B11" s="43">
        <f>IF(A11="","",INDEX(Data!D$4:F$49,MATCH(A11,Data!D$4:D$49,0),3))</f>
      </c>
      <c r="C11" s="22">
        <v>1</v>
      </c>
      <c r="D11" s="23"/>
      <c r="E11" s="24"/>
      <c r="F11" s="24"/>
      <c r="G11" s="24"/>
      <c r="H11" s="24"/>
      <c r="I11" s="24"/>
      <c r="J11" s="25"/>
      <c r="K11" s="21">
        <f>IF(A11="","",INDEX(Data!D$4:E$49,MATCH(A11,Data!D$4:D$49,0),2))</f>
      </c>
    </row>
    <row r="12" spans="1:11" s="8" customFormat="1" ht="14.25">
      <c r="A12" s="21"/>
      <c r="B12" s="43">
        <f>IF(A12="","",INDEX(Data!D$4:F$49,MATCH(A12,Data!D$4:D$49,0),3))</f>
      </c>
      <c r="C12" s="22">
        <v>1</v>
      </c>
      <c r="D12" s="23"/>
      <c r="E12" s="24"/>
      <c r="F12" s="24"/>
      <c r="G12" s="24"/>
      <c r="H12" s="24"/>
      <c r="I12" s="24"/>
      <c r="J12" s="25"/>
      <c r="K12" s="21">
        <f>IF(A12="","",INDEX(Data!D$4:E$49,MATCH(A12,Data!D$4:D$49,0),2))</f>
      </c>
    </row>
    <row r="13" spans="1:11" s="8" customFormat="1" ht="14.25">
      <c r="A13" s="21"/>
      <c r="B13" s="43">
        <f>IF(A13="","",INDEX(Data!D$4:F$49,MATCH(A13,Data!D$4:D$49,0),3))</f>
      </c>
      <c r="C13" s="22">
        <v>1</v>
      </c>
      <c r="D13" s="23"/>
      <c r="E13" s="24"/>
      <c r="F13" s="24"/>
      <c r="G13" s="24"/>
      <c r="H13" s="24"/>
      <c r="I13" s="24"/>
      <c r="J13" s="25"/>
      <c r="K13" s="21">
        <f>IF(A13="","",INDEX(Data!D$4:E$49,MATCH(A13,Data!D$4:D$49,0),2))</f>
      </c>
    </row>
    <row r="14" spans="1:11" s="8" customFormat="1" ht="14.25">
      <c r="A14" s="21"/>
      <c r="B14" s="43">
        <f>IF(A14="","",INDEX(Data!D$4:F$49,MATCH(A14,Data!D$4:D$49,0),3))</f>
      </c>
      <c r="C14" s="22">
        <v>1</v>
      </c>
      <c r="D14" s="23"/>
      <c r="E14" s="24"/>
      <c r="F14" s="24"/>
      <c r="G14" s="24"/>
      <c r="H14" s="24"/>
      <c r="I14" s="24"/>
      <c r="J14" s="25"/>
      <c r="K14" s="21">
        <f>IF(A14="","",INDEX(Data!D$4:E$49,MATCH(A14,Data!D$4:D$49,0),2))</f>
      </c>
    </row>
    <row r="15" spans="1:11" s="8" customFormat="1" ht="14.25">
      <c r="A15" s="21"/>
      <c r="B15" s="43">
        <f>IF(A15="","",INDEX(Data!D$4:F$49,MATCH(A15,Data!D$4:D$49,0),3))</f>
      </c>
      <c r="C15" s="22">
        <v>1</v>
      </c>
      <c r="D15" s="23"/>
      <c r="E15" s="24"/>
      <c r="F15" s="24"/>
      <c r="G15" s="24"/>
      <c r="H15" s="24"/>
      <c r="I15" s="24"/>
      <c r="J15" s="25"/>
      <c r="K15" s="21">
        <f>IF(A15="","",INDEX(Data!D$4:E$49,MATCH(A15,Data!D$4:D$49,0),2))</f>
      </c>
    </row>
    <row r="16" spans="1:11" s="8" customFormat="1" ht="14.25">
      <c r="A16" s="21"/>
      <c r="B16" s="43">
        <f>IF(A16="","",INDEX(Data!D$4:F$49,MATCH(A16,Data!D$4:D$49,0),3))</f>
      </c>
      <c r="C16" s="22">
        <v>1</v>
      </c>
      <c r="D16" s="23"/>
      <c r="E16" s="24"/>
      <c r="F16" s="24"/>
      <c r="G16" s="24"/>
      <c r="H16" s="24"/>
      <c r="I16" s="24"/>
      <c r="J16" s="25"/>
      <c r="K16" s="21">
        <f>IF(A16="","",INDEX(Data!D$4:E$49,MATCH(A16,Data!D$4:D$49,0),2))</f>
      </c>
    </row>
    <row r="17" spans="1:11" s="8" customFormat="1" ht="14.25">
      <c r="A17" s="21"/>
      <c r="B17" s="43">
        <f>IF(A17="","",INDEX(Data!D$4:F$49,MATCH(A17,Data!D$4:D$49,0),3))</f>
      </c>
      <c r="C17" s="22">
        <v>1</v>
      </c>
      <c r="D17" s="23"/>
      <c r="E17" s="24"/>
      <c r="F17" s="24"/>
      <c r="G17" s="24"/>
      <c r="H17" s="24"/>
      <c r="I17" s="24"/>
      <c r="J17" s="25"/>
      <c r="K17" s="21">
        <f>IF(A17="","",INDEX(Data!D$4:E$49,MATCH(A17,Data!D$4:D$49,0),2))</f>
      </c>
    </row>
    <row r="18" spans="1:11" s="8" customFormat="1" ht="14.25">
      <c r="A18" s="21"/>
      <c r="B18" s="43">
        <f>IF(A18="","",INDEX(Data!D$4:F$49,MATCH(A18,Data!D$4:D$49,0),3))</f>
      </c>
      <c r="C18" s="22">
        <v>1</v>
      </c>
      <c r="D18" s="23"/>
      <c r="E18" s="24"/>
      <c r="F18" s="24"/>
      <c r="G18" s="24"/>
      <c r="H18" s="24"/>
      <c r="I18" s="24"/>
      <c r="J18" s="25"/>
      <c r="K18" s="21">
        <f>IF(A18="","",INDEX(Data!D$4:E$49,MATCH(A18,Data!D$4:D$49,0),2))</f>
      </c>
    </row>
    <row r="19" spans="1:11" s="8" customFormat="1" ht="14.25">
      <c r="A19" s="21"/>
      <c r="B19" s="43">
        <f>IF(A19="","",INDEX(Data!D$4:F$49,MATCH(A19,Data!D$4:D$49,0),3))</f>
      </c>
      <c r="C19" s="22">
        <v>1</v>
      </c>
      <c r="D19" s="23"/>
      <c r="E19" s="24"/>
      <c r="F19" s="24"/>
      <c r="G19" s="24"/>
      <c r="H19" s="24"/>
      <c r="I19" s="24"/>
      <c r="J19" s="25"/>
      <c r="K19" s="21">
        <f>IF(A19="","",INDEX(Data!D$4:E$49,MATCH(A19,Data!D$4:D$49,0),2))</f>
      </c>
    </row>
    <row r="20" spans="1:11" s="8" customFormat="1" ht="14.25">
      <c r="A20" s="21"/>
      <c r="B20" s="43">
        <f>IF(A20="","",INDEX(Data!D$4:F$49,MATCH(A20,Data!D$4:D$49,0),3))</f>
      </c>
      <c r="C20" s="22">
        <v>1</v>
      </c>
      <c r="D20" s="23"/>
      <c r="E20" s="24"/>
      <c r="F20" s="24"/>
      <c r="G20" s="24"/>
      <c r="H20" s="24"/>
      <c r="I20" s="24"/>
      <c r="J20" s="25"/>
      <c r="K20" s="21">
        <f>IF(A20="","",INDEX(Data!D$4:E$49,MATCH(A20,Data!D$4:D$49,0),2))</f>
      </c>
    </row>
    <row r="21" spans="1:11" s="8" customFormat="1" ht="14.25">
      <c r="A21" s="21"/>
      <c r="B21" s="43">
        <f>IF(A21="","",INDEX(Data!D$4:F$49,MATCH(A21,Data!D$4:D$49,0),3))</f>
      </c>
      <c r="C21" s="22">
        <v>1</v>
      </c>
      <c r="D21" s="23"/>
      <c r="E21" s="24"/>
      <c r="F21" s="24"/>
      <c r="G21" s="24"/>
      <c r="H21" s="24"/>
      <c r="I21" s="24"/>
      <c r="J21" s="25"/>
      <c r="K21" s="21">
        <f>IF(A21="","",INDEX(Data!D$4:E$49,MATCH(A21,Data!D$4:D$49,0),2))</f>
      </c>
    </row>
    <row r="22" spans="1:11" s="8" customFormat="1" ht="14.25">
      <c r="A22" s="21"/>
      <c r="B22" s="43">
        <f>IF(A22="","",INDEX(Data!D$4:F$49,MATCH(A22,Data!D$4:D$49,0),3))</f>
      </c>
      <c r="C22" s="22">
        <v>1</v>
      </c>
      <c r="D22" s="23"/>
      <c r="E22" s="24"/>
      <c r="F22" s="24"/>
      <c r="G22" s="24"/>
      <c r="H22" s="24"/>
      <c r="I22" s="24"/>
      <c r="J22" s="25"/>
      <c r="K22" s="21">
        <f>IF(A22="","",INDEX(Data!D$4:E$49,MATCH(A22,Data!D$4:D$49,0),2))</f>
      </c>
    </row>
    <row r="23" spans="1:11" s="8" customFormat="1" ht="14.25">
      <c r="A23" s="21"/>
      <c r="B23" s="43">
        <f>IF(A23="","",INDEX(Data!D$4:F$49,MATCH(A23,Data!D$4:D$49,0),3))</f>
      </c>
      <c r="C23" s="22">
        <v>1</v>
      </c>
      <c r="D23" s="23"/>
      <c r="E23" s="24"/>
      <c r="F23" s="24"/>
      <c r="G23" s="24"/>
      <c r="H23" s="24"/>
      <c r="I23" s="24"/>
      <c r="J23" s="25"/>
      <c r="K23" s="21">
        <f>IF(A23="","",INDEX(Data!D$4:E$49,MATCH(A23,Data!D$4:D$49,0),2))</f>
      </c>
    </row>
    <row r="24" spans="1:11" s="8" customFormat="1" ht="14.25">
      <c r="A24" s="21"/>
      <c r="B24" s="43">
        <f>IF(A24="","",INDEX(Data!D$4:F$49,MATCH(A24,Data!D$4:D$49,0),3))</f>
      </c>
      <c r="C24" s="22">
        <v>1</v>
      </c>
      <c r="D24" s="23"/>
      <c r="E24" s="24"/>
      <c r="F24" s="24"/>
      <c r="G24" s="24"/>
      <c r="H24" s="24"/>
      <c r="I24" s="24"/>
      <c r="J24" s="25"/>
      <c r="K24" s="21">
        <f>IF(A24="","",INDEX(Data!D$4:E$49,MATCH(A24,Data!D$4:D$49,0),2))</f>
      </c>
    </row>
    <row r="25" spans="1:11" s="8" customFormat="1" ht="14.25">
      <c r="A25" s="21"/>
      <c r="B25" s="43">
        <f>IF(A25="","",INDEX(Data!D$4:F$49,MATCH(A25,Data!D$4:D$49,0),3))</f>
      </c>
      <c r="C25" s="22">
        <v>1</v>
      </c>
      <c r="D25" s="23"/>
      <c r="E25" s="24"/>
      <c r="F25" s="24"/>
      <c r="G25" s="24"/>
      <c r="H25" s="24"/>
      <c r="I25" s="24"/>
      <c r="J25" s="25"/>
      <c r="K25" s="21">
        <f>IF(A25="","",INDEX(Data!D$4:E$49,MATCH(A25,Data!D$4:D$49,0),2))</f>
      </c>
    </row>
    <row r="26" spans="1:11" s="8" customFormat="1" ht="14.25">
      <c r="A26" s="21"/>
      <c r="B26" s="43">
        <f>IF(A26="","",INDEX(Data!D$4:F$49,MATCH(A26,Data!D$4:D$49,0),3))</f>
      </c>
      <c r="C26" s="22">
        <v>1</v>
      </c>
      <c r="D26" s="23"/>
      <c r="E26" s="24"/>
      <c r="F26" s="24"/>
      <c r="G26" s="24"/>
      <c r="H26" s="24"/>
      <c r="I26" s="24"/>
      <c r="J26" s="25"/>
      <c r="K26" s="21">
        <f>IF(A26="","",INDEX(Data!D$4:E$49,MATCH(A26,Data!D$4:D$49,0),2))</f>
      </c>
    </row>
    <row r="27" spans="1:11" s="8" customFormat="1" ht="14.25">
      <c r="A27" s="21"/>
      <c r="B27" s="43">
        <f>IF(A27="","",INDEX(Data!D$4:F$49,MATCH(A27,Data!D$4:D$49,0),3))</f>
      </c>
      <c r="C27" s="22">
        <v>1</v>
      </c>
      <c r="D27" s="23"/>
      <c r="E27" s="24"/>
      <c r="F27" s="24"/>
      <c r="G27" s="24"/>
      <c r="H27" s="24"/>
      <c r="I27" s="24"/>
      <c r="J27" s="25"/>
      <c r="K27" s="21">
        <f>IF(A27="","",INDEX(Data!D$4:E$49,MATCH(A27,Data!D$4:D$49,0),2))</f>
      </c>
    </row>
    <row r="28" spans="1:11" s="8" customFormat="1" ht="15" thickBot="1">
      <c r="A28" s="26"/>
      <c r="B28" s="43">
        <f>IF(A28="","",INDEX(Data!D$4:F$49,MATCH(A28,Data!D$4:D$49,0),3))</f>
      </c>
      <c r="C28" s="27">
        <v>1</v>
      </c>
      <c r="D28" s="28"/>
      <c r="E28" s="29"/>
      <c r="F28" s="29"/>
      <c r="G28" s="29"/>
      <c r="H28" s="29"/>
      <c r="I28" s="29"/>
      <c r="J28" s="30"/>
      <c r="K28" s="26">
        <f>IF(A28="","",INDEX(Data!D$4:E$49,MATCH(A28,Data!D$4:D$49,0),2))</f>
      </c>
    </row>
    <row r="29" spans="1:11" s="8" customFormat="1" ht="15" thickBot="1">
      <c r="A29" s="13" t="s">
        <v>107</v>
      </c>
      <c r="B29" s="31"/>
      <c r="C29" s="31"/>
      <c r="D29" s="32">
        <f>SUM(D10:D28)</f>
        <v>0</v>
      </c>
      <c r="E29" s="33">
        <f aca="true" t="shared" si="1" ref="E29:J29">SUM(E10:E28)</f>
        <v>0</v>
      </c>
      <c r="F29" s="33">
        <f t="shared" si="1"/>
        <v>0</v>
      </c>
      <c r="G29" s="33">
        <f t="shared" si="1"/>
        <v>0</v>
      </c>
      <c r="H29" s="33">
        <f t="shared" si="1"/>
        <v>0</v>
      </c>
      <c r="I29" s="33">
        <f t="shared" si="1"/>
        <v>0</v>
      </c>
      <c r="J29" s="34">
        <f t="shared" si="1"/>
        <v>0</v>
      </c>
      <c r="K29" s="13"/>
    </row>
    <row r="30" spans="2:3" s="8" customFormat="1" ht="14.25">
      <c r="B30" s="10"/>
      <c r="C30" s="10"/>
    </row>
    <row r="31" spans="1:3" s="8" customFormat="1" ht="15">
      <c r="A31" s="70" t="s">
        <v>106</v>
      </c>
      <c r="B31" s="70"/>
      <c r="C31" s="10"/>
    </row>
    <row r="32" spans="2:3" s="8" customFormat="1" ht="14.25">
      <c r="B32" s="10"/>
      <c r="C32" s="10"/>
    </row>
    <row r="33" spans="2:11" s="8" customFormat="1" ht="15.75" thickBot="1">
      <c r="B33" s="38"/>
      <c r="C33" s="35"/>
      <c r="D33" s="36"/>
      <c r="E33" s="36"/>
      <c r="F33" s="36"/>
      <c r="G33" s="37"/>
      <c r="I33" s="37"/>
      <c r="J33" s="37"/>
      <c r="K33" s="37"/>
    </row>
    <row r="34" spans="3:11" s="8" customFormat="1" ht="15">
      <c r="C34" s="70" t="s">
        <v>103</v>
      </c>
      <c r="D34" s="70"/>
      <c r="E34" s="70"/>
      <c r="F34" s="70"/>
      <c r="G34" s="70"/>
      <c r="I34" s="79" t="s">
        <v>104</v>
      </c>
      <c r="J34" s="79"/>
      <c r="K34" s="79"/>
    </row>
    <row r="35" spans="2:3" s="8" customFormat="1" ht="14.25">
      <c r="B35" s="10"/>
      <c r="C35" s="10"/>
    </row>
    <row r="36" spans="1:11" s="8" customFormat="1" ht="18">
      <c r="A36" s="80" t="s">
        <v>88</v>
      </c>
      <c r="B36" s="80"/>
      <c r="C36" s="80"/>
      <c r="D36" s="80"/>
      <c r="E36" s="80"/>
      <c r="F36" s="80"/>
      <c r="G36" s="80"/>
      <c r="H36" s="80"/>
      <c r="I36" s="80"/>
      <c r="J36" s="80"/>
      <c r="K36" s="80"/>
    </row>
    <row r="37" spans="1:11" s="8" customFormat="1" ht="14.25" customHeight="1">
      <c r="A37" s="9"/>
      <c r="B37" s="9"/>
      <c r="C37" s="9"/>
      <c r="D37" s="9"/>
      <c r="E37" s="9"/>
      <c r="F37" s="9"/>
      <c r="G37" s="9"/>
      <c r="H37" s="9"/>
      <c r="I37" s="9"/>
      <c r="J37" s="9"/>
      <c r="K37" s="9"/>
    </row>
    <row r="38" spans="2:3" s="8" customFormat="1" ht="14.25" customHeight="1" thickBot="1">
      <c r="B38" s="10"/>
      <c r="C38" s="10"/>
    </row>
    <row r="39" spans="1:11" s="11" customFormat="1" ht="15.75" thickBot="1">
      <c r="A39" s="71" t="s">
        <v>112</v>
      </c>
      <c r="B39" s="72"/>
      <c r="E39" s="71" t="s">
        <v>89</v>
      </c>
      <c r="F39" s="73"/>
      <c r="G39" s="72"/>
      <c r="H39" s="12"/>
      <c r="I39" s="12"/>
      <c r="J39" s="71" t="s">
        <v>90</v>
      </c>
      <c r="K39" s="72"/>
    </row>
    <row r="40" spans="1:11" s="8" customFormat="1" ht="15" thickBot="1">
      <c r="A40" s="74">
        <f>IF(A$5="","",A$5)</f>
      </c>
      <c r="B40" s="75"/>
      <c r="C40" s="14"/>
      <c r="D40" s="14"/>
      <c r="E40" s="74">
        <f>IF(E$5="","",E$5)</f>
      </c>
      <c r="F40" s="76"/>
      <c r="G40" s="75"/>
      <c r="H40" s="14"/>
      <c r="I40" s="14"/>
      <c r="J40" s="74">
        <f>IF(J$5="","",J$5)</f>
      </c>
      <c r="K40" s="75"/>
    </row>
    <row r="41" spans="2:3" s="8" customFormat="1" ht="15" thickBot="1">
      <c r="B41" s="10"/>
      <c r="C41" s="10"/>
    </row>
    <row r="42" spans="1:11" s="15" customFormat="1" ht="15">
      <c r="A42" s="44" t="s">
        <v>105</v>
      </c>
      <c r="B42" s="45" t="s">
        <v>91</v>
      </c>
      <c r="C42" s="46" t="s">
        <v>92</v>
      </c>
      <c r="D42" s="47" t="s">
        <v>93</v>
      </c>
      <c r="E42" s="48" t="s">
        <v>94</v>
      </c>
      <c r="F42" s="48" t="s">
        <v>95</v>
      </c>
      <c r="G42" s="48" t="s">
        <v>96</v>
      </c>
      <c r="H42" s="48" t="s">
        <v>97</v>
      </c>
      <c r="I42" s="48" t="s">
        <v>98</v>
      </c>
      <c r="J42" s="49" t="s">
        <v>99</v>
      </c>
      <c r="K42" s="45" t="s">
        <v>100</v>
      </c>
    </row>
    <row r="43" spans="1:11" s="15" customFormat="1" ht="15">
      <c r="A43" s="50"/>
      <c r="B43" s="51" t="s">
        <v>101</v>
      </c>
      <c r="C43" s="52"/>
      <c r="D43" s="53">
        <f>IF($J$5="","",J8+1)</f>
      </c>
      <c r="E43" s="54">
        <f aca="true" t="shared" si="2" ref="E43:J43">IF($J$5="","",D43+1)</f>
      </c>
      <c r="F43" s="54">
        <f t="shared" si="2"/>
      </c>
      <c r="G43" s="54">
        <f t="shared" si="2"/>
      </c>
      <c r="H43" s="54">
        <f t="shared" si="2"/>
      </c>
      <c r="I43" s="54">
        <f t="shared" si="2"/>
      </c>
      <c r="J43" s="54">
        <f t="shared" si="2"/>
      </c>
      <c r="K43" s="51"/>
    </row>
    <row r="44" spans="1:11" s="8" customFormat="1" ht="15.75" thickBot="1">
      <c r="A44" s="55"/>
      <c r="B44" s="57"/>
      <c r="C44" s="56"/>
      <c r="D44" s="77" t="s">
        <v>102</v>
      </c>
      <c r="E44" s="78"/>
      <c r="F44" s="78"/>
      <c r="G44" s="78"/>
      <c r="H44" s="78"/>
      <c r="I44" s="78"/>
      <c r="J44" s="78"/>
      <c r="K44" s="55"/>
    </row>
    <row r="45" spans="1:11" s="8" customFormat="1" ht="14.25">
      <c r="A45" s="21"/>
      <c r="B45" s="43">
        <f>IF(A45="","",INDEX(Data!D$4:F$49,MATCH(A45,Data!D$4:D$49,0),3))</f>
      </c>
      <c r="C45" s="17">
        <v>2</v>
      </c>
      <c r="D45" s="18"/>
      <c r="E45" s="19"/>
      <c r="F45" s="19"/>
      <c r="G45" s="19"/>
      <c r="H45" s="19"/>
      <c r="I45" s="19"/>
      <c r="J45" s="20"/>
      <c r="K45" s="21">
        <f>IF(A45="","",INDEX(Data!D$4:E$49,MATCH(A45,Data!D$4:D$49,0),2))</f>
      </c>
    </row>
    <row r="46" spans="1:11" s="8" customFormat="1" ht="14.25">
      <c r="A46" s="21"/>
      <c r="B46" s="43">
        <f>IF(A46="","",INDEX(Data!D$4:F$49,MATCH(A46,Data!D$4:D$49,0),3))</f>
      </c>
      <c r="C46" s="22">
        <v>2</v>
      </c>
      <c r="D46" s="23"/>
      <c r="E46" s="24"/>
      <c r="F46" s="24"/>
      <c r="G46" s="24"/>
      <c r="H46" s="24"/>
      <c r="I46" s="24"/>
      <c r="J46" s="25"/>
      <c r="K46" s="21">
        <f>IF(A46="","",INDEX(Data!D$4:E$49,MATCH(A46,Data!D$4:D$49,0),2))</f>
      </c>
    </row>
    <row r="47" spans="1:11" s="8" customFormat="1" ht="14.25">
      <c r="A47" s="21"/>
      <c r="B47" s="43">
        <f>IF(A47="","",INDEX(Data!D$4:F$49,MATCH(A47,Data!D$4:D$49,0),3))</f>
      </c>
      <c r="C47" s="22">
        <v>2</v>
      </c>
      <c r="D47" s="23"/>
      <c r="E47" s="24"/>
      <c r="F47" s="24"/>
      <c r="G47" s="24"/>
      <c r="H47" s="24"/>
      <c r="I47" s="24"/>
      <c r="J47" s="25"/>
      <c r="K47" s="21">
        <f>IF(A47="","",INDEX(Data!D$4:E$49,MATCH(A47,Data!D$4:D$49,0),2))</f>
      </c>
    </row>
    <row r="48" spans="1:11" s="8" customFormat="1" ht="14.25">
      <c r="A48" s="21"/>
      <c r="B48" s="43">
        <f>IF(A48="","",INDEX(Data!D$4:F$49,MATCH(A48,Data!D$4:D$49,0),3))</f>
      </c>
      <c r="C48" s="22">
        <v>2</v>
      </c>
      <c r="D48" s="23"/>
      <c r="E48" s="24"/>
      <c r="F48" s="24"/>
      <c r="G48" s="24"/>
      <c r="H48" s="24"/>
      <c r="I48" s="24"/>
      <c r="J48" s="25"/>
      <c r="K48" s="21">
        <f>IF(A48="","",INDEX(Data!D$4:E$49,MATCH(A48,Data!D$4:D$49,0),2))</f>
      </c>
    </row>
    <row r="49" spans="1:11" s="8" customFormat="1" ht="14.25">
      <c r="A49" s="21"/>
      <c r="B49" s="43">
        <f>IF(A49="","",INDEX(Data!D$4:F$49,MATCH(A49,Data!D$4:D$49,0),3))</f>
      </c>
      <c r="C49" s="22">
        <v>2</v>
      </c>
      <c r="D49" s="23"/>
      <c r="E49" s="24"/>
      <c r="F49" s="24"/>
      <c r="G49" s="24"/>
      <c r="H49" s="24"/>
      <c r="I49" s="24"/>
      <c r="J49" s="25"/>
      <c r="K49" s="21">
        <f>IF(A49="","",INDEX(Data!D$4:E$49,MATCH(A49,Data!D$4:D$49,0),2))</f>
      </c>
    </row>
    <row r="50" spans="1:11" s="8" customFormat="1" ht="14.25">
      <c r="A50" s="21"/>
      <c r="B50" s="43">
        <f>IF(A50="","",INDEX(Data!D$4:F$49,MATCH(A50,Data!D$4:D$49,0),3))</f>
      </c>
      <c r="C50" s="22">
        <v>2</v>
      </c>
      <c r="D50" s="23"/>
      <c r="E50" s="24"/>
      <c r="F50" s="24"/>
      <c r="G50" s="24"/>
      <c r="H50" s="24"/>
      <c r="I50" s="24"/>
      <c r="J50" s="25"/>
      <c r="K50" s="21">
        <f>IF(A50="","",INDEX(Data!D$4:E$49,MATCH(A50,Data!D$4:D$49,0),2))</f>
      </c>
    </row>
    <row r="51" spans="1:11" s="8" customFormat="1" ht="14.25">
      <c r="A51" s="21"/>
      <c r="B51" s="43">
        <f>IF(A51="","",INDEX(Data!D$4:F$49,MATCH(A51,Data!D$4:D$49,0),3))</f>
      </c>
      <c r="C51" s="22">
        <v>2</v>
      </c>
      <c r="D51" s="23"/>
      <c r="E51" s="24"/>
      <c r="F51" s="24"/>
      <c r="G51" s="24"/>
      <c r="H51" s="24"/>
      <c r="I51" s="24"/>
      <c r="J51" s="25"/>
      <c r="K51" s="21">
        <f>IF(A51="","",INDEX(Data!D$4:E$49,MATCH(A51,Data!D$4:D$49,0),2))</f>
      </c>
    </row>
    <row r="52" spans="1:11" s="8" customFormat="1" ht="14.25">
      <c r="A52" s="21"/>
      <c r="B52" s="43">
        <f>IF(A52="","",INDEX(Data!D$4:F$49,MATCH(A52,Data!D$4:D$49,0),3))</f>
      </c>
      <c r="C52" s="22">
        <v>2</v>
      </c>
      <c r="D52" s="23"/>
      <c r="E52" s="24"/>
      <c r="F52" s="24"/>
      <c r="G52" s="24"/>
      <c r="H52" s="24"/>
      <c r="I52" s="24"/>
      <c r="J52" s="25"/>
      <c r="K52" s="21">
        <f>IF(A52="","",INDEX(Data!D$4:E$49,MATCH(A52,Data!D$4:D$49,0),2))</f>
      </c>
    </row>
    <row r="53" spans="1:11" s="8" customFormat="1" ht="14.25">
      <c r="A53" s="21"/>
      <c r="B53" s="43">
        <f>IF(A53="","",INDEX(Data!D$4:F$49,MATCH(A53,Data!D$4:D$49,0),3))</f>
      </c>
      <c r="C53" s="22">
        <v>2</v>
      </c>
      <c r="D53" s="23"/>
      <c r="E53" s="24"/>
      <c r="F53" s="24"/>
      <c r="G53" s="24"/>
      <c r="H53" s="24"/>
      <c r="I53" s="24"/>
      <c r="J53" s="25"/>
      <c r="K53" s="21">
        <f>IF(A53="","",INDEX(Data!D$4:E$49,MATCH(A53,Data!D$4:D$49,0),2))</f>
      </c>
    </row>
    <row r="54" spans="1:11" s="8" customFormat="1" ht="14.25">
      <c r="A54" s="21"/>
      <c r="B54" s="43">
        <f>IF(A54="","",INDEX(Data!D$4:F$49,MATCH(A54,Data!D$4:D$49,0),3))</f>
      </c>
      <c r="C54" s="22">
        <v>2</v>
      </c>
      <c r="D54" s="23"/>
      <c r="E54" s="24"/>
      <c r="F54" s="24"/>
      <c r="G54" s="24"/>
      <c r="H54" s="24"/>
      <c r="I54" s="24"/>
      <c r="J54" s="25"/>
      <c r="K54" s="21">
        <f>IF(A54="","",INDEX(Data!D$4:E$49,MATCH(A54,Data!D$4:D$49,0),2))</f>
      </c>
    </row>
    <row r="55" spans="1:11" s="8" customFormat="1" ht="14.25">
      <c r="A55" s="21"/>
      <c r="B55" s="43">
        <f>IF(A55="","",INDEX(Data!D$4:F$49,MATCH(A55,Data!D$4:D$49,0),3))</f>
      </c>
      <c r="C55" s="22">
        <v>2</v>
      </c>
      <c r="D55" s="23"/>
      <c r="E55" s="24"/>
      <c r="F55" s="24"/>
      <c r="G55" s="24"/>
      <c r="H55" s="24"/>
      <c r="I55" s="24"/>
      <c r="J55" s="25"/>
      <c r="K55" s="21">
        <f>IF(A55="","",INDEX(Data!D$4:E$49,MATCH(A55,Data!D$4:D$49,0),2))</f>
      </c>
    </row>
    <row r="56" spans="1:11" s="8" customFormat="1" ht="14.25">
      <c r="A56" s="21"/>
      <c r="B56" s="43">
        <f>IF(A56="","",INDEX(Data!D$4:F$49,MATCH(A56,Data!D$4:D$49,0),3))</f>
      </c>
      <c r="C56" s="22">
        <v>2</v>
      </c>
      <c r="D56" s="23"/>
      <c r="E56" s="24"/>
      <c r="F56" s="24"/>
      <c r="G56" s="24"/>
      <c r="H56" s="24"/>
      <c r="I56" s="24"/>
      <c r="J56" s="25"/>
      <c r="K56" s="21">
        <f>IF(A56="","",INDEX(Data!D$4:E$49,MATCH(A56,Data!D$4:D$49,0),2))</f>
      </c>
    </row>
    <row r="57" spans="1:11" s="8" customFormat="1" ht="14.25">
      <c r="A57" s="21"/>
      <c r="B57" s="43">
        <f>IF(A57="","",INDEX(Data!D$4:F$49,MATCH(A57,Data!D$4:D$49,0),3))</f>
      </c>
      <c r="C57" s="22">
        <v>2</v>
      </c>
      <c r="D57" s="23"/>
      <c r="E57" s="24"/>
      <c r="F57" s="24"/>
      <c r="G57" s="24"/>
      <c r="H57" s="24"/>
      <c r="I57" s="24"/>
      <c r="J57" s="25"/>
      <c r="K57" s="21">
        <f>IF(A57="","",INDEX(Data!D$4:E$49,MATCH(A57,Data!D$4:D$49,0),2))</f>
      </c>
    </row>
    <row r="58" spans="1:11" s="8" customFormat="1" ht="14.25">
      <c r="A58" s="21"/>
      <c r="B58" s="43">
        <f>IF(A58="","",INDEX(Data!D$4:F$49,MATCH(A58,Data!D$4:D$49,0),3))</f>
      </c>
      <c r="C58" s="22">
        <v>2</v>
      </c>
      <c r="D58" s="23"/>
      <c r="E58" s="24"/>
      <c r="F58" s="24"/>
      <c r="G58" s="24"/>
      <c r="H58" s="24"/>
      <c r="I58" s="24"/>
      <c r="J58" s="25"/>
      <c r="K58" s="21">
        <f>IF(A58="","",INDEX(Data!D$4:E$49,MATCH(A58,Data!D$4:D$49,0),2))</f>
      </c>
    </row>
    <row r="59" spans="1:11" s="8" customFormat="1" ht="14.25">
      <c r="A59" s="21"/>
      <c r="B59" s="43">
        <f>IF(A59="","",INDEX(Data!D$4:F$49,MATCH(A59,Data!D$4:D$49,0),3))</f>
      </c>
      <c r="C59" s="22">
        <v>2</v>
      </c>
      <c r="D59" s="23"/>
      <c r="E59" s="24"/>
      <c r="F59" s="24"/>
      <c r="G59" s="24"/>
      <c r="H59" s="24"/>
      <c r="I59" s="24"/>
      <c r="J59" s="25"/>
      <c r="K59" s="21">
        <f>IF(A59="","",INDEX(Data!D$4:E$49,MATCH(A59,Data!D$4:D$49,0),2))</f>
      </c>
    </row>
    <row r="60" spans="1:11" s="8" customFormat="1" ht="14.25">
      <c r="A60" s="21"/>
      <c r="B60" s="43">
        <f>IF(A60="","",INDEX(Data!D$4:F$49,MATCH(A60,Data!D$4:D$49,0),3))</f>
      </c>
      <c r="C60" s="22">
        <v>2</v>
      </c>
      <c r="D60" s="23"/>
      <c r="E60" s="24"/>
      <c r="F60" s="24"/>
      <c r="G60" s="24"/>
      <c r="H60" s="24"/>
      <c r="I60" s="24"/>
      <c r="J60" s="25"/>
      <c r="K60" s="21">
        <f>IF(A60="","",INDEX(Data!D$4:E$49,MATCH(A60,Data!D$4:D$49,0),2))</f>
      </c>
    </row>
    <row r="61" spans="1:11" s="8" customFormat="1" ht="14.25">
      <c r="A61" s="21"/>
      <c r="B61" s="43">
        <f>IF(A61="","",INDEX(Data!D$4:F$49,MATCH(A61,Data!D$4:D$49,0),3))</f>
      </c>
      <c r="C61" s="22">
        <v>2</v>
      </c>
      <c r="D61" s="23"/>
      <c r="E61" s="24"/>
      <c r="F61" s="24"/>
      <c r="G61" s="24"/>
      <c r="H61" s="24"/>
      <c r="I61" s="24"/>
      <c r="J61" s="25"/>
      <c r="K61" s="21">
        <f>IF(A61="","",INDEX(Data!D$4:E$49,MATCH(A61,Data!D$4:D$49,0),2))</f>
      </c>
    </row>
    <row r="62" spans="1:11" s="8" customFormat="1" ht="14.25">
      <c r="A62" s="21"/>
      <c r="B62" s="43">
        <f>IF(A62="","",INDEX(Data!D$4:F$49,MATCH(A62,Data!D$4:D$49,0),3))</f>
      </c>
      <c r="C62" s="22">
        <v>2</v>
      </c>
      <c r="D62" s="23"/>
      <c r="E62" s="24"/>
      <c r="F62" s="24"/>
      <c r="G62" s="24"/>
      <c r="H62" s="24"/>
      <c r="I62" s="24"/>
      <c r="J62" s="25"/>
      <c r="K62" s="21">
        <f>IF(A62="","",INDEX(Data!D$4:E$49,MATCH(A62,Data!D$4:D$49,0),2))</f>
      </c>
    </row>
    <row r="63" spans="1:11" s="8" customFormat="1" ht="15" thickBot="1">
      <c r="A63" s="21"/>
      <c r="B63" s="43">
        <f>IF(A63="","",INDEX(Data!D$4:F$49,MATCH(A63,Data!D$4:D$49,0),3))</f>
      </c>
      <c r="C63" s="27">
        <v>2</v>
      </c>
      <c r="D63" s="28"/>
      <c r="E63" s="29"/>
      <c r="F63" s="29"/>
      <c r="G63" s="29"/>
      <c r="H63" s="29"/>
      <c r="I63" s="29"/>
      <c r="J63" s="30"/>
      <c r="K63" s="21">
        <f>IF(A63="","",INDEX(Data!D$4:E$49,MATCH(A63,Data!D$4:D$49,0),2))</f>
      </c>
    </row>
    <row r="64" spans="1:11" s="8" customFormat="1" ht="15" thickBot="1">
      <c r="A64" s="13" t="s">
        <v>108</v>
      </c>
      <c r="B64" s="31"/>
      <c r="C64" s="31"/>
      <c r="D64" s="32">
        <f aca="true" t="shared" si="3" ref="D64:J64">SUM(D45:D63)</f>
        <v>0</v>
      </c>
      <c r="E64" s="33">
        <f t="shared" si="3"/>
        <v>0</v>
      </c>
      <c r="F64" s="33">
        <f t="shared" si="3"/>
        <v>0</v>
      </c>
      <c r="G64" s="33">
        <f t="shared" si="3"/>
        <v>0</v>
      </c>
      <c r="H64" s="33">
        <f t="shared" si="3"/>
        <v>0</v>
      </c>
      <c r="I64" s="33">
        <f t="shared" si="3"/>
        <v>0</v>
      </c>
      <c r="J64" s="34">
        <f t="shared" si="3"/>
        <v>0</v>
      </c>
      <c r="K64" s="13"/>
    </row>
    <row r="65" spans="2:3" s="8" customFormat="1" ht="14.25">
      <c r="B65" s="10"/>
      <c r="C65" s="10"/>
    </row>
    <row r="66" spans="1:3" s="8" customFormat="1" ht="15">
      <c r="A66" s="70" t="s">
        <v>106</v>
      </c>
      <c r="B66" s="70"/>
      <c r="C66" s="10"/>
    </row>
    <row r="67" spans="2:3" s="8" customFormat="1" ht="14.25">
      <c r="B67" s="10"/>
      <c r="C67" s="10"/>
    </row>
    <row r="68" spans="2:11" s="8" customFormat="1" ht="15.75" thickBot="1">
      <c r="B68" s="38"/>
      <c r="C68" s="35"/>
      <c r="D68" s="36"/>
      <c r="E68" s="36"/>
      <c r="F68" s="36"/>
      <c r="G68" s="37"/>
      <c r="I68" s="37"/>
      <c r="J68" s="37"/>
      <c r="K68" s="37"/>
    </row>
    <row r="69" spans="3:11" s="8" customFormat="1" ht="15">
      <c r="C69" s="70" t="s">
        <v>103</v>
      </c>
      <c r="D69" s="70"/>
      <c r="E69" s="70"/>
      <c r="F69" s="70"/>
      <c r="G69" s="70"/>
      <c r="I69" s="79" t="s">
        <v>104</v>
      </c>
      <c r="J69" s="79"/>
      <c r="K69" s="79"/>
    </row>
    <row r="70" spans="2:3" s="8" customFormat="1" ht="14.25">
      <c r="B70" s="10"/>
      <c r="C70" s="10"/>
    </row>
    <row r="71" spans="1:11" s="8" customFormat="1" ht="18">
      <c r="A71" s="80" t="s">
        <v>88</v>
      </c>
      <c r="B71" s="80"/>
      <c r="C71" s="80"/>
      <c r="D71" s="80"/>
      <c r="E71" s="80"/>
      <c r="F71" s="80"/>
      <c r="G71" s="80"/>
      <c r="H71" s="80"/>
      <c r="I71" s="80"/>
      <c r="J71" s="80"/>
      <c r="K71" s="80"/>
    </row>
    <row r="72" spans="1:11" s="8" customFormat="1" ht="14.25" customHeight="1">
      <c r="A72" s="9"/>
      <c r="B72" s="9"/>
      <c r="C72" s="9"/>
      <c r="D72" s="9"/>
      <c r="E72" s="9"/>
      <c r="F72" s="9"/>
      <c r="G72" s="9"/>
      <c r="H72" s="9"/>
      <c r="I72" s="9"/>
      <c r="J72" s="9"/>
      <c r="K72" s="9"/>
    </row>
    <row r="73" spans="2:3" s="8" customFormat="1" ht="14.25" customHeight="1" thickBot="1">
      <c r="B73" s="10"/>
      <c r="C73" s="10"/>
    </row>
    <row r="74" spans="1:11" s="11" customFormat="1" ht="15.75" thickBot="1">
      <c r="A74" s="71" t="s">
        <v>112</v>
      </c>
      <c r="B74" s="72"/>
      <c r="E74" s="71" t="s">
        <v>89</v>
      </c>
      <c r="F74" s="73"/>
      <c r="G74" s="72"/>
      <c r="H74" s="12"/>
      <c r="I74" s="12"/>
      <c r="J74" s="71" t="s">
        <v>90</v>
      </c>
      <c r="K74" s="72"/>
    </row>
    <row r="75" spans="1:11" s="8" customFormat="1" ht="15" thickBot="1">
      <c r="A75" s="74">
        <f>IF(A$5="","",A$5)</f>
      </c>
      <c r="B75" s="75"/>
      <c r="C75" s="14"/>
      <c r="D75" s="14"/>
      <c r="E75" s="74">
        <f>IF(E$5="","",E$5)</f>
      </c>
      <c r="F75" s="76"/>
      <c r="G75" s="75"/>
      <c r="H75" s="14"/>
      <c r="I75" s="14"/>
      <c r="J75" s="74">
        <f>IF(J$5="","",J$5)</f>
      </c>
      <c r="K75" s="75"/>
    </row>
    <row r="76" spans="2:3" s="8" customFormat="1" ht="15" thickBot="1">
      <c r="B76" s="10"/>
      <c r="C76" s="10"/>
    </row>
    <row r="77" spans="1:11" s="15" customFormat="1" ht="15">
      <c r="A77" s="44" t="s">
        <v>105</v>
      </c>
      <c r="B77" s="45" t="s">
        <v>91</v>
      </c>
      <c r="C77" s="46" t="s">
        <v>92</v>
      </c>
      <c r="D77" s="47" t="s">
        <v>93</v>
      </c>
      <c r="E77" s="48" t="s">
        <v>94</v>
      </c>
      <c r="F77" s="48" t="s">
        <v>95</v>
      </c>
      <c r="G77" s="48" t="s">
        <v>96</v>
      </c>
      <c r="H77" s="48" t="s">
        <v>97</v>
      </c>
      <c r="I77" s="48" t="s">
        <v>98</v>
      </c>
      <c r="J77" s="49" t="s">
        <v>99</v>
      </c>
      <c r="K77" s="45" t="s">
        <v>100</v>
      </c>
    </row>
    <row r="78" spans="1:11" s="8" customFormat="1" ht="15.75" thickBot="1">
      <c r="A78" s="55"/>
      <c r="B78" s="57" t="s">
        <v>101</v>
      </c>
      <c r="C78" s="56"/>
      <c r="D78" s="77" t="s">
        <v>170</v>
      </c>
      <c r="E78" s="78"/>
      <c r="F78" s="78"/>
      <c r="G78" s="78"/>
      <c r="H78" s="78"/>
      <c r="I78" s="78"/>
      <c r="J78" s="78"/>
      <c r="K78" s="55"/>
    </row>
    <row r="79" spans="1:11" s="8" customFormat="1" ht="14.25">
      <c r="A79" s="21"/>
      <c r="B79" s="17" t="s">
        <v>110</v>
      </c>
      <c r="C79" s="17">
        <v>1</v>
      </c>
      <c r="D79" s="18"/>
      <c r="E79" s="19"/>
      <c r="F79" s="19"/>
      <c r="G79" s="19"/>
      <c r="H79" s="19"/>
      <c r="I79" s="19"/>
      <c r="J79" s="20"/>
      <c r="K79" s="21">
        <f>IF(A79="","",INDEX(Data!D$4:E$49,MATCH(A79,Data!D$4:D$49,0),2))</f>
      </c>
    </row>
    <row r="80" spans="1:11" s="8" customFormat="1" ht="14.25">
      <c r="A80" s="21"/>
      <c r="B80" s="22" t="s">
        <v>110</v>
      </c>
      <c r="C80" s="22">
        <v>1</v>
      </c>
      <c r="D80" s="23"/>
      <c r="E80" s="24"/>
      <c r="F80" s="24"/>
      <c r="G80" s="24"/>
      <c r="H80" s="24"/>
      <c r="I80" s="24"/>
      <c r="J80" s="25"/>
      <c r="K80" s="21">
        <f>IF(A80="","",INDEX(Data!D$4:E$49,MATCH(A80,Data!D$4:D$49,0),2))</f>
      </c>
    </row>
    <row r="81" spans="1:11" s="8" customFormat="1" ht="14.25">
      <c r="A81" s="21"/>
      <c r="B81" s="22" t="s">
        <v>110</v>
      </c>
      <c r="C81" s="22">
        <v>1</v>
      </c>
      <c r="D81" s="23"/>
      <c r="E81" s="24"/>
      <c r="F81" s="24"/>
      <c r="G81" s="24"/>
      <c r="H81" s="24"/>
      <c r="I81" s="24"/>
      <c r="J81" s="25"/>
      <c r="K81" s="21">
        <f>IF(A81="","",INDEX(Data!D$4:E$49,MATCH(A81,Data!D$4:D$49,0),2))</f>
      </c>
    </row>
    <row r="82" spans="1:11" s="8" customFormat="1" ht="14.25">
      <c r="A82" s="21"/>
      <c r="B82" s="22" t="s">
        <v>110</v>
      </c>
      <c r="C82" s="22">
        <v>1</v>
      </c>
      <c r="D82" s="23"/>
      <c r="E82" s="24"/>
      <c r="F82" s="24"/>
      <c r="G82" s="24"/>
      <c r="H82" s="24"/>
      <c r="I82" s="24"/>
      <c r="J82" s="25"/>
      <c r="K82" s="21">
        <f>IF(A82="","",INDEX(Data!D$4:E$49,MATCH(A82,Data!D$4:D$49,0),2))</f>
      </c>
    </row>
    <row r="83" spans="1:11" s="8" customFormat="1" ht="14.25">
      <c r="A83" s="21"/>
      <c r="B83" s="22" t="s">
        <v>110</v>
      </c>
      <c r="C83" s="22"/>
      <c r="D83" s="23"/>
      <c r="E83" s="24"/>
      <c r="F83" s="24"/>
      <c r="G83" s="24"/>
      <c r="H83" s="24"/>
      <c r="I83" s="24"/>
      <c r="J83" s="25"/>
      <c r="K83" s="21">
        <f>IF(A83="","",INDEX(Data!D$4:E$49,MATCH(A83,Data!D$4:D$49,0),2))</f>
      </c>
    </row>
    <row r="84" spans="1:11" s="8" customFormat="1" ht="14.25">
      <c r="A84" s="21"/>
      <c r="B84" s="22" t="s">
        <v>110</v>
      </c>
      <c r="C84" s="22"/>
      <c r="D84" s="23"/>
      <c r="E84" s="24"/>
      <c r="F84" s="24"/>
      <c r="G84" s="24"/>
      <c r="H84" s="24"/>
      <c r="I84" s="24"/>
      <c r="J84" s="25"/>
      <c r="K84" s="21">
        <f>IF(A84="","",INDEX(Data!D$4:E$49,MATCH(A84,Data!D$4:D$49,0),2))</f>
      </c>
    </row>
    <row r="85" spans="1:11" s="8" customFormat="1" ht="14.25">
      <c r="A85" s="21"/>
      <c r="B85" s="22" t="s">
        <v>110</v>
      </c>
      <c r="C85" s="22"/>
      <c r="D85" s="23"/>
      <c r="E85" s="24"/>
      <c r="F85" s="24"/>
      <c r="G85" s="24"/>
      <c r="H85" s="24"/>
      <c r="I85" s="24"/>
      <c r="J85" s="25"/>
      <c r="K85" s="21">
        <f>IF(A85="","",INDEX(Data!D$4:E$49,MATCH(A85,Data!D$4:D$49,0),2))</f>
      </c>
    </row>
    <row r="86" spans="1:11" s="8" customFormat="1" ht="14.25">
      <c r="A86" s="21"/>
      <c r="B86" s="22" t="s">
        <v>110</v>
      </c>
      <c r="C86" s="22"/>
      <c r="D86" s="23"/>
      <c r="E86" s="24"/>
      <c r="F86" s="24"/>
      <c r="G86" s="24"/>
      <c r="H86" s="24"/>
      <c r="I86" s="24"/>
      <c r="J86" s="25"/>
      <c r="K86" s="21">
        <f>IF(A86="","",INDEX(Data!D$4:E$49,MATCH(A86,Data!D$4:D$49,0),2))</f>
      </c>
    </row>
    <row r="87" spans="1:11" s="8" customFormat="1" ht="14.25">
      <c r="A87" s="21"/>
      <c r="B87" s="22" t="s">
        <v>110</v>
      </c>
      <c r="C87" s="22"/>
      <c r="D87" s="23"/>
      <c r="E87" s="24"/>
      <c r="F87" s="24"/>
      <c r="G87" s="24"/>
      <c r="H87" s="24"/>
      <c r="I87" s="24"/>
      <c r="J87" s="25"/>
      <c r="K87" s="21">
        <f>IF(A87="","",INDEX(Data!D$4:E$49,MATCH(A87,Data!D$4:D$49,0),2))</f>
      </c>
    </row>
    <row r="88" spans="1:11" s="8" customFormat="1" ht="14.25">
      <c r="A88" s="21"/>
      <c r="B88" s="22" t="s">
        <v>110</v>
      </c>
      <c r="C88" s="22"/>
      <c r="D88" s="23"/>
      <c r="E88" s="24"/>
      <c r="F88" s="24"/>
      <c r="G88" s="24"/>
      <c r="H88" s="24"/>
      <c r="I88" s="24"/>
      <c r="J88" s="25"/>
      <c r="K88" s="21">
        <f>IF(A88="","",INDEX(Data!D$4:E$49,MATCH(A88,Data!D$4:D$49,0),2))</f>
      </c>
    </row>
    <row r="89" spans="1:11" s="8" customFormat="1" ht="14.25">
      <c r="A89" s="21"/>
      <c r="B89" s="22" t="s">
        <v>110</v>
      </c>
      <c r="C89" s="22"/>
      <c r="D89" s="23"/>
      <c r="E89" s="24"/>
      <c r="F89" s="24"/>
      <c r="G89" s="24"/>
      <c r="H89" s="24"/>
      <c r="I89" s="24"/>
      <c r="J89" s="25"/>
      <c r="K89" s="21">
        <f>IF(A89="","",INDEX(Data!D$4:E$49,MATCH(A89,Data!D$4:D$49,0),2))</f>
      </c>
    </row>
    <row r="90" spans="1:11" s="8" customFormat="1" ht="14.25">
      <c r="A90" s="21"/>
      <c r="B90" s="22" t="s">
        <v>110</v>
      </c>
      <c r="C90" s="22"/>
      <c r="D90" s="23"/>
      <c r="E90" s="24"/>
      <c r="F90" s="24"/>
      <c r="G90" s="24"/>
      <c r="H90" s="24"/>
      <c r="I90" s="24"/>
      <c r="J90" s="25"/>
      <c r="K90" s="21">
        <f>IF(A90="","",INDEX(Data!D$4:E$49,MATCH(A90,Data!D$4:D$49,0),2))</f>
      </c>
    </row>
    <row r="91" spans="1:11" s="8" customFormat="1" ht="14.25">
      <c r="A91" s="21"/>
      <c r="B91" s="22" t="s">
        <v>110</v>
      </c>
      <c r="C91" s="22"/>
      <c r="D91" s="23"/>
      <c r="E91" s="24"/>
      <c r="F91" s="24"/>
      <c r="G91" s="24"/>
      <c r="H91" s="24"/>
      <c r="I91" s="24"/>
      <c r="J91" s="25"/>
      <c r="K91" s="21">
        <f>IF(A91="","",INDEX(Data!D$4:E$49,MATCH(A91,Data!D$4:D$49,0),2))</f>
      </c>
    </row>
    <row r="92" spans="1:11" s="8" customFormat="1" ht="14.25">
      <c r="A92" s="21"/>
      <c r="B92" s="22" t="s">
        <v>110</v>
      </c>
      <c r="C92" s="22"/>
      <c r="D92" s="23"/>
      <c r="E92" s="24"/>
      <c r="F92" s="24"/>
      <c r="G92" s="24"/>
      <c r="H92" s="24"/>
      <c r="I92" s="24"/>
      <c r="J92" s="25"/>
      <c r="K92" s="21">
        <f>IF(A92="","",INDEX(Data!D$4:E$49,MATCH(A92,Data!D$4:D$49,0),2))</f>
      </c>
    </row>
    <row r="93" spans="1:11" s="8" customFormat="1" ht="14.25">
      <c r="A93" s="21"/>
      <c r="B93" s="22" t="s">
        <v>110</v>
      </c>
      <c r="C93" s="22"/>
      <c r="D93" s="23"/>
      <c r="E93" s="24"/>
      <c r="F93" s="24"/>
      <c r="G93" s="24"/>
      <c r="H93" s="24"/>
      <c r="I93" s="24"/>
      <c r="J93" s="25"/>
      <c r="K93" s="21">
        <f>IF(A93="","",INDEX(Data!D$4:E$49,MATCH(A93,Data!D$4:D$49,0),2))</f>
      </c>
    </row>
    <row r="94" spans="1:11" s="8" customFormat="1" ht="14.25">
      <c r="A94" s="21"/>
      <c r="B94" s="22" t="s">
        <v>110</v>
      </c>
      <c r="C94" s="22"/>
      <c r="D94" s="23"/>
      <c r="E94" s="24"/>
      <c r="F94" s="24"/>
      <c r="G94" s="24"/>
      <c r="H94" s="24"/>
      <c r="I94" s="24"/>
      <c r="J94" s="25"/>
      <c r="K94" s="21">
        <f>IF(A94="","",INDEX(Data!D$4:E$49,MATCH(A94,Data!D$4:D$49,0),2))</f>
      </c>
    </row>
    <row r="95" spans="1:11" s="8" customFormat="1" ht="14.25">
      <c r="A95" s="21"/>
      <c r="B95" s="22" t="s">
        <v>110</v>
      </c>
      <c r="C95" s="22"/>
      <c r="D95" s="23"/>
      <c r="E95" s="24"/>
      <c r="F95" s="24"/>
      <c r="G95" s="24"/>
      <c r="H95" s="24"/>
      <c r="I95" s="24"/>
      <c r="J95" s="25"/>
      <c r="K95" s="21">
        <f>IF(A95="","",INDEX(Data!D$4:E$49,MATCH(A95,Data!D$4:D$49,0),2))</f>
      </c>
    </row>
    <row r="96" spans="1:11" s="8" customFormat="1" ht="14.25">
      <c r="A96" s="21"/>
      <c r="B96" s="22" t="s">
        <v>110</v>
      </c>
      <c r="C96" s="22"/>
      <c r="D96" s="23"/>
      <c r="E96" s="24"/>
      <c r="F96" s="24"/>
      <c r="G96" s="24"/>
      <c r="H96" s="24"/>
      <c r="I96" s="24"/>
      <c r="J96" s="25"/>
      <c r="K96" s="21">
        <f>IF(A96="","",INDEX(Data!D$4:E$49,MATCH(A96,Data!D$4:D$49,0),2))</f>
      </c>
    </row>
    <row r="97" spans="1:11" s="8" customFormat="1" ht="15" thickBot="1">
      <c r="A97" s="21"/>
      <c r="B97" s="58" t="s">
        <v>110</v>
      </c>
      <c r="C97" s="27"/>
      <c r="D97" s="28"/>
      <c r="E97" s="29"/>
      <c r="F97" s="29"/>
      <c r="G97" s="29"/>
      <c r="H97" s="29"/>
      <c r="I97" s="29"/>
      <c r="J97" s="30"/>
      <c r="K97" s="21">
        <f>IF(A97="","",INDEX(Data!D$4:E$49,MATCH(A97,Data!D$4:D$49,0),2))</f>
      </c>
    </row>
    <row r="98" spans="1:11" s="8" customFormat="1" ht="15" thickBot="1">
      <c r="A98" s="13" t="s">
        <v>109</v>
      </c>
      <c r="B98" s="31"/>
      <c r="C98" s="31"/>
      <c r="D98" s="32">
        <f aca="true" t="shared" si="4" ref="D98:J98">SUM(D79:D97)</f>
        <v>0</v>
      </c>
      <c r="E98" s="33">
        <f t="shared" si="4"/>
        <v>0</v>
      </c>
      <c r="F98" s="33">
        <f t="shared" si="4"/>
        <v>0</v>
      </c>
      <c r="G98" s="33">
        <f t="shared" si="4"/>
        <v>0</v>
      </c>
      <c r="H98" s="33">
        <f t="shared" si="4"/>
        <v>0</v>
      </c>
      <c r="I98" s="33">
        <f t="shared" si="4"/>
        <v>0</v>
      </c>
      <c r="J98" s="34">
        <f t="shared" si="4"/>
        <v>0</v>
      </c>
      <c r="K98" s="13"/>
    </row>
    <row r="99" spans="2:3" s="8" customFormat="1" ht="14.25">
      <c r="B99" s="10"/>
      <c r="C99" s="10"/>
    </row>
    <row r="100" spans="1:3" s="8" customFormat="1" ht="15">
      <c r="A100" s="70" t="s">
        <v>106</v>
      </c>
      <c r="B100" s="70"/>
      <c r="C100" s="10"/>
    </row>
    <row r="101" spans="2:3" s="8" customFormat="1" ht="14.25">
      <c r="B101" s="10"/>
      <c r="C101" s="10"/>
    </row>
    <row r="102" spans="2:11" s="8" customFormat="1" ht="15.75" thickBot="1">
      <c r="B102" s="38"/>
      <c r="C102" s="35"/>
      <c r="D102" s="36"/>
      <c r="E102" s="36"/>
      <c r="F102" s="36"/>
      <c r="G102" s="37"/>
      <c r="I102" s="37"/>
      <c r="J102" s="37"/>
      <c r="K102" s="37"/>
    </row>
    <row r="103" spans="3:11" s="8" customFormat="1" ht="15">
      <c r="C103" s="70" t="s">
        <v>103</v>
      </c>
      <c r="D103" s="70"/>
      <c r="E103" s="70"/>
      <c r="F103" s="70"/>
      <c r="G103" s="70"/>
      <c r="I103" s="79" t="s">
        <v>104</v>
      </c>
      <c r="J103" s="79"/>
      <c r="K103" s="79"/>
    </row>
    <row r="106" spans="1:38" ht="15.75">
      <c r="A106" s="59"/>
      <c r="B106" s="59"/>
      <c r="C106" s="59"/>
      <c r="D106" s="59"/>
      <c r="E106" s="59"/>
      <c r="F106" s="59"/>
      <c r="G106" s="59"/>
      <c r="H106"/>
      <c r="I106" s="60"/>
      <c r="J106" s="61"/>
      <c r="K106" s="60"/>
      <c r="L106" s="61"/>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1:38" ht="15.75">
      <c r="A107" s="59"/>
      <c r="B107" s="59"/>
      <c r="C107" s="59"/>
      <c r="D107" s="59"/>
      <c r="E107" s="59"/>
      <c r="F107" s="59"/>
      <c r="G107" s="59"/>
      <c r="H107"/>
      <c r="I107" s="60"/>
      <c r="J107" s="61"/>
      <c r="K107" s="60"/>
      <c r="L107" s="61"/>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1:38" ht="12.75">
      <c r="A108" s="59"/>
      <c r="B108" s="63"/>
      <c r="C108" s="59"/>
      <c r="D108" s="59"/>
      <c r="E108" s="59"/>
      <c r="F108" s="59"/>
      <c r="G108" s="59"/>
      <c r="H108"/>
      <c r="I108"/>
      <c r="J108"/>
      <c r="K108" s="64"/>
      <c r="L108" s="65"/>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1:38" ht="12.75">
      <c r="A109" s="62"/>
      <c r="B109" s="66"/>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row>
    <row r="110" spans="1:38" ht="12.75">
      <c r="A110" s="62"/>
      <c r="B110" s="66"/>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1:38" ht="12.75">
      <c r="A111" s="62"/>
      <c r="B111" s="66"/>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1:38" ht="12.75">
      <c r="A112" s="62"/>
      <c r="B112" s="66"/>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1:38" ht="12.75">
      <c r="A113" s="62"/>
      <c r="B113" s="66"/>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row>
    <row r="114" spans="1:38" ht="12.75">
      <c r="A114"/>
      <c r="B114" s="63"/>
      <c r="C114"/>
      <c r="D114"/>
      <c r="E114"/>
      <c r="F114"/>
      <c r="G114"/>
      <c r="H114"/>
      <c r="I114"/>
      <c r="J114"/>
      <c r="K114"/>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1:38" ht="12.75">
      <c r="A115"/>
      <c r="B115" s="63"/>
      <c r="C115"/>
      <c r="D115"/>
      <c r="E115"/>
      <c r="F115"/>
      <c r="G115"/>
      <c r="H115"/>
      <c r="I115"/>
      <c r="J115"/>
      <c r="K115"/>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row>
    <row r="116" spans="1:38" ht="12.75">
      <c r="A116"/>
      <c r="B116"/>
      <c r="C116"/>
      <c r="D116"/>
      <c r="E116"/>
      <c r="F116"/>
      <c r="G116"/>
      <c r="H116"/>
      <c r="I116"/>
      <c r="J116"/>
      <c r="K116"/>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row>
    <row r="117" spans="1:38" ht="12.75">
      <c r="A117"/>
      <c r="B117"/>
      <c r="C117"/>
      <c r="D117"/>
      <c r="E117"/>
      <c r="F117"/>
      <c r="G117"/>
      <c r="H117"/>
      <c r="I117"/>
      <c r="J117"/>
      <c r="K117"/>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row>
    <row r="118" spans="1:38" ht="12.75">
      <c r="A118"/>
      <c r="B118"/>
      <c r="C118"/>
      <c r="D118"/>
      <c r="E118"/>
      <c r="F118"/>
      <c r="G118"/>
      <c r="H118"/>
      <c r="I118"/>
      <c r="J118"/>
      <c r="K118"/>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row>
    <row r="119" spans="1:38" ht="12.75">
      <c r="A119"/>
      <c r="B119"/>
      <c r="C119"/>
      <c r="D119" s="64"/>
      <c r="E119"/>
      <c r="F119"/>
      <c r="G119"/>
      <c r="H119"/>
      <c r="I119"/>
      <c r="J119"/>
      <c r="K119"/>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row>
    <row r="120" spans="1:38" ht="12.75">
      <c r="A120"/>
      <c r="B120"/>
      <c r="C120"/>
      <c r="D120" s="64"/>
      <c r="E120"/>
      <c r="F120"/>
      <c r="G120"/>
      <c r="H120"/>
      <c r="I120"/>
      <c r="J120"/>
      <c r="K120"/>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row>
    <row r="121" spans="1:38" ht="12.75">
      <c r="A121"/>
      <c r="B121"/>
      <c r="C121"/>
      <c r="D121" s="64"/>
      <c r="E121"/>
      <c r="F121"/>
      <c r="G121"/>
      <c r="H121"/>
      <c r="I121"/>
      <c r="J121"/>
      <c r="K121"/>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row>
    <row r="122" spans="1:38" ht="12.75">
      <c r="A122"/>
      <c r="B122"/>
      <c r="C122"/>
      <c r="D122" s="64"/>
      <c r="E122"/>
      <c r="F122"/>
      <c r="G122"/>
      <c r="H122"/>
      <c r="I122"/>
      <c r="J122"/>
      <c r="K12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row>
    <row r="123" spans="1:38" ht="12.75">
      <c r="A123"/>
      <c r="B123"/>
      <c r="C123"/>
      <c r="D123" s="64"/>
      <c r="E123"/>
      <c r="F123"/>
      <c r="G123"/>
      <c r="H123"/>
      <c r="I123"/>
      <c r="J123"/>
      <c r="K123"/>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1:38" ht="12.75">
      <c r="A124"/>
      <c r="B124"/>
      <c r="C124"/>
      <c r="D124" s="64"/>
      <c r="E124"/>
      <c r="F124"/>
      <c r="G124"/>
      <c r="H124"/>
      <c r="I124"/>
      <c r="J124"/>
      <c r="K124"/>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row>
    <row r="125" spans="1:38" ht="12.75">
      <c r="A125"/>
      <c r="B125"/>
      <c r="C125"/>
      <c r="D125" s="64"/>
      <c r="E125"/>
      <c r="F125"/>
      <c r="G125"/>
      <c r="H125"/>
      <c r="I125"/>
      <c r="J125"/>
      <c r="K125"/>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row>
    <row r="126" spans="1:38" ht="12.75">
      <c r="A126"/>
      <c r="B126"/>
      <c r="C126"/>
      <c r="D126" s="64"/>
      <c r="E126"/>
      <c r="F126"/>
      <c r="G126"/>
      <c r="H126"/>
      <c r="I126"/>
      <c r="J126"/>
      <c r="K126"/>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1:38" ht="12.75">
      <c r="A127"/>
      <c r="B127"/>
      <c r="C127"/>
      <c r="D127" s="64"/>
      <c r="E127"/>
      <c r="F127"/>
      <c r="G127"/>
      <c r="H127"/>
      <c r="I127"/>
      <c r="J127"/>
      <c r="K127"/>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row>
  </sheetData>
  <mergeCells count="33">
    <mergeCell ref="A1:K1"/>
    <mergeCell ref="J4:K4"/>
    <mergeCell ref="J5:K5"/>
    <mergeCell ref="A40:B40"/>
    <mergeCell ref="E40:G40"/>
    <mergeCell ref="J40:K40"/>
    <mergeCell ref="D9:J9"/>
    <mergeCell ref="A4:B4"/>
    <mergeCell ref="A5:B5"/>
    <mergeCell ref="E4:G4"/>
    <mergeCell ref="E5:G5"/>
    <mergeCell ref="C34:G34"/>
    <mergeCell ref="A31:B31"/>
    <mergeCell ref="A71:K71"/>
    <mergeCell ref="A36:K36"/>
    <mergeCell ref="I34:K34"/>
    <mergeCell ref="A39:B39"/>
    <mergeCell ref="E39:G39"/>
    <mergeCell ref="J39:K39"/>
    <mergeCell ref="I69:K69"/>
    <mergeCell ref="D44:J44"/>
    <mergeCell ref="A66:B66"/>
    <mergeCell ref="C69:G69"/>
    <mergeCell ref="A100:B100"/>
    <mergeCell ref="C103:G103"/>
    <mergeCell ref="A74:B74"/>
    <mergeCell ref="E74:G74"/>
    <mergeCell ref="A75:B75"/>
    <mergeCell ref="E75:G75"/>
    <mergeCell ref="D78:J78"/>
    <mergeCell ref="J74:K74"/>
    <mergeCell ref="J75:K75"/>
    <mergeCell ref="I103:K103"/>
  </mergeCells>
  <dataValidations count="3">
    <dataValidation type="list" allowBlank="1" showInputMessage="1" showErrorMessage="1" sqref="J5:K5">
      <formula1>PP</formula1>
    </dataValidation>
    <dataValidation type="list" allowBlank="1" showInputMessage="1" showErrorMessage="1" sqref="B10:B28 B45:B63">
      <formula1>Hours</formula1>
    </dataValidation>
    <dataValidation type="list" allowBlank="1" showInputMessage="1" showErrorMessage="1" sqref="A10:A28 A45:A63 A79:A97">
      <formula1>Subjects</formula1>
    </dataValidation>
  </dataValidations>
  <printOptions/>
  <pageMargins left="0.5" right="0.5" top="0.75" bottom="0.75" header="0.5" footer="0.5"/>
  <pageSetup horizontalDpi="600" verticalDpi="600" orientation="landscape" r:id="rId2"/>
  <rowBreaks count="3" manualBreakCount="3">
    <brk id="35" max="255" man="1"/>
    <brk id="70" max="255" man="1"/>
    <brk id="104" max="255" man="1"/>
  </rowBreaks>
  <drawing r:id="rId1"/>
</worksheet>
</file>

<file path=xl/worksheets/sheet2.xml><?xml version="1.0" encoding="utf-8"?>
<worksheet xmlns="http://schemas.openxmlformats.org/spreadsheetml/2006/main" xmlns:r="http://schemas.openxmlformats.org/officeDocument/2006/relationships">
  <dimension ref="A1:B49"/>
  <sheetViews>
    <sheetView workbookViewId="0" topLeftCell="A1">
      <selection activeCell="A1" sqref="A1"/>
    </sheetView>
  </sheetViews>
  <sheetFormatPr defaultColWidth="9.140625" defaultRowHeight="12.75"/>
  <cols>
    <col min="1" max="1" width="11.57421875" style="0" customWidth="1"/>
    <col min="2" max="2" width="111.421875" style="0" bestFit="1" customWidth="1"/>
  </cols>
  <sheetData>
    <row r="1" spans="1:2" ht="12.75">
      <c r="A1" s="2" t="s">
        <v>30</v>
      </c>
      <c r="B1" s="2" t="s">
        <v>31</v>
      </c>
    </row>
    <row r="4" spans="1:2" ht="12.75">
      <c r="A4" t="s">
        <v>26</v>
      </c>
      <c r="B4" t="s">
        <v>22</v>
      </c>
    </row>
    <row r="5" spans="1:2" ht="12.75">
      <c r="A5" t="s">
        <v>113</v>
      </c>
      <c r="B5" t="s">
        <v>114</v>
      </c>
    </row>
    <row r="6" spans="1:2" ht="12.75">
      <c r="A6" t="s">
        <v>115</v>
      </c>
      <c r="B6" t="s">
        <v>116</v>
      </c>
    </row>
    <row r="7" spans="1:2" ht="12.75">
      <c r="A7" t="s">
        <v>117</v>
      </c>
      <c r="B7" t="s">
        <v>118</v>
      </c>
    </row>
    <row r="8" spans="1:2" ht="12.75">
      <c r="A8" t="s">
        <v>119</v>
      </c>
      <c r="B8" t="s">
        <v>120</v>
      </c>
    </row>
    <row r="9" spans="1:2" ht="12.75">
      <c r="A9" t="s">
        <v>121</v>
      </c>
      <c r="B9" t="s">
        <v>122</v>
      </c>
    </row>
    <row r="10" spans="1:2" ht="12.75">
      <c r="A10" t="s">
        <v>123</v>
      </c>
      <c r="B10" t="s">
        <v>124</v>
      </c>
    </row>
    <row r="11" spans="1:2" ht="12.75">
      <c r="A11" t="s">
        <v>168</v>
      </c>
      <c r="B11" t="s">
        <v>169</v>
      </c>
    </row>
    <row r="12" spans="1:2" ht="12.75">
      <c r="A12" t="s">
        <v>125</v>
      </c>
      <c r="B12" t="s">
        <v>126</v>
      </c>
    </row>
    <row r="13" spans="1:2" ht="12.75">
      <c r="A13" t="s">
        <v>127</v>
      </c>
      <c r="B13" t="s">
        <v>172</v>
      </c>
    </row>
    <row r="14" spans="1:2" ht="12.75">
      <c r="A14" t="s">
        <v>128</v>
      </c>
      <c r="B14" t="s">
        <v>129</v>
      </c>
    </row>
    <row r="15" spans="1:2" ht="12.75">
      <c r="A15" t="s">
        <v>130</v>
      </c>
      <c r="B15" t="s">
        <v>131</v>
      </c>
    </row>
    <row r="16" spans="1:2" ht="12.75">
      <c r="A16" t="s">
        <v>132</v>
      </c>
      <c r="B16" t="s">
        <v>133</v>
      </c>
    </row>
    <row r="17" spans="1:2" ht="12.75">
      <c r="A17" t="s">
        <v>134</v>
      </c>
      <c r="B17" t="s">
        <v>135</v>
      </c>
    </row>
    <row r="18" spans="1:2" ht="12.75">
      <c r="A18" t="s">
        <v>136</v>
      </c>
      <c r="B18" t="s">
        <v>137</v>
      </c>
    </row>
    <row r="19" spans="1:2" ht="12.75">
      <c r="A19" t="s">
        <v>138</v>
      </c>
      <c r="B19" t="s">
        <v>139</v>
      </c>
    </row>
    <row r="20" spans="1:2" ht="12.75">
      <c r="A20" t="s">
        <v>140</v>
      </c>
      <c r="B20" t="s">
        <v>141</v>
      </c>
    </row>
    <row r="21" spans="1:2" ht="12.75">
      <c r="A21" t="s">
        <v>142</v>
      </c>
      <c r="B21" t="s">
        <v>143</v>
      </c>
    </row>
    <row r="22" spans="1:2" ht="12.75">
      <c r="A22" t="s">
        <v>27</v>
      </c>
      <c r="B22" t="s">
        <v>23</v>
      </c>
    </row>
    <row r="23" spans="1:2" ht="12.75">
      <c r="A23" t="s">
        <v>144</v>
      </c>
      <c r="B23" t="s">
        <v>145</v>
      </c>
    </row>
    <row r="24" spans="1:2" ht="12.75">
      <c r="A24" t="s">
        <v>28</v>
      </c>
      <c r="B24" t="s">
        <v>24</v>
      </c>
    </row>
    <row r="25" spans="1:2" ht="12.75">
      <c r="A25" t="s">
        <v>146</v>
      </c>
      <c r="B25" t="s">
        <v>147</v>
      </c>
    </row>
    <row r="26" spans="1:2" ht="12.75">
      <c r="A26" t="s">
        <v>148</v>
      </c>
      <c r="B26" t="s">
        <v>149</v>
      </c>
    </row>
    <row r="27" spans="1:2" ht="12.75">
      <c r="A27" t="s">
        <v>150</v>
      </c>
      <c r="B27" t="s">
        <v>151</v>
      </c>
    </row>
    <row r="28" spans="1:2" ht="12.75">
      <c r="A28" t="s">
        <v>152</v>
      </c>
      <c r="B28" t="s">
        <v>153</v>
      </c>
    </row>
    <row r="29" spans="1:2" ht="12.75">
      <c r="A29" t="s">
        <v>154</v>
      </c>
      <c r="B29" t="s">
        <v>155</v>
      </c>
    </row>
    <row r="30" spans="1:2" ht="12.75">
      <c r="A30" t="s">
        <v>156</v>
      </c>
      <c r="B30" t="s">
        <v>157</v>
      </c>
    </row>
    <row r="31" spans="1:2" ht="12.75">
      <c r="A31" t="s">
        <v>29</v>
      </c>
      <c r="B31" t="s">
        <v>25</v>
      </c>
    </row>
    <row r="32" spans="1:2" ht="12.75">
      <c r="A32" t="s">
        <v>158</v>
      </c>
      <c r="B32" t="s">
        <v>159</v>
      </c>
    </row>
    <row r="33" spans="1:2" ht="12.75">
      <c r="A33" t="s">
        <v>160</v>
      </c>
      <c r="B33" t="s">
        <v>161</v>
      </c>
    </row>
    <row r="34" spans="1:2" ht="12.75">
      <c r="A34" t="s">
        <v>162</v>
      </c>
      <c r="B34" t="s">
        <v>163</v>
      </c>
    </row>
    <row r="36" spans="1:2" ht="12.75">
      <c r="A36" t="s">
        <v>18</v>
      </c>
      <c r="B36" t="s">
        <v>19</v>
      </c>
    </row>
    <row r="37" spans="1:2" ht="12.75">
      <c r="A37" t="s">
        <v>20</v>
      </c>
      <c r="B37" t="s">
        <v>21</v>
      </c>
    </row>
    <row r="39" spans="1:2" ht="12.75">
      <c r="A39" t="s">
        <v>0</v>
      </c>
      <c r="B39" t="s">
        <v>1</v>
      </c>
    </row>
    <row r="40" spans="1:2" ht="12.75">
      <c r="A40" t="s">
        <v>2</v>
      </c>
      <c r="B40" t="s">
        <v>3</v>
      </c>
    </row>
    <row r="41" spans="1:2" ht="12.75">
      <c r="A41" t="s">
        <v>173</v>
      </c>
      <c r="B41" t="s">
        <v>174</v>
      </c>
    </row>
    <row r="42" spans="1:2" ht="12.75">
      <c r="A42" t="s">
        <v>4</v>
      </c>
      <c r="B42" t="s">
        <v>5</v>
      </c>
    </row>
    <row r="43" spans="1:2" ht="12.75">
      <c r="A43" t="s">
        <v>6</v>
      </c>
      <c r="B43" t="s">
        <v>7</v>
      </c>
    </row>
    <row r="44" spans="1:2" ht="12.75">
      <c r="A44" t="s">
        <v>175</v>
      </c>
      <c r="B44" t="s">
        <v>176</v>
      </c>
    </row>
    <row r="45" spans="1:2" ht="12.75">
      <c r="A45" t="s">
        <v>8</v>
      </c>
      <c r="B45" t="s">
        <v>9</v>
      </c>
    </row>
    <row r="46" spans="1:2" ht="12.75">
      <c r="A46" t="s">
        <v>10</v>
      </c>
      <c r="B46" t="s">
        <v>11</v>
      </c>
    </row>
    <row r="47" spans="1:2" ht="12.75">
      <c r="A47" t="s">
        <v>12</v>
      </c>
      <c r="B47" t="s">
        <v>13</v>
      </c>
    </row>
    <row r="48" spans="1:2" ht="12.75">
      <c r="A48" t="s">
        <v>14</v>
      </c>
      <c r="B48" t="s">
        <v>15</v>
      </c>
    </row>
    <row r="49" spans="1:2" ht="12.75">
      <c r="A49" t="s">
        <v>16</v>
      </c>
      <c r="B49" t="s">
        <v>17</v>
      </c>
    </row>
  </sheetData>
  <printOptions/>
  <pageMargins left="0.5" right="0.5" top="0.75" bottom="0.7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20"/>
  <sheetViews>
    <sheetView workbookViewId="0" topLeftCell="A1">
      <selection activeCell="A1" sqref="A1:B1"/>
    </sheetView>
  </sheetViews>
  <sheetFormatPr defaultColWidth="9.140625" defaultRowHeight="12.75"/>
  <cols>
    <col min="1" max="1" width="5.28125" style="0" customWidth="1"/>
    <col min="2" max="2" width="27.8515625" style="0" bestFit="1" customWidth="1"/>
    <col min="3" max="3" width="2.28125" style="4" customWidth="1"/>
    <col min="4" max="4" width="15.28125" style="0" customWidth="1"/>
    <col min="5" max="5" width="24.28125" style="0" customWidth="1"/>
    <col min="6" max="6" width="5.28125" style="0" customWidth="1"/>
    <col min="7" max="7" width="2.28125" style="4" customWidth="1"/>
    <col min="8" max="8" width="25.57421875" style="0" customWidth="1"/>
    <col min="9" max="9" width="9.140625" style="42" customWidth="1"/>
  </cols>
  <sheetData>
    <row r="1" spans="1:9" s="2" customFormat="1" ht="12.75">
      <c r="A1" s="81" t="s">
        <v>85</v>
      </c>
      <c r="B1" s="81"/>
      <c r="C1" s="7"/>
      <c r="D1" s="2" t="s">
        <v>87</v>
      </c>
      <c r="E1" s="2" t="s">
        <v>86</v>
      </c>
      <c r="G1" s="7"/>
      <c r="H1" s="2" t="s">
        <v>58</v>
      </c>
      <c r="I1" s="41"/>
    </row>
    <row r="4" spans="1:9" ht="12.75">
      <c r="A4" s="3">
        <v>10</v>
      </c>
      <c r="B4" s="5" t="s">
        <v>59</v>
      </c>
      <c r="C4" s="6"/>
      <c r="D4" t="s">
        <v>26</v>
      </c>
      <c r="E4" s="1" t="str">
        <f>CONCATENATE(C75," ",D75," ",E75," ",F75)</f>
        <v>6042 HADLC ACRLIM 74</v>
      </c>
      <c r="F4" s="64">
        <v>10</v>
      </c>
      <c r="H4" s="39" t="s">
        <v>32</v>
      </c>
      <c r="I4" s="42">
        <v>37885</v>
      </c>
    </row>
    <row r="5" spans="1:9" ht="12.75">
      <c r="A5" s="3">
        <v>20</v>
      </c>
      <c r="B5" s="5" t="s">
        <v>60</v>
      </c>
      <c r="C5" s="6"/>
      <c r="D5" t="s">
        <v>113</v>
      </c>
      <c r="E5" s="1" t="str">
        <f aca="true" t="shared" si="0" ref="E5:E45">CONCATENATE(C76," ",D76," ",E76," ",F76)</f>
        <v>6042 HADLC AKCONV 72</v>
      </c>
      <c r="F5" s="64">
        <v>10</v>
      </c>
      <c r="H5" s="39" t="s">
        <v>33</v>
      </c>
      <c r="I5" s="42">
        <v>37899</v>
      </c>
    </row>
    <row r="6" spans="1:9" ht="12.75">
      <c r="A6" s="3">
        <v>30</v>
      </c>
      <c r="B6" s="5" t="s">
        <v>61</v>
      </c>
      <c r="C6" s="6"/>
      <c r="D6" t="s">
        <v>115</v>
      </c>
      <c r="E6" s="1" t="str">
        <f t="shared" si="0"/>
        <v>6042 HADLC COAL** 74</v>
      </c>
      <c r="F6" s="64">
        <v>10</v>
      </c>
      <c r="H6" s="39" t="s">
        <v>34</v>
      </c>
      <c r="I6" s="42">
        <v>37913</v>
      </c>
    </row>
    <row r="7" spans="1:9" ht="12.75">
      <c r="A7" s="3" t="s">
        <v>62</v>
      </c>
      <c r="B7" s="5" t="s">
        <v>63</v>
      </c>
      <c r="C7" s="6"/>
      <c r="D7" t="s">
        <v>117</v>
      </c>
      <c r="E7" s="1" t="str">
        <f t="shared" si="0"/>
        <v>6042 HADLC CONVEY 72</v>
      </c>
      <c r="F7" s="64">
        <v>10</v>
      </c>
      <c r="H7" s="39" t="s">
        <v>35</v>
      </c>
      <c r="I7" s="42">
        <v>37927</v>
      </c>
    </row>
    <row r="8" spans="1:9" ht="12.75">
      <c r="A8" s="3" t="s">
        <v>64</v>
      </c>
      <c r="B8" s="5" t="s">
        <v>65</v>
      </c>
      <c r="C8" s="6"/>
      <c r="D8" t="s">
        <v>119</v>
      </c>
      <c r="E8" s="1" t="str">
        <f t="shared" si="0"/>
        <v>6042 HADLC EAJARU 74</v>
      </c>
      <c r="F8" s="64">
        <v>10</v>
      </c>
      <c r="H8" s="39" t="s">
        <v>36</v>
      </c>
      <c r="I8" s="42">
        <v>37941</v>
      </c>
    </row>
    <row r="9" spans="1:9" ht="12.75">
      <c r="A9" s="3">
        <v>40</v>
      </c>
      <c r="B9" s="5" t="s">
        <v>66</v>
      </c>
      <c r="C9" s="6"/>
      <c r="D9" t="s">
        <v>121</v>
      </c>
      <c r="E9" s="1" t="str">
        <f t="shared" si="0"/>
        <v>6042 HADLC EAJASC 72</v>
      </c>
      <c r="F9" s="64">
        <v>10</v>
      </c>
      <c r="H9" s="39" t="s">
        <v>37</v>
      </c>
      <c r="I9" s="42">
        <v>37955</v>
      </c>
    </row>
    <row r="10" spans="1:9" ht="12.75">
      <c r="A10" s="3">
        <v>41</v>
      </c>
      <c r="B10" s="5" t="s">
        <v>67</v>
      </c>
      <c r="C10" s="6"/>
      <c r="D10" t="s">
        <v>123</v>
      </c>
      <c r="E10" s="1" t="str">
        <f t="shared" si="0"/>
        <v>6042 HADLC FLPMA* 72</v>
      </c>
      <c r="F10" s="64">
        <v>10</v>
      </c>
      <c r="H10" s="39" t="s">
        <v>38</v>
      </c>
      <c r="I10" s="42">
        <v>37969</v>
      </c>
    </row>
    <row r="11" spans="1:9" ht="12.75">
      <c r="A11" s="3">
        <v>43</v>
      </c>
      <c r="B11" s="5" t="s">
        <v>68</v>
      </c>
      <c r="C11" s="6"/>
      <c r="D11" t="s">
        <v>168</v>
      </c>
      <c r="E11" s="1" t="str">
        <f t="shared" si="0"/>
        <v>6042 HADLC GENLNP 68</v>
      </c>
      <c r="F11" s="64">
        <v>10</v>
      </c>
      <c r="H11" s="39" t="s">
        <v>39</v>
      </c>
      <c r="I11" s="42">
        <v>37983</v>
      </c>
    </row>
    <row r="12" spans="1:9" ht="12.75">
      <c r="A12" s="3">
        <v>45</v>
      </c>
      <c r="B12" s="5" t="s">
        <v>69</v>
      </c>
      <c r="C12" s="6"/>
      <c r="D12" t="s">
        <v>125</v>
      </c>
      <c r="E12" s="1" t="str">
        <f t="shared" si="0"/>
        <v>6042 HADLC GEOTHM 74</v>
      </c>
      <c r="F12" s="64">
        <v>10</v>
      </c>
      <c r="H12" s="39" t="s">
        <v>40</v>
      </c>
      <c r="I12" s="42">
        <v>37632</v>
      </c>
    </row>
    <row r="13" spans="1:9" ht="12.75">
      <c r="A13" s="3">
        <v>50</v>
      </c>
      <c r="B13" s="5" t="s">
        <v>70</v>
      </c>
      <c r="C13" s="6"/>
      <c r="D13" t="s">
        <v>127</v>
      </c>
      <c r="E13" s="1" t="str">
        <f t="shared" si="0"/>
        <v>6042 HADLC GRAZNG 74</v>
      </c>
      <c r="F13" s="64">
        <v>10</v>
      </c>
      <c r="H13" s="39" t="s">
        <v>41</v>
      </c>
      <c r="I13" s="42">
        <v>37646</v>
      </c>
    </row>
    <row r="14" spans="1:9" ht="12.75">
      <c r="A14" s="3">
        <v>51</v>
      </c>
      <c r="B14" s="5" t="s">
        <v>71</v>
      </c>
      <c r="C14" s="6"/>
      <c r="D14" t="s">
        <v>128</v>
      </c>
      <c r="E14" s="1" t="str">
        <f t="shared" si="0"/>
        <v>6042 HADLC LNDUSE 72</v>
      </c>
      <c r="F14" s="64">
        <v>10</v>
      </c>
      <c r="H14" s="39" t="s">
        <v>42</v>
      </c>
      <c r="I14" s="42">
        <v>37660</v>
      </c>
    </row>
    <row r="15" spans="1:9" ht="12.75">
      <c r="A15" s="3">
        <v>60</v>
      </c>
      <c r="B15" s="5" t="s">
        <v>72</v>
      </c>
      <c r="C15" s="6"/>
      <c r="D15" t="s">
        <v>130</v>
      </c>
      <c r="E15" s="1" t="str">
        <f t="shared" si="0"/>
        <v>6042 HADLC MATERL 74</v>
      </c>
      <c r="F15" s="64">
        <v>10</v>
      </c>
      <c r="H15" s="39" t="s">
        <v>43</v>
      </c>
      <c r="I15" s="42">
        <v>37674</v>
      </c>
    </row>
    <row r="16" spans="1:9" ht="12.75">
      <c r="A16" s="3">
        <v>61</v>
      </c>
      <c r="B16" s="5" t="s">
        <v>73</v>
      </c>
      <c r="C16" s="6"/>
      <c r="D16" t="s">
        <v>132</v>
      </c>
      <c r="E16" s="1" t="str">
        <f t="shared" si="0"/>
        <v>6042 HADLC MCFREC 74</v>
      </c>
      <c r="F16" s="64">
        <v>10</v>
      </c>
      <c r="H16" s="39" t="s">
        <v>44</v>
      </c>
      <c r="I16" s="42">
        <v>37687</v>
      </c>
    </row>
    <row r="17" spans="1:9" ht="12.75">
      <c r="A17" s="3">
        <v>68</v>
      </c>
      <c r="B17" s="5" t="s">
        <v>74</v>
      </c>
      <c r="C17" s="6"/>
      <c r="D17" t="s">
        <v>134</v>
      </c>
      <c r="E17" s="1" t="str">
        <f t="shared" si="0"/>
        <v>6042 HADLC MLA*** 74</v>
      </c>
      <c r="F17" s="64">
        <v>10</v>
      </c>
      <c r="H17" s="39" t="s">
        <v>45</v>
      </c>
      <c r="I17" s="42">
        <v>37701</v>
      </c>
    </row>
    <row r="18" spans="1:9" ht="12.75">
      <c r="A18" s="3">
        <v>69</v>
      </c>
      <c r="B18" s="5" t="s">
        <v>75</v>
      </c>
      <c r="C18" s="6"/>
      <c r="D18" t="s">
        <v>136</v>
      </c>
      <c r="E18" s="1" t="str">
        <f t="shared" si="0"/>
        <v>6042 HADLC MMS*** 74</v>
      </c>
      <c r="F18" s="64">
        <v>10</v>
      </c>
      <c r="H18" s="39" t="s">
        <v>46</v>
      </c>
      <c r="I18" s="42">
        <v>37715</v>
      </c>
    </row>
    <row r="19" spans="1:9" ht="12.75">
      <c r="A19" s="3">
        <v>81</v>
      </c>
      <c r="B19" s="5" t="s">
        <v>76</v>
      </c>
      <c r="C19" s="6"/>
      <c r="D19" t="s">
        <v>138</v>
      </c>
      <c r="E19" s="1" t="str">
        <f t="shared" si="0"/>
        <v>6042 HADLC MNCONT 74</v>
      </c>
      <c r="F19" s="64">
        <v>10</v>
      </c>
      <c r="H19" s="39" t="s">
        <v>47</v>
      </c>
      <c r="I19" s="42">
        <v>37729</v>
      </c>
    </row>
    <row r="20" spans="1:9" ht="12.75">
      <c r="A20" s="3">
        <v>101</v>
      </c>
      <c r="B20" s="5" t="s">
        <v>77</v>
      </c>
      <c r="C20" s="6"/>
      <c r="D20" t="s">
        <v>140</v>
      </c>
      <c r="E20" s="1" t="str">
        <f t="shared" si="0"/>
        <v>6042 HADLC MNOCPT 74</v>
      </c>
      <c r="F20" s="64">
        <v>10</v>
      </c>
      <c r="H20" s="39" t="s">
        <v>48</v>
      </c>
      <c r="I20" s="42">
        <v>37743</v>
      </c>
    </row>
    <row r="21" spans="1:9" ht="12.75">
      <c r="A21" s="3">
        <v>104</v>
      </c>
      <c r="B21" s="5" t="s">
        <v>78</v>
      </c>
      <c r="C21" s="6"/>
      <c r="D21" t="s">
        <v>142</v>
      </c>
      <c r="E21" s="1" t="str">
        <f t="shared" si="0"/>
        <v>6042 HADLC O&amp;G*** 74</v>
      </c>
      <c r="F21" s="64">
        <v>10</v>
      </c>
      <c r="H21" s="39" t="s">
        <v>49</v>
      </c>
      <c r="I21" s="42">
        <v>37757</v>
      </c>
    </row>
    <row r="22" spans="1:9" ht="12.75">
      <c r="A22" s="3">
        <v>110</v>
      </c>
      <c r="B22" s="5" t="s">
        <v>79</v>
      </c>
      <c r="C22" s="6"/>
      <c r="D22" t="s">
        <v>27</v>
      </c>
      <c r="E22" s="1" t="str">
        <f t="shared" si="0"/>
        <v>6042 HADLC PROPBD 66</v>
      </c>
      <c r="F22" s="64">
        <v>10</v>
      </c>
      <c r="H22" s="3" t="s">
        <v>50</v>
      </c>
      <c r="I22" s="42">
        <v>37771</v>
      </c>
    </row>
    <row r="23" spans="1:9" ht="12.75">
      <c r="A23" s="3">
        <v>120</v>
      </c>
      <c r="B23" s="5" t="s">
        <v>80</v>
      </c>
      <c r="C23" s="6"/>
      <c r="D23" t="s">
        <v>144</v>
      </c>
      <c r="E23" s="1" t="str">
        <f t="shared" si="0"/>
        <v>6042 HADLC RECSPU 71</v>
      </c>
      <c r="F23" s="64">
        <v>10</v>
      </c>
      <c r="H23" s="3" t="s">
        <v>111</v>
      </c>
      <c r="I23" s="42">
        <v>37785</v>
      </c>
    </row>
    <row r="24" spans="1:9" ht="12.75">
      <c r="A24" s="3" t="s">
        <v>81</v>
      </c>
      <c r="B24" s="5" t="s">
        <v>82</v>
      </c>
      <c r="C24" s="6"/>
      <c r="D24" t="s">
        <v>28</v>
      </c>
      <c r="E24" s="1" t="str">
        <f t="shared" si="0"/>
        <v>6042 HADLC RLASST 72</v>
      </c>
      <c r="F24" s="64">
        <v>10</v>
      </c>
      <c r="H24" s="3" t="s">
        <v>51</v>
      </c>
      <c r="I24" s="42">
        <v>37829</v>
      </c>
    </row>
    <row r="25" spans="1:9" ht="12.75">
      <c r="A25" s="3" t="s">
        <v>83</v>
      </c>
      <c r="B25" s="5" t="s">
        <v>84</v>
      </c>
      <c r="C25" s="6"/>
      <c r="D25" t="s">
        <v>146</v>
      </c>
      <c r="E25" s="1" t="str">
        <f t="shared" si="0"/>
        <v>6042 HADLC ROW*** 72</v>
      </c>
      <c r="F25" s="64">
        <v>10</v>
      </c>
      <c r="H25" s="3" t="s">
        <v>52</v>
      </c>
      <c r="I25" s="42">
        <v>37813</v>
      </c>
    </row>
    <row r="26" spans="4:9" ht="12.75">
      <c r="D26" t="s">
        <v>148</v>
      </c>
      <c r="E26" s="1" t="str">
        <f t="shared" si="0"/>
        <v>6042 HADLC SMCRA* 74</v>
      </c>
      <c r="F26" s="64">
        <v>10</v>
      </c>
      <c r="H26" s="3" t="s">
        <v>53</v>
      </c>
      <c r="I26" s="42">
        <v>37827</v>
      </c>
    </row>
    <row r="27" spans="4:9" ht="12.75">
      <c r="D27" t="s">
        <v>150</v>
      </c>
      <c r="E27" s="1" t="str">
        <f t="shared" si="0"/>
        <v>6042 HADLC SURVEY 72</v>
      </c>
      <c r="F27" s="64">
        <v>10</v>
      </c>
      <c r="H27" s="3" t="s">
        <v>54</v>
      </c>
      <c r="I27" s="42">
        <v>37841</v>
      </c>
    </row>
    <row r="28" spans="4:9" ht="12.75">
      <c r="D28" t="s">
        <v>152</v>
      </c>
      <c r="E28" s="1" t="str">
        <f t="shared" si="0"/>
        <v>6042 HADLC TIMBER 74</v>
      </c>
      <c r="F28" s="64">
        <v>10</v>
      </c>
      <c r="H28" s="3" t="s">
        <v>55</v>
      </c>
      <c r="I28" s="42">
        <v>37855</v>
      </c>
    </row>
    <row r="29" spans="4:9" ht="12.75">
      <c r="D29" t="s">
        <v>154</v>
      </c>
      <c r="E29" s="1" t="str">
        <f t="shared" si="0"/>
        <v>6042 HADLC TRPLND 72</v>
      </c>
      <c r="F29" s="64">
        <v>10</v>
      </c>
      <c r="H29" s="3" t="s">
        <v>56</v>
      </c>
      <c r="I29" s="42">
        <v>37869</v>
      </c>
    </row>
    <row r="30" spans="4:9" ht="12.75">
      <c r="D30" t="s">
        <v>156</v>
      </c>
      <c r="E30" s="1" t="str">
        <f t="shared" si="0"/>
        <v>6042 HADLC TRPMIN 72</v>
      </c>
      <c r="F30" s="64">
        <v>10</v>
      </c>
      <c r="H30" s="3" t="s">
        <v>57</v>
      </c>
      <c r="I30" s="42">
        <v>37883</v>
      </c>
    </row>
    <row r="31" spans="4:6" ht="12.75">
      <c r="D31" t="s">
        <v>29</v>
      </c>
      <c r="E31" s="1" t="str">
        <f t="shared" si="0"/>
        <v>6042 HADLC WAIVER 62</v>
      </c>
      <c r="F31" s="64">
        <v>10</v>
      </c>
    </row>
    <row r="32" spans="4:6" ht="12.75">
      <c r="D32" t="s">
        <v>158</v>
      </c>
      <c r="E32" s="1" t="str">
        <f t="shared" si="0"/>
        <v>6042 HADLC WFNWUI 69</v>
      </c>
      <c r="F32" s="64">
        <v>10</v>
      </c>
    </row>
    <row r="33" spans="4:6" ht="12.75">
      <c r="D33" t="s">
        <v>160</v>
      </c>
      <c r="E33" s="1" t="str">
        <f t="shared" si="0"/>
        <v>6042 HADLC WFWUI* 72</v>
      </c>
      <c r="F33" s="64">
        <v>10</v>
      </c>
    </row>
    <row r="34" spans="4:6" ht="12.75">
      <c r="D34" t="s">
        <v>162</v>
      </c>
      <c r="E34" s="1" t="str">
        <f t="shared" si="0"/>
        <v>6042 HADLC WH&amp;B** 69</v>
      </c>
      <c r="F34" s="64">
        <v>10</v>
      </c>
    </row>
    <row r="35" spans="5:6" ht="12.75">
      <c r="E35" s="1"/>
      <c r="F35" s="64"/>
    </row>
    <row r="36" spans="4:6" ht="12.75">
      <c r="D36" t="s">
        <v>18</v>
      </c>
      <c r="E36" s="1" t="str">
        <f t="shared" si="0"/>
        <v>6042 HADLS REGLEG 68</v>
      </c>
      <c r="F36" s="64">
        <v>10</v>
      </c>
    </row>
    <row r="37" spans="4:6" ht="12.75">
      <c r="D37" t="s">
        <v>20</v>
      </c>
      <c r="E37" s="1" t="str">
        <f t="shared" si="0"/>
        <v>6042 HADLS SPWRTR 68</v>
      </c>
      <c r="F37" s="64">
        <v>10</v>
      </c>
    </row>
    <row r="38" ht="12.75">
      <c r="E38" s="1"/>
    </row>
    <row r="39" spans="4:6" ht="12.75">
      <c r="D39" t="s">
        <v>0</v>
      </c>
      <c r="E39" s="1" t="str">
        <f t="shared" si="0"/>
        <v>6042 HADLA BUDGET 60</v>
      </c>
      <c r="F39" s="64">
        <v>10</v>
      </c>
    </row>
    <row r="40" spans="4:6" ht="12.75">
      <c r="D40" t="s">
        <v>2</v>
      </c>
      <c r="E40" s="1" t="str">
        <f t="shared" si="0"/>
        <v>6042 HADLA GENLAM 68</v>
      </c>
      <c r="F40" s="64">
        <v>10</v>
      </c>
    </row>
    <row r="41" spans="4:6" ht="12.75">
      <c r="D41" t="s">
        <v>173</v>
      </c>
      <c r="E41" s="1" t="str">
        <f t="shared" si="0"/>
        <v>6042 HADLA ITDATA 84</v>
      </c>
      <c r="F41" s="64">
        <v>10</v>
      </c>
    </row>
    <row r="42" spans="4:6" ht="12.75">
      <c r="D42" t="s">
        <v>4</v>
      </c>
      <c r="E42" s="1" t="str">
        <f t="shared" si="0"/>
        <v>6042 HADLA ITOPS* 82</v>
      </c>
      <c r="F42" s="64">
        <v>10</v>
      </c>
    </row>
    <row r="43" spans="4:6" ht="12.75">
      <c r="D43" t="s">
        <v>6</v>
      </c>
      <c r="E43" s="1" t="str">
        <f t="shared" si="0"/>
        <v>6042 HADLA ITPLAN 80</v>
      </c>
      <c r="F43" s="64">
        <v>10</v>
      </c>
    </row>
    <row r="44" spans="4:6" ht="12.75">
      <c r="D44" t="s">
        <v>175</v>
      </c>
      <c r="E44" s="1" t="str">
        <f t="shared" si="0"/>
        <v>6042 HADLA ITSEC* 83</v>
      </c>
      <c r="F44" s="64">
        <v>10</v>
      </c>
    </row>
    <row r="45" spans="4:6" ht="12.75">
      <c r="D45" t="s">
        <v>8</v>
      </c>
      <c r="E45" s="1" t="str">
        <f t="shared" si="0"/>
        <v>6042 HADLA LV&amp;HOL XX</v>
      </c>
      <c r="F45" s="69" t="s">
        <v>167</v>
      </c>
    </row>
    <row r="46" spans="4:6" ht="12.75">
      <c r="D46" t="s">
        <v>10</v>
      </c>
      <c r="E46" s="1" t="str">
        <f>CONCATENATE(C117," ",D117," ",E117," ",F117)</f>
        <v>6042 HADLA PERSNL 61</v>
      </c>
      <c r="F46" s="64">
        <v>10</v>
      </c>
    </row>
    <row r="47" spans="4:6" ht="12.75">
      <c r="D47" t="s">
        <v>12</v>
      </c>
      <c r="E47" s="1" t="str">
        <f>CONCATENATE(C118," ",D118," ",E118," ",F118)</f>
        <v>6042 HADLA PLNRPT 67</v>
      </c>
      <c r="F47" s="64">
        <v>10</v>
      </c>
    </row>
    <row r="48" spans="4:6" ht="12.75">
      <c r="D48" t="s">
        <v>14</v>
      </c>
      <c r="E48" s="1" t="str">
        <f>CONCATENATE(C119," ",D119," ",E119," ",F119)</f>
        <v>6042 HADLA PROJDT XX</v>
      </c>
      <c r="F48" s="64">
        <v>10</v>
      </c>
    </row>
    <row r="49" spans="4:6" ht="12.75">
      <c r="D49" t="s">
        <v>16</v>
      </c>
      <c r="E49" s="1" t="str">
        <f>CONCATENATE(C120," ",D120," ",E120," ",F120)</f>
        <v>6042 HADLA RECRDS 65</v>
      </c>
      <c r="F49" s="64">
        <v>10</v>
      </c>
    </row>
    <row r="75" spans="3:6" ht="12.75">
      <c r="C75" s="4">
        <v>6042</v>
      </c>
      <c r="D75" t="s">
        <v>164</v>
      </c>
      <c r="E75" t="s">
        <v>26</v>
      </c>
      <c r="F75" s="67">
        <v>74</v>
      </c>
    </row>
    <row r="76" spans="3:6" ht="12.75">
      <c r="C76" s="4">
        <v>6042</v>
      </c>
      <c r="D76" t="s">
        <v>164</v>
      </c>
      <c r="E76" t="s">
        <v>113</v>
      </c>
      <c r="F76" s="68">
        <v>72</v>
      </c>
    </row>
    <row r="77" spans="3:6" ht="12.75">
      <c r="C77" s="4">
        <v>6042</v>
      </c>
      <c r="D77" t="s">
        <v>164</v>
      </c>
      <c r="E77" t="s">
        <v>115</v>
      </c>
      <c r="F77" s="68">
        <v>74</v>
      </c>
    </row>
    <row r="78" spans="3:6" ht="12.75">
      <c r="C78" s="4">
        <v>6042</v>
      </c>
      <c r="D78" t="s">
        <v>164</v>
      </c>
      <c r="E78" t="s">
        <v>117</v>
      </c>
      <c r="F78" s="68">
        <v>72</v>
      </c>
    </row>
    <row r="79" spans="3:6" ht="12.75">
      <c r="C79" s="4">
        <v>6042</v>
      </c>
      <c r="D79" t="s">
        <v>164</v>
      </c>
      <c r="E79" t="s">
        <v>119</v>
      </c>
      <c r="F79" s="68">
        <v>74</v>
      </c>
    </row>
    <row r="80" spans="3:6" ht="12.75">
      <c r="C80" s="4">
        <v>6042</v>
      </c>
      <c r="D80" t="s">
        <v>164</v>
      </c>
      <c r="E80" t="s">
        <v>121</v>
      </c>
      <c r="F80" s="68">
        <v>72</v>
      </c>
    </row>
    <row r="81" spans="3:6" ht="12.75">
      <c r="C81" s="4">
        <v>6042</v>
      </c>
      <c r="D81" t="s">
        <v>164</v>
      </c>
      <c r="E81" t="s">
        <v>123</v>
      </c>
      <c r="F81" s="68">
        <v>72</v>
      </c>
    </row>
    <row r="82" spans="3:6" ht="12.75">
      <c r="C82" s="4">
        <v>6042</v>
      </c>
      <c r="D82" t="s">
        <v>164</v>
      </c>
      <c r="E82" t="s">
        <v>168</v>
      </c>
      <c r="F82" s="68">
        <v>68</v>
      </c>
    </row>
    <row r="83" spans="3:6" ht="12.75">
      <c r="C83" s="4">
        <v>6042</v>
      </c>
      <c r="D83" t="s">
        <v>164</v>
      </c>
      <c r="E83" t="s">
        <v>125</v>
      </c>
      <c r="F83" s="68">
        <v>74</v>
      </c>
    </row>
    <row r="84" spans="3:6" ht="12.75">
      <c r="C84" s="4">
        <v>6042</v>
      </c>
      <c r="D84" t="s">
        <v>164</v>
      </c>
      <c r="E84" t="s">
        <v>127</v>
      </c>
      <c r="F84" s="68">
        <v>74</v>
      </c>
    </row>
    <row r="85" spans="3:6" ht="12.75">
      <c r="C85" s="4">
        <v>6042</v>
      </c>
      <c r="D85" t="s">
        <v>164</v>
      </c>
      <c r="E85" t="s">
        <v>128</v>
      </c>
      <c r="F85" s="68">
        <v>72</v>
      </c>
    </row>
    <row r="86" spans="3:6" ht="12.75">
      <c r="C86" s="4">
        <v>6042</v>
      </c>
      <c r="D86" t="s">
        <v>164</v>
      </c>
      <c r="E86" t="s">
        <v>130</v>
      </c>
      <c r="F86" s="68">
        <v>74</v>
      </c>
    </row>
    <row r="87" spans="3:6" ht="12.75">
      <c r="C87" s="4">
        <v>6042</v>
      </c>
      <c r="D87" t="s">
        <v>164</v>
      </c>
      <c r="E87" t="s">
        <v>132</v>
      </c>
      <c r="F87" s="68">
        <v>74</v>
      </c>
    </row>
    <row r="88" spans="3:6" ht="12.75">
      <c r="C88" s="4">
        <v>6042</v>
      </c>
      <c r="D88" t="s">
        <v>164</v>
      </c>
      <c r="E88" t="s">
        <v>134</v>
      </c>
      <c r="F88" s="68">
        <v>74</v>
      </c>
    </row>
    <row r="89" spans="3:6" ht="12.75">
      <c r="C89" s="4">
        <v>6042</v>
      </c>
      <c r="D89" t="s">
        <v>164</v>
      </c>
      <c r="E89" t="s">
        <v>136</v>
      </c>
      <c r="F89" s="68">
        <v>74</v>
      </c>
    </row>
    <row r="90" spans="3:6" ht="12.75">
      <c r="C90" s="4">
        <v>6042</v>
      </c>
      <c r="D90" t="s">
        <v>164</v>
      </c>
      <c r="E90" t="s">
        <v>138</v>
      </c>
      <c r="F90" s="68">
        <v>74</v>
      </c>
    </row>
    <row r="91" spans="3:6" ht="12.75">
      <c r="C91" s="4">
        <v>6042</v>
      </c>
      <c r="D91" t="s">
        <v>164</v>
      </c>
      <c r="E91" t="s">
        <v>140</v>
      </c>
      <c r="F91" s="68">
        <v>74</v>
      </c>
    </row>
    <row r="92" spans="3:6" ht="12.75">
      <c r="C92" s="4">
        <v>6042</v>
      </c>
      <c r="D92" t="s">
        <v>164</v>
      </c>
      <c r="E92" t="s">
        <v>142</v>
      </c>
      <c r="F92" s="68">
        <v>74</v>
      </c>
    </row>
    <row r="93" spans="3:6" ht="12.75">
      <c r="C93" s="4">
        <v>6042</v>
      </c>
      <c r="D93" t="s">
        <v>164</v>
      </c>
      <c r="E93" t="s">
        <v>27</v>
      </c>
      <c r="F93" s="68">
        <v>66</v>
      </c>
    </row>
    <row r="94" spans="3:6" ht="12.75">
      <c r="C94" s="4">
        <v>6042</v>
      </c>
      <c r="D94" t="s">
        <v>164</v>
      </c>
      <c r="E94" t="s">
        <v>144</v>
      </c>
      <c r="F94" s="68">
        <v>71</v>
      </c>
    </row>
    <row r="95" spans="3:6" ht="12.75">
      <c r="C95" s="4">
        <v>6042</v>
      </c>
      <c r="D95" t="s">
        <v>164</v>
      </c>
      <c r="E95" t="s">
        <v>28</v>
      </c>
      <c r="F95" s="68">
        <v>72</v>
      </c>
    </row>
    <row r="96" spans="3:6" ht="12.75">
      <c r="C96" s="4">
        <v>6042</v>
      </c>
      <c r="D96" t="s">
        <v>164</v>
      </c>
      <c r="E96" t="s">
        <v>146</v>
      </c>
      <c r="F96" s="68">
        <v>72</v>
      </c>
    </row>
    <row r="97" spans="3:6" ht="12.75">
      <c r="C97" s="4">
        <v>6042</v>
      </c>
      <c r="D97" t="s">
        <v>164</v>
      </c>
      <c r="E97" t="s">
        <v>148</v>
      </c>
      <c r="F97" s="68">
        <v>74</v>
      </c>
    </row>
    <row r="98" spans="3:6" ht="12.75">
      <c r="C98" s="4">
        <v>6042</v>
      </c>
      <c r="D98" t="s">
        <v>164</v>
      </c>
      <c r="E98" t="s">
        <v>150</v>
      </c>
      <c r="F98" s="68">
        <v>72</v>
      </c>
    </row>
    <row r="99" spans="3:6" ht="12.75">
      <c r="C99" s="4">
        <v>6042</v>
      </c>
      <c r="D99" t="s">
        <v>164</v>
      </c>
      <c r="E99" t="s">
        <v>152</v>
      </c>
      <c r="F99" s="68">
        <v>74</v>
      </c>
    </row>
    <row r="100" spans="3:6" ht="12.75">
      <c r="C100" s="4">
        <v>6042</v>
      </c>
      <c r="D100" t="s">
        <v>164</v>
      </c>
      <c r="E100" t="s">
        <v>154</v>
      </c>
      <c r="F100" s="68">
        <v>72</v>
      </c>
    </row>
    <row r="101" spans="3:6" ht="12.75">
      <c r="C101" s="4">
        <v>6042</v>
      </c>
      <c r="D101" t="s">
        <v>164</v>
      </c>
      <c r="E101" t="s">
        <v>156</v>
      </c>
      <c r="F101" s="68">
        <v>72</v>
      </c>
    </row>
    <row r="102" spans="3:6" ht="12.75">
      <c r="C102" s="4">
        <v>6042</v>
      </c>
      <c r="D102" t="s">
        <v>164</v>
      </c>
      <c r="E102" t="s">
        <v>29</v>
      </c>
      <c r="F102" s="68">
        <v>62</v>
      </c>
    </row>
    <row r="103" spans="3:6" ht="12.75">
      <c r="C103" s="4">
        <v>6042</v>
      </c>
      <c r="D103" t="s">
        <v>164</v>
      </c>
      <c r="E103" t="s">
        <v>158</v>
      </c>
      <c r="F103" s="68">
        <v>69</v>
      </c>
    </row>
    <row r="104" spans="3:6" ht="12.75">
      <c r="C104" s="4">
        <v>6042</v>
      </c>
      <c r="D104" t="s">
        <v>164</v>
      </c>
      <c r="E104" t="s">
        <v>160</v>
      </c>
      <c r="F104" s="68">
        <v>72</v>
      </c>
    </row>
    <row r="105" spans="3:6" ht="12.75">
      <c r="C105" s="4">
        <v>6042</v>
      </c>
      <c r="D105" t="s">
        <v>164</v>
      </c>
      <c r="E105" t="s">
        <v>162</v>
      </c>
      <c r="F105" s="68">
        <v>69</v>
      </c>
    </row>
    <row r="106" ht="12.75">
      <c r="F106" s="68"/>
    </row>
    <row r="107" spans="3:6" ht="12.75">
      <c r="C107" s="4">
        <v>6042</v>
      </c>
      <c r="D107" t="s">
        <v>165</v>
      </c>
      <c r="E107" t="s">
        <v>18</v>
      </c>
      <c r="F107" s="68">
        <v>68</v>
      </c>
    </row>
    <row r="108" spans="3:6" ht="12.75">
      <c r="C108" s="4">
        <v>6042</v>
      </c>
      <c r="D108" t="s">
        <v>165</v>
      </c>
      <c r="E108" t="s">
        <v>20</v>
      </c>
      <c r="F108" s="68">
        <v>68</v>
      </c>
    </row>
    <row r="109" ht="12.75">
      <c r="F109" s="68"/>
    </row>
    <row r="110" spans="3:6" ht="12.75">
      <c r="C110" s="4">
        <v>6042</v>
      </c>
      <c r="D110" t="s">
        <v>166</v>
      </c>
      <c r="E110" t="s">
        <v>0</v>
      </c>
      <c r="F110" s="68">
        <v>60</v>
      </c>
    </row>
    <row r="111" spans="3:6" ht="12.75">
      <c r="C111" s="4">
        <v>6042</v>
      </c>
      <c r="D111" t="s">
        <v>166</v>
      </c>
      <c r="E111" t="s">
        <v>2</v>
      </c>
      <c r="F111" s="68">
        <v>68</v>
      </c>
    </row>
    <row r="112" spans="3:6" ht="12.75">
      <c r="C112" s="4">
        <v>6042</v>
      </c>
      <c r="D112" t="s">
        <v>166</v>
      </c>
      <c r="E112" t="s">
        <v>173</v>
      </c>
      <c r="F112" s="68">
        <v>84</v>
      </c>
    </row>
    <row r="113" spans="3:6" ht="12.75">
      <c r="C113" s="4">
        <v>6042</v>
      </c>
      <c r="D113" t="s">
        <v>166</v>
      </c>
      <c r="E113" t="s">
        <v>4</v>
      </c>
      <c r="F113" s="68">
        <v>82</v>
      </c>
    </row>
    <row r="114" spans="3:6" ht="12.75">
      <c r="C114" s="4">
        <v>6042</v>
      </c>
      <c r="D114" t="s">
        <v>166</v>
      </c>
      <c r="E114" t="s">
        <v>6</v>
      </c>
      <c r="F114" s="68">
        <v>80</v>
      </c>
    </row>
    <row r="115" spans="3:6" ht="12.75">
      <c r="C115" s="4">
        <v>6042</v>
      </c>
      <c r="D115" t="s">
        <v>166</v>
      </c>
      <c r="E115" t="s">
        <v>175</v>
      </c>
      <c r="F115" s="68">
        <v>83</v>
      </c>
    </row>
    <row r="116" spans="3:6" ht="12.75">
      <c r="C116" s="4">
        <v>6042</v>
      </c>
      <c r="D116" t="s">
        <v>166</v>
      </c>
      <c r="E116" t="s">
        <v>8</v>
      </c>
      <c r="F116" s="68" t="s">
        <v>171</v>
      </c>
    </row>
    <row r="117" spans="3:6" ht="12.75">
      <c r="C117" s="4">
        <v>6042</v>
      </c>
      <c r="D117" t="s">
        <v>166</v>
      </c>
      <c r="E117" t="s">
        <v>10</v>
      </c>
      <c r="F117" s="68">
        <v>61</v>
      </c>
    </row>
    <row r="118" spans="3:6" ht="12.75">
      <c r="C118" s="4">
        <v>6042</v>
      </c>
      <c r="D118" t="s">
        <v>166</v>
      </c>
      <c r="E118" t="s">
        <v>12</v>
      </c>
      <c r="F118" s="68">
        <v>67</v>
      </c>
    </row>
    <row r="119" spans="3:6" ht="12.75">
      <c r="C119" s="4">
        <v>6042</v>
      </c>
      <c r="D119" t="s">
        <v>166</v>
      </c>
      <c r="E119" t="s">
        <v>14</v>
      </c>
      <c r="F119" s="68" t="s">
        <v>171</v>
      </c>
    </row>
    <row r="120" spans="3:6" ht="12.75">
      <c r="C120" s="4">
        <v>6042</v>
      </c>
      <c r="D120" t="s">
        <v>166</v>
      </c>
      <c r="E120" t="s">
        <v>16</v>
      </c>
      <c r="F120" s="68">
        <v>65</v>
      </c>
    </row>
  </sheetData>
  <mergeCells count="1">
    <mergeCell ref="A1:B1"/>
  </mergeCells>
  <printOptions/>
  <pageMargins left="0.5" right="0.5" top="0.75" bottom="0.7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Hearings and Appeals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More</dc:creator>
  <cp:keywords/>
  <dc:description/>
  <cp:lastModifiedBy>National Business Center</cp:lastModifiedBy>
  <cp:lastPrinted>2003-11-21T17:12:35Z</cp:lastPrinted>
  <dcterms:created xsi:type="dcterms:W3CDTF">2003-09-08T17:21:37Z</dcterms:created>
  <dcterms:modified xsi:type="dcterms:W3CDTF">2003-12-16T15:24:40Z</dcterms:modified>
  <cp:category/>
  <cp:version/>
  <cp:contentType/>
  <cp:contentStatus/>
</cp:coreProperties>
</file>