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stle Bakery Data" sheetId="1" r:id="rId1"/>
    <sheet name="Treatmet Mean Plots" sheetId="2" r:id="rId2"/>
    <sheet name="Full Overlay" sheetId="3" r:id="rId3"/>
    <sheet name="Full Overlay Code" sheetId="4" r:id="rId4"/>
    <sheet name="Full ANOVA" sheetId="5" r:id="rId5"/>
    <sheet name="Full ANOVA Code" sheetId="6" r:id="rId6"/>
    <sheet name="ANOVA Output" sheetId="7" r:id="rId7"/>
    <sheet name="ANOVA Table" sheetId="8" r:id="rId8"/>
  </sheets>
  <definedNames/>
  <calcPr fullCalcOnLoad="1"/>
</workbook>
</file>

<file path=xl/sharedStrings.xml><?xml version="1.0" encoding="utf-8"?>
<sst xmlns="http://schemas.openxmlformats.org/spreadsheetml/2006/main" count="224" uniqueCount="81">
  <si>
    <t>Castle Bakery Example</t>
  </si>
  <si>
    <t>Wrapped Italian Bread Sales (in cases)</t>
  </si>
  <si>
    <t>Display Width</t>
  </si>
  <si>
    <t>Display Height</t>
  </si>
  <si>
    <t>Regular</t>
  </si>
  <si>
    <t>Wide</t>
  </si>
  <si>
    <t>Bottom</t>
  </si>
  <si>
    <t>Middle</t>
  </si>
  <si>
    <t>Top</t>
  </si>
  <si>
    <t xml:space="preserve">The Castle Bakery Company supplies wrapped Italian bread to a large number of supermarkets in a metropolitan area.  An experimental study was made of the effects of </t>
  </si>
  <si>
    <t xml:space="preserve">height of the shelf display (bottom, middle, top) and width of the shelf display (regular, wide) on sales of this bakery's bread during the experimental period.  Twelve </t>
  </si>
  <si>
    <t>supermarkets, similar in terms of sales volume and clientele, were utilized in the study.  The six treatments were assigned at random to two stores each according to a completely randomized design, and the display of bread in each store followed the treatment specifications for that store.</t>
  </si>
  <si>
    <t>completely randomized design, and the display of bread in each store followed the treatment specifications for that store.</t>
  </si>
  <si>
    <t>Two-Factor Study</t>
  </si>
  <si>
    <t>Source: Neter, Kutner, Nachtsheim, Wasserman; pp 817</t>
  </si>
  <si>
    <t>Height</t>
  </si>
  <si>
    <t>Width</t>
  </si>
  <si>
    <t>Sales</t>
  </si>
  <si>
    <t>Average Sales</t>
  </si>
  <si>
    <r>
      <t>Original Data (</t>
    </r>
    <r>
      <rPr>
        <b/>
        <i/>
        <sz val="12"/>
        <rFont val="Bell MT"/>
        <family val="1"/>
      </rPr>
      <t>y</t>
    </r>
    <r>
      <rPr>
        <b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</si>
  <si>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t>=</t>
  </si>
  <si>
    <t>+</t>
  </si>
  <si>
    <r>
      <t>Common Mean (</t>
    </r>
    <r>
      <rPr>
        <b/>
        <i/>
        <sz val="12"/>
        <rFont val="Bell MT"/>
        <family val="1"/>
      </rPr>
      <t>m</t>
    </r>
    <r>
      <rPr>
        <b/>
        <sz val="12"/>
        <rFont val="Book Antiqua"/>
        <family val="0"/>
      </rPr>
      <t>)</t>
    </r>
  </si>
  <si>
    <r>
      <t>Height Effect  (</t>
    </r>
    <r>
      <rPr>
        <b/>
        <i/>
        <sz val="12"/>
        <rFont val="Bell MT"/>
        <family val="1"/>
      </rPr>
      <t>a</t>
    </r>
    <r>
      <rPr>
        <b/>
        <i/>
        <vertAlign val="subscript"/>
        <sz val="12"/>
        <rFont val="Book Antiqua"/>
        <family val="1"/>
      </rPr>
      <t>i</t>
    </r>
    <r>
      <rPr>
        <b/>
        <sz val="12"/>
        <rFont val="Book Antiqua"/>
        <family val="0"/>
      </rPr>
      <t>)</t>
    </r>
  </si>
  <si>
    <r>
      <t>Width Effect  (</t>
    </r>
    <r>
      <rPr>
        <b/>
        <i/>
        <sz val="12"/>
        <rFont val="Bell MT"/>
        <family val="1"/>
      </rPr>
      <t>b</t>
    </r>
    <r>
      <rPr>
        <b/>
        <i/>
        <vertAlign val="subscript"/>
        <sz val="12"/>
        <rFont val="Book Antiqua"/>
        <family val="1"/>
      </rPr>
      <t>j</t>
    </r>
    <r>
      <rPr>
        <b/>
        <sz val="12"/>
        <rFont val="Book Antiqua"/>
        <family val="0"/>
      </rPr>
      <t>)</t>
    </r>
  </si>
  <si>
    <r>
      <t>Interaction Effect  (</t>
    </r>
    <r>
      <rPr>
        <b/>
        <i/>
        <sz val="12"/>
        <rFont val="Bell MT"/>
        <family val="1"/>
      </rPr>
      <t>ab</t>
    </r>
    <r>
      <rPr>
        <b/>
        <i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</si>
  <si>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r>
      <t>Residual  (</t>
    </r>
    <r>
      <rPr>
        <b/>
        <i/>
        <sz val="12"/>
        <rFont val="Bell MT"/>
        <family val="1"/>
      </rPr>
      <t>e</t>
    </r>
    <r>
      <rPr>
        <b/>
        <i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</si>
  <si>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r>
      <t>Common Mean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(</t>
    </r>
    <r>
      <rPr>
        <b/>
        <i/>
        <sz val="12"/>
        <rFont val="Bell MT"/>
        <family val="1"/>
      </rPr>
      <t>m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</si>
  <si>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Residual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e</t>
    </r>
    <r>
      <rPr>
        <b/>
        <i/>
        <vertAlign val="subscript"/>
        <sz val="12"/>
        <rFont val="Book Antiqua"/>
        <family val="1"/>
      </rPr>
      <t>ij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</si>
  <si>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Height Effect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a</t>
    </r>
    <r>
      <rPr>
        <b/>
        <i/>
        <vertAlign val="subscript"/>
        <sz val="12"/>
        <rFont val="Book Antiqua"/>
        <family val="1"/>
      </rPr>
      <t>i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</si>
  <si>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Width Effect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b</t>
    </r>
    <r>
      <rPr>
        <b/>
        <i/>
        <vertAlign val="subscript"/>
        <sz val="12"/>
        <rFont val="Book Antiqua"/>
        <family val="1"/>
      </rPr>
      <t>j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</si>
  <si>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Interaction Effect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(a</t>
    </r>
    <r>
      <rPr>
        <b/>
        <i/>
        <sz val="12"/>
        <rFont val="Bell MT"/>
        <family val="1"/>
      </rPr>
      <t>b</t>
    </r>
    <r>
      <rPr>
        <b/>
        <i/>
        <vertAlign val="subscript"/>
        <sz val="12"/>
        <rFont val="Book Antiqua"/>
        <family val="1"/>
      </rPr>
      <t>ij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</si>
  <si>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SS</t>
    </r>
    <r>
      <rPr>
        <b/>
        <vertAlign val="subscript"/>
        <sz val="12"/>
        <rFont val="Book Antiqua"/>
        <family val="1"/>
      </rPr>
      <t>common</t>
    </r>
  </si>
  <si>
    <r>
      <t>SS</t>
    </r>
    <r>
      <rPr>
        <b/>
        <vertAlign val="subscript"/>
        <sz val="12"/>
        <rFont val="Book Antiqua"/>
        <family val="1"/>
      </rPr>
      <t>height</t>
    </r>
  </si>
  <si>
    <r>
      <t>SS</t>
    </r>
    <r>
      <rPr>
        <b/>
        <vertAlign val="subscript"/>
        <sz val="12"/>
        <rFont val="Book Antiqua"/>
        <family val="1"/>
      </rPr>
      <t>width</t>
    </r>
  </si>
  <si>
    <r>
      <t>SS</t>
    </r>
    <r>
      <rPr>
        <b/>
        <vertAlign val="subscript"/>
        <sz val="12"/>
        <rFont val="Book Antiqua"/>
        <family val="1"/>
      </rPr>
      <t>interaction</t>
    </r>
  </si>
  <si>
    <r>
      <t>SS</t>
    </r>
    <r>
      <rPr>
        <b/>
        <vertAlign val="subscript"/>
        <sz val="12"/>
        <rFont val="Book Antiqua"/>
        <family val="1"/>
      </rPr>
      <t>res</t>
    </r>
  </si>
  <si>
    <r>
      <t>df</t>
    </r>
    <r>
      <rPr>
        <b/>
        <vertAlign val="subscript"/>
        <sz val="12"/>
        <rFont val="Book Antiqua"/>
        <family val="1"/>
      </rPr>
      <t>common</t>
    </r>
  </si>
  <si>
    <r>
      <t>F ratio</t>
    </r>
    <r>
      <rPr>
        <b/>
        <vertAlign val="subscript"/>
        <sz val="12"/>
        <rFont val="Book Antiqua"/>
        <family val="1"/>
      </rPr>
      <t>common</t>
    </r>
  </si>
  <si>
    <r>
      <t>df</t>
    </r>
    <r>
      <rPr>
        <b/>
        <vertAlign val="subscript"/>
        <sz val="12"/>
        <rFont val="Book Antiqua"/>
        <family val="1"/>
      </rPr>
      <t>height</t>
    </r>
  </si>
  <si>
    <r>
      <t>F ratio</t>
    </r>
    <r>
      <rPr>
        <b/>
        <vertAlign val="subscript"/>
        <sz val="12"/>
        <rFont val="Book Antiqua"/>
        <family val="1"/>
      </rPr>
      <t>height</t>
    </r>
  </si>
  <si>
    <r>
      <t>p-value</t>
    </r>
    <r>
      <rPr>
        <b/>
        <vertAlign val="subscript"/>
        <sz val="12"/>
        <rFont val="Book Antiqua"/>
        <family val="1"/>
      </rPr>
      <t>height</t>
    </r>
  </si>
  <si>
    <r>
      <t>df</t>
    </r>
    <r>
      <rPr>
        <b/>
        <vertAlign val="subscript"/>
        <sz val="12"/>
        <rFont val="Book Antiqua"/>
        <family val="1"/>
      </rPr>
      <t>width</t>
    </r>
  </si>
  <si>
    <r>
      <t>F ratio</t>
    </r>
    <r>
      <rPr>
        <b/>
        <vertAlign val="subscript"/>
        <sz val="12"/>
        <rFont val="Book Antiqua"/>
        <family val="1"/>
      </rPr>
      <t>width</t>
    </r>
  </si>
  <si>
    <r>
      <t>p-value</t>
    </r>
    <r>
      <rPr>
        <b/>
        <vertAlign val="subscript"/>
        <sz val="12"/>
        <rFont val="Book Antiqua"/>
        <family val="1"/>
      </rPr>
      <t>width</t>
    </r>
  </si>
  <si>
    <r>
      <t>df</t>
    </r>
    <r>
      <rPr>
        <b/>
        <vertAlign val="subscript"/>
        <sz val="12"/>
        <rFont val="Book Antiqua"/>
        <family val="1"/>
      </rPr>
      <t>interaction</t>
    </r>
  </si>
  <si>
    <r>
      <t>F ratio</t>
    </r>
    <r>
      <rPr>
        <b/>
        <vertAlign val="subscript"/>
        <sz val="12"/>
        <rFont val="Book Antiqua"/>
        <family val="1"/>
      </rPr>
      <t>interaction</t>
    </r>
  </si>
  <si>
    <r>
      <t>p-value</t>
    </r>
    <r>
      <rPr>
        <b/>
        <vertAlign val="subscript"/>
        <sz val="12"/>
        <rFont val="Book Antiqua"/>
        <family val="1"/>
      </rPr>
      <t>interaction</t>
    </r>
  </si>
  <si>
    <r>
      <t>df</t>
    </r>
    <r>
      <rPr>
        <b/>
        <vertAlign val="subscript"/>
        <sz val="12"/>
        <rFont val="Book Antiqua"/>
        <family val="1"/>
      </rPr>
      <t>res</t>
    </r>
  </si>
  <si>
    <r>
      <t>MS</t>
    </r>
    <r>
      <rPr>
        <b/>
        <vertAlign val="subscript"/>
        <sz val="12"/>
        <rFont val="Book Antiqua"/>
        <family val="1"/>
      </rPr>
      <t>common</t>
    </r>
  </si>
  <si>
    <r>
      <t>MS</t>
    </r>
    <r>
      <rPr>
        <b/>
        <vertAlign val="subscript"/>
        <sz val="12"/>
        <rFont val="Book Antiqua"/>
        <family val="1"/>
      </rPr>
      <t>height</t>
    </r>
  </si>
  <si>
    <r>
      <t>MS</t>
    </r>
    <r>
      <rPr>
        <b/>
        <vertAlign val="subscript"/>
        <sz val="12"/>
        <rFont val="Book Antiqua"/>
        <family val="1"/>
      </rPr>
      <t>width</t>
    </r>
  </si>
  <si>
    <r>
      <t>MS</t>
    </r>
    <r>
      <rPr>
        <b/>
        <vertAlign val="subscript"/>
        <sz val="12"/>
        <rFont val="Book Antiqua"/>
        <family val="1"/>
      </rPr>
      <t>interaction</t>
    </r>
  </si>
  <si>
    <r>
      <t>MS</t>
    </r>
    <r>
      <rPr>
        <b/>
        <vertAlign val="subscript"/>
        <sz val="12"/>
        <rFont val="Book Antiqua"/>
        <family val="1"/>
      </rPr>
      <t>res</t>
    </r>
  </si>
  <si>
    <t>Anova: Two-Factor With Replication</t>
  </si>
  <si>
    <t>SUMMARY</t>
  </si>
  <si>
    <t>Total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</si>
  <si>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</si>
  <si>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</si>
  <si>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</si>
  <si>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</si>
  <si>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</si>
  <si>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</si>
  <si>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</si>
  <si>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</si>
  <si>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</si>
  <si>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</si>
  <si>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</si>
  <si>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</si>
  <si>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Sample</t>
  </si>
  <si>
    <t>Columns</t>
  </si>
  <si>
    <t>Interaction</t>
  </si>
  <si>
    <t>Within</t>
  </si>
  <si>
    <t>Sum-of-Squares</t>
  </si>
  <si>
    <t>Degrees of Freedom</t>
  </si>
  <si>
    <t>Mean Square</t>
  </si>
  <si>
    <t>F-value</t>
  </si>
  <si>
    <t>p-value</t>
  </si>
  <si>
    <t>Residual</t>
  </si>
  <si>
    <t>Height*Width Interaction</t>
  </si>
  <si>
    <r>
      <t>Original Data (</t>
    </r>
    <r>
      <rPr>
        <b/>
        <i/>
        <sz val="12"/>
        <rFont val="Bell MT"/>
        <family val="1"/>
      </rPr>
      <t>y</t>
    </r>
    <r>
      <rPr>
        <b/>
        <vertAlign val="subscript"/>
        <sz val="12"/>
        <rFont val="Book Antiqua"/>
        <family val="1"/>
      </rPr>
      <t>ijk</t>
    </r>
    <r>
      <rPr>
        <b/>
        <sz val="12"/>
        <rFont val="Book Antiqua"/>
        <family val="0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</si>
</sst>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9">
    <font>
      <sz val="10"/>
      <name val="Book Antiqua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b/>
      <u val="double"/>
      <sz val="12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0"/>
    </font>
    <font>
      <b/>
      <sz val="8"/>
      <name val="Book Antiqua"/>
      <family val="0"/>
    </font>
    <font>
      <b/>
      <i/>
      <sz val="12"/>
      <name val="Bell MT"/>
      <family val="1"/>
    </font>
    <font>
      <b/>
      <vertAlign val="subscript"/>
      <sz val="12"/>
      <name val="Book Antiqua"/>
      <family val="1"/>
    </font>
    <font>
      <b/>
      <sz val="20"/>
      <name val="Book Antiqua"/>
      <family val="1"/>
    </font>
    <font>
      <b/>
      <i/>
      <vertAlign val="subscript"/>
      <sz val="12"/>
      <name val="Book Antiqua"/>
      <family val="1"/>
    </font>
    <font>
      <b/>
      <vertAlign val="superscript"/>
      <sz val="12"/>
      <name val="Book Antiqua"/>
      <family val="1"/>
    </font>
    <font>
      <b/>
      <i/>
      <vertAlign val="superscript"/>
      <sz val="12"/>
      <name val="Book Antiqua"/>
      <family val="1"/>
    </font>
    <font>
      <i/>
      <sz val="9"/>
      <name val="Book Antiqua"/>
      <family val="0"/>
    </font>
    <font>
      <b/>
      <sz val="10"/>
      <name val="Arial"/>
      <family val="2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5" fillId="0" borderId="5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6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6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'Treatmet Mean Plots'!$F$5</c:f>
              <c:strCache>
                <c:ptCount val="1"/>
                <c:pt idx="0">
                  <c:v>Regular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'Treatmet Mean Plots'!$E$6:$E$8</c:f>
              <c:strCache/>
            </c:strRef>
          </c:cat>
          <c:val>
            <c:numRef>
              <c:f>'Treatmet Mean Plots'!$F$6:$F$8</c:f>
              <c:numCache/>
            </c:numRef>
          </c:val>
          <c:smooth val="0"/>
        </c:ser>
        <c:ser>
          <c:idx val="1"/>
          <c:order val="1"/>
          <c:tx>
            <c:strRef>
              <c:f>'Treatmet Mean Plots'!$G$5</c:f>
              <c:strCache>
                <c:ptCount val="1"/>
                <c:pt idx="0">
                  <c:v>Wide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'Treatmet Mean Plots'!$E$6:$E$8</c:f>
              <c:strCache/>
            </c:strRef>
          </c:cat>
          <c:val>
            <c:numRef>
              <c:f>'Treatmet Mean Plots'!$G$6:$G$8</c:f>
              <c:numCache/>
            </c:numRef>
          </c:val>
          <c:smooth val="0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Book Antiqua"/>
                    <a:ea typeface="Book Antiqua"/>
                    <a:cs typeface="Book Antiqua"/>
                  </a:rPr>
                  <a:t>Display 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  <c:max val="75"/>
          <c:min val="35"/>
        </c:scaling>
        <c:axPos val="l"/>
        <c:delete val="0"/>
        <c:numFmt formatCode="General" sourceLinked="1"/>
        <c:majorTickMark val="out"/>
        <c:minorTickMark val="none"/>
        <c:tickLblPos val="nextTo"/>
        <c:crossAx val="33879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'Treatmet Mean Plots'!$E$6</c:f>
              <c:strCache>
                <c:ptCount val="1"/>
                <c:pt idx="0">
                  <c:v>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'Treatmet Mean Plots'!$F$5:$G$5</c:f>
              <c:strCache/>
            </c:strRef>
          </c:cat>
          <c:val>
            <c:numRef>
              <c:f>'Treatmet Mean Plots'!$F$6:$G$6</c:f>
              <c:numCache/>
            </c:numRef>
          </c:val>
          <c:smooth val="0"/>
        </c:ser>
        <c:ser>
          <c:idx val="1"/>
          <c:order val="1"/>
          <c:tx>
            <c:strRef>
              <c:f>'Treatmet Mean Plots'!$E$7</c:f>
              <c:strCache>
                <c:ptCount val="1"/>
                <c:pt idx="0">
                  <c:v>Middle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'Treatmet Mean Plots'!$F$5:$G$5</c:f>
              <c:strCache/>
            </c:strRef>
          </c:cat>
          <c:val>
            <c:numRef>
              <c:f>'Treatmet Mean Plots'!$F$7:$G$7</c:f>
              <c:numCache/>
            </c:numRef>
          </c:val>
          <c:smooth val="0"/>
        </c:ser>
        <c:ser>
          <c:idx val="2"/>
          <c:order val="2"/>
          <c:tx>
            <c:strRef>
              <c:f>'Treatmet Mean Plots'!$E$8</c:f>
              <c:strCache>
                <c:ptCount val="1"/>
                <c:pt idx="0">
                  <c:v>Top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'Treatmet Mean Plots'!$F$5:$G$5</c:f>
              <c:strCache/>
            </c:strRef>
          </c:cat>
          <c:val>
            <c:numRef>
              <c:f>'Treatmet Mean Plots'!$F$8:$G$8</c:f>
              <c:numCache/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Book Antiqua"/>
                    <a:ea typeface="Book Antiqua"/>
                    <a:cs typeface="Book Antiqua"/>
                  </a:rPr>
                  <a:t>Display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  <c:max val="75"/>
          <c:min val="35"/>
        </c:scaling>
        <c:axPos val="l"/>
        <c:delete val="0"/>
        <c:numFmt formatCode="General" sourceLinked="1"/>
        <c:majorTickMark val="out"/>
        <c:minorTickMark val="none"/>
        <c:tickLblPos val="nextTo"/>
        <c:crossAx val="59846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0.62675</cdr:x>
      <cdr:y>0.22525</cdr:y>
    </cdr:from>
    <cdr:to>
      <cdr:x>0.75075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62865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ook Antiqua"/>
              <a:ea typeface="Book Antiqua"/>
              <a:cs typeface="Book Antiqua"/>
            </a:rPr>
            <a:t>Wide</a:t>
          </a:r>
        </a:p>
      </cdr:txBody>
    </cdr:sp>
  </cdr:relSizeAnchor>
  <cdr:relSizeAnchor xmlns:cdr="http://schemas.openxmlformats.org/drawingml/2006/chartDrawing">
    <cdr:from>
      <cdr:x>0.59825</cdr:x>
      <cdr:y>0.5395</cdr:y>
    </cdr:from>
    <cdr:to>
      <cdr:x>0.76325</cdr:x>
      <cdr:y>0.60325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15144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ook Antiqua"/>
              <a:ea typeface="Book Antiqua"/>
              <a:cs typeface="Book Antiqua"/>
            </a:rPr>
            <a:t>Regular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0.22525</cdr:y>
    </cdr:from>
    <cdr:to>
      <cdr:x>0.75075</cdr:x>
      <cdr:y>0.28875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62865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ook Antiqua"/>
              <a:ea typeface="Book Antiqua"/>
              <a:cs typeface="Book Antiqua"/>
            </a:rPr>
            <a:t>Middle</a:t>
          </a:r>
        </a:p>
      </cdr:txBody>
    </cdr:sp>
  </cdr:relSizeAnchor>
  <cdr:relSizeAnchor xmlns:cdr="http://schemas.openxmlformats.org/drawingml/2006/chartDrawing">
    <cdr:from>
      <cdr:x>0.367</cdr:x>
      <cdr:y>0.6635</cdr:y>
    </cdr:from>
    <cdr:to>
      <cdr:x>0.53175</cdr:x>
      <cdr:y>0.72725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18573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ook Antiqua"/>
              <a:ea typeface="Book Antiqua"/>
              <a:cs typeface="Book Antiqua"/>
            </a:rPr>
            <a:t>Top</a:t>
          </a:r>
        </a:p>
      </cdr:txBody>
    </cdr:sp>
  </cdr:relSizeAnchor>
  <cdr:relSizeAnchor xmlns:cdr="http://schemas.openxmlformats.org/drawingml/2006/chartDrawing">
    <cdr:from>
      <cdr:x>0.33325</cdr:x>
      <cdr:y>0.50525</cdr:y>
    </cdr:from>
    <cdr:to>
      <cdr:x>0.498</cdr:x>
      <cdr:y>0.56825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247775" y="140970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ook Antiqua"/>
              <a:ea typeface="Book Antiqua"/>
              <a:cs typeface="Book Antiqua"/>
            </a:rPr>
            <a:t>Bottom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9525</xdr:rowOff>
    </xdr:from>
    <xdr:to>
      <xdr:col>13</xdr:col>
      <xdr:colOff>476250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638675" y="219075"/>
        <a:ext cx="3762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17</xdr:row>
      <xdr:rowOff>28575</xdr:rowOff>
    </xdr:from>
    <xdr:to>
      <xdr:col>13</xdr:col>
      <xdr:colOff>504825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4657725" y="3209925"/>
        <a:ext cx="37719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A1" sqref="A1:G1"/>
    </sheetView>
  </sheetViews>
  <sheetFormatPr defaultColWidth="9.140625" defaultRowHeight="13.5"/>
  <cols>
    <col min="1" max="2" width="9.140625" style="1" customWidth="1"/>
    <col min="3" max="3" width="12.28125" style="1" customWidth="1"/>
    <col min="4" max="5" width="12.421875" style="1" customWidth="1"/>
    <col min="6" max="16384" width="9.140625" style="1" customWidth="1"/>
  </cols>
  <sheetData>
    <row r="1" spans="1:7" ht="16.5">
      <c r="A1" s="40" t="s">
        <v>0</v>
      </c>
      <c r="B1" s="40"/>
      <c r="C1" s="40"/>
      <c r="D1" s="40"/>
      <c r="E1" s="40"/>
      <c r="F1" s="40"/>
      <c r="G1" s="40"/>
    </row>
    <row r="2" spans="1:7" ht="16.5">
      <c r="A2" s="40" t="s">
        <v>13</v>
      </c>
      <c r="B2" s="40"/>
      <c r="C2" s="40"/>
      <c r="D2" s="40"/>
      <c r="E2" s="40"/>
      <c r="F2" s="40"/>
      <c r="G2" s="40"/>
    </row>
    <row r="5" spans="1:7" ht="16.5">
      <c r="A5" s="41" t="s">
        <v>1</v>
      </c>
      <c r="B5" s="41"/>
      <c r="C5" s="41"/>
      <c r="D5" s="41"/>
      <c r="E5" s="41"/>
      <c r="F5" s="41"/>
      <c r="G5" s="41"/>
    </row>
    <row r="7" spans="3:5" ht="16.5">
      <c r="C7" s="2"/>
      <c r="D7" s="42" t="s">
        <v>2</v>
      </c>
      <c r="E7" s="42"/>
    </row>
    <row r="8" spans="3:5" ht="33">
      <c r="C8" s="3" t="s">
        <v>3</v>
      </c>
      <c r="D8" s="4" t="s">
        <v>4</v>
      </c>
      <c r="E8" s="4" t="s">
        <v>5</v>
      </c>
    </row>
    <row r="9" spans="3:5" ht="16.5" customHeight="1">
      <c r="C9" s="38" t="s">
        <v>6</v>
      </c>
      <c r="D9" s="5">
        <v>47</v>
      </c>
      <c r="E9" s="5">
        <v>46</v>
      </c>
    </row>
    <row r="10" spans="3:5" ht="16.5" customHeight="1">
      <c r="C10" s="39"/>
      <c r="D10" s="8">
        <v>43</v>
      </c>
      <c r="E10" s="8">
        <v>40</v>
      </c>
    </row>
    <row r="11" spans="3:5" ht="15.75">
      <c r="C11" s="38" t="s">
        <v>7</v>
      </c>
      <c r="D11" s="5">
        <v>62</v>
      </c>
      <c r="E11" s="5">
        <v>67</v>
      </c>
    </row>
    <row r="12" spans="3:5" ht="15.75">
      <c r="C12" s="39"/>
      <c r="D12" s="8">
        <v>68</v>
      </c>
      <c r="E12" s="8">
        <v>71</v>
      </c>
    </row>
    <row r="13" spans="3:5" ht="15.75">
      <c r="C13" s="38" t="s">
        <v>8</v>
      </c>
      <c r="D13" s="5">
        <v>41</v>
      </c>
      <c r="E13" s="5">
        <v>42</v>
      </c>
    </row>
    <row r="14" spans="3:5" ht="15.75">
      <c r="C14" s="39"/>
      <c r="D14" s="8">
        <v>39</v>
      </c>
      <c r="E14" s="8">
        <v>46</v>
      </c>
    </row>
    <row r="15" spans="3:5" ht="15.75">
      <c r="C15" s="2"/>
      <c r="D15" s="5"/>
      <c r="E15" s="5"/>
    </row>
    <row r="17" spans="1:8" ht="26.25" customHeight="1">
      <c r="A17" s="43" t="s">
        <v>9</v>
      </c>
      <c r="B17" s="43"/>
      <c r="C17" s="43"/>
      <c r="D17" s="43"/>
      <c r="E17" s="43"/>
      <c r="F17" s="43"/>
      <c r="G17" s="43"/>
      <c r="H17" s="6"/>
    </row>
    <row r="18" spans="1:8" ht="26.25" customHeight="1">
      <c r="A18" s="43" t="s">
        <v>10</v>
      </c>
      <c r="B18" s="43"/>
      <c r="C18" s="43"/>
      <c r="D18" s="43"/>
      <c r="E18" s="43"/>
      <c r="F18" s="43"/>
      <c r="G18" s="43"/>
      <c r="H18" s="6"/>
    </row>
    <row r="19" spans="1:8" ht="26.25" customHeight="1">
      <c r="A19" s="43" t="s">
        <v>11</v>
      </c>
      <c r="B19" s="43"/>
      <c r="C19" s="43"/>
      <c r="D19" s="43"/>
      <c r="E19" s="43"/>
      <c r="F19" s="43"/>
      <c r="G19" s="43"/>
      <c r="H19" s="6"/>
    </row>
    <row r="20" spans="1:8" ht="26.25" customHeight="1">
      <c r="A20" s="43" t="s">
        <v>12</v>
      </c>
      <c r="B20" s="43"/>
      <c r="C20" s="43"/>
      <c r="D20" s="43"/>
      <c r="E20" s="43"/>
      <c r="F20" s="43"/>
      <c r="G20" s="43"/>
      <c r="H20" s="6"/>
    </row>
    <row r="22" ht="16.5">
      <c r="A22" s="7" t="s">
        <v>14</v>
      </c>
    </row>
  </sheetData>
  <mergeCells count="11">
    <mergeCell ref="A20:G20"/>
    <mergeCell ref="A17:G17"/>
    <mergeCell ref="A18:G18"/>
    <mergeCell ref="A19:G19"/>
    <mergeCell ref="C9:C10"/>
    <mergeCell ref="C11:C12"/>
    <mergeCell ref="C13:C14"/>
    <mergeCell ref="A1:G1"/>
    <mergeCell ref="A2:G2"/>
    <mergeCell ref="A5:G5"/>
    <mergeCell ref="D7:E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3.5"/>
  <sheetData>
    <row r="1" spans="1:3" ht="16.5">
      <c r="A1" s="3"/>
      <c r="B1" s="4" t="s">
        <v>4</v>
      </c>
      <c r="C1" s="4" t="s">
        <v>5</v>
      </c>
    </row>
    <row r="2" spans="1:3" ht="15.75">
      <c r="A2" s="38" t="s">
        <v>6</v>
      </c>
      <c r="B2" s="5">
        <v>47</v>
      </c>
      <c r="C2" s="5">
        <v>46</v>
      </c>
    </row>
    <row r="3" spans="1:3" ht="15.75">
      <c r="A3" s="39"/>
      <c r="B3" s="8">
        <v>43</v>
      </c>
      <c r="C3" s="8">
        <v>40</v>
      </c>
    </row>
    <row r="4" spans="1:7" ht="15.75" customHeight="1">
      <c r="A4" s="38" t="s">
        <v>7</v>
      </c>
      <c r="B4" s="5">
        <v>62</v>
      </c>
      <c r="C4" s="5">
        <v>67</v>
      </c>
      <c r="F4" s="41" t="s">
        <v>18</v>
      </c>
      <c r="G4" s="41"/>
    </row>
    <row r="5" spans="1:7" ht="15.75" customHeight="1">
      <c r="A5" s="39"/>
      <c r="B5" s="8">
        <v>68</v>
      </c>
      <c r="C5" s="8">
        <v>71</v>
      </c>
      <c r="E5" s="13"/>
      <c r="F5" s="4" t="s">
        <v>4</v>
      </c>
      <c r="G5" s="4" t="s">
        <v>5</v>
      </c>
    </row>
    <row r="6" spans="1:7" ht="15.75" customHeight="1">
      <c r="A6" s="38" t="s">
        <v>8</v>
      </c>
      <c r="B6" s="5">
        <v>41</v>
      </c>
      <c r="C6" s="5">
        <v>42</v>
      </c>
      <c r="E6" s="11" t="s">
        <v>6</v>
      </c>
      <c r="F6" s="9">
        <f>AVERAGE(B2:B3)</f>
        <v>45</v>
      </c>
      <c r="G6" s="9">
        <f>AVERAGE(C2:C3)</f>
        <v>43</v>
      </c>
    </row>
    <row r="7" spans="1:7" ht="15.75" customHeight="1">
      <c r="A7" s="39"/>
      <c r="B7" s="8">
        <v>39</v>
      </c>
      <c r="C7" s="8">
        <v>46</v>
      </c>
      <c r="E7" s="11" t="s">
        <v>7</v>
      </c>
      <c r="F7" s="9">
        <f>AVERAGE(B4:B5)</f>
        <v>65</v>
      </c>
      <c r="G7" s="9">
        <f>AVERAGE(C4:C5)</f>
        <v>69</v>
      </c>
    </row>
    <row r="8" spans="5:7" ht="16.5">
      <c r="E8" s="11" t="s">
        <v>8</v>
      </c>
      <c r="F8" s="9">
        <f>AVERAGE(B6:B7)</f>
        <v>40</v>
      </c>
      <c r="G8" s="9">
        <f>AVERAGE(C6:C7)</f>
        <v>44</v>
      </c>
    </row>
    <row r="9" spans="1:3" ht="15">
      <c r="A9" s="10" t="s">
        <v>15</v>
      </c>
      <c r="B9" s="10" t="s">
        <v>16</v>
      </c>
      <c r="C9" s="10" t="s">
        <v>17</v>
      </c>
    </row>
    <row r="10" spans="1:3" ht="13.5">
      <c r="A10" t="s">
        <v>6</v>
      </c>
      <c r="B10" t="s">
        <v>4</v>
      </c>
      <c r="C10" s="9">
        <v>47</v>
      </c>
    </row>
    <row r="11" spans="1:3" ht="13.5">
      <c r="A11" t="s">
        <v>6</v>
      </c>
      <c r="B11" t="s">
        <v>4</v>
      </c>
      <c r="C11" s="9">
        <v>43</v>
      </c>
    </row>
    <row r="12" spans="1:3" ht="13.5">
      <c r="A12" t="s">
        <v>6</v>
      </c>
      <c r="B12" t="s">
        <v>5</v>
      </c>
      <c r="C12" s="9">
        <v>46</v>
      </c>
    </row>
    <row r="13" spans="1:3" ht="13.5">
      <c r="A13" t="s">
        <v>6</v>
      </c>
      <c r="B13" t="s">
        <v>5</v>
      </c>
      <c r="C13" s="9">
        <v>40</v>
      </c>
    </row>
    <row r="14" spans="1:3" ht="13.5">
      <c r="A14" t="s">
        <v>7</v>
      </c>
      <c r="B14" t="s">
        <v>4</v>
      </c>
      <c r="C14" s="9">
        <v>62</v>
      </c>
    </row>
    <row r="15" spans="1:3" ht="13.5">
      <c r="A15" t="s">
        <v>7</v>
      </c>
      <c r="B15" t="s">
        <v>4</v>
      </c>
      <c r="C15" s="9">
        <v>68</v>
      </c>
    </row>
    <row r="16" spans="1:3" ht="13.5">
      <c r="A16" t="s">
        <v>7</v>
      </c>
      <c r="B16" t="s">
        <v>5</v>
      </c>
      <c r="C16" s="9">
        <v>67</v>
      </c>
    </row>
    <row r="17" spans="1:3" ht="13.5">
      <c r="A17" t="s">
        <v>7</v>
      </c>
      <c r="B17" t="s">
        <v>5</v>
      </c>
      <c r="C17" s="9">
        <v>71</v>
      </c>
    </row>
    <row r="18" spans="1:3" ht="13.5">
      <c r="A18" t="s">
        <v>8</v>
      </c>
      <c r="B18" t="s">
        <v>4</v>
      </c>
      <c r="C18" s="9">
        <v>41</v>
      </c>
    </row>
    <row r="19" spans="1:3" ht="13.5">
      <c r="A19" t="s">
        <v>8</v>
      </c>
      <c r="B19" t="s">
        <v>4</v>
      </c>
      <c r="C19" s="9">
        <v>39</v>
      </c>
    </row>
    <row r="20" spans="1:3" ht="13.5">
      <c r="A20" t="s">
        <v>8</v>
      </c>
      <c r="B20" t="s">
        <v>5</v>
      </c>
      <c r="C20" s="9">
        <v>42</v>
      </c>
    </row>
    <row r="21" spans="1:3" ht="13.5">
      <c r="A21" t="s">
        <v>8</v>
      </c>
      <c r="B21" t="s">
        <v>5</v>
      </c>
      <c r="C21" s="9">
        <v>46</v>
      </c>
    </row>
  </sheetData>
  <mergeCells count="4">
    <mergeCell ref="F4:G4"/>
    <mergeCell ref="A2:A3"/>
    <mergeCell ref="A4:A5"/>
    <mergeCell ref="A6:A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0"/>
  <sheetViews>
    <sheetView showGridLines="0" workbookViewId="0" topLeftCell="A1">
      <selection activeCell="A1" sqref="A1"/>
    </sheetView>
  </sheetViews>
  <sheetFormatPr defaultColWidth="9.140625" defaultRowHeight="13.5"/>
  <cols>
    <col min="1" max="1" width="3.7109375" style="14" customWidth="1"/>
    <col min="2" max="2" width="9.140625" style="14" customWidth="1"/>
    <col min="3" max="4" width="13.421875" style="14" customWidth="1"/>
    <col min="5" max="16384" width="9.140625" style="14" customWidth="1"/>
  </cols>
  <sheetData>
    <row r="2" spans="3:4" ht="19.5">
      <c r="C2" s="44" t="s">
        <v>80</v>
      </c>
      <c r="D2" s="44"/>
    </row>
    <row r="4" spans="2:4" ht="16.5">
      <c r="B4" s="3"/>
      <c r="C4" s="4" t="s">
        <v>4</v>
      </c>
      <c r="D4" s="4" t="s">
        <v>5</v>
      </c>
    </row>
    <row r="5" spans="2:4" ht="15.75">
      <c r="B5" s="38" t="s">
        <v>6</v>
      </c>
      <c r="C5" s="5">
        <v>47</v>
      </c>
      <c r="D5" s="5">
        <v>46</v>
      </c>
    </row>
    <row r="6" spans="2:4" ht="15.75">
      <c r="B6" s="39"/>
      <c r="C6" s="8">
        <v>43</v>
      </c>
      <c r="D6" s="8">
        <v>40</v>
      </c>
    </row>
    <row r="7" spans="2:4" ht="15.75">
      <c r="B7" s="38" t="s">
        <v>7</v>
      </c>
      <c r="C7" s="5">
        <v>62</v>
      </c>
      <c r="D7" s="5">
        <v>67</v>
      </c>
    </row>
    <row r="8" spans="2:4" ht="15.75">
      <c r="B8" s="39"/>
      <c r="C8" s="8">
        <v>68</v>
      </c>
      <c r="D8" s="8">
        <v>71</v>
      </c>
    </row>
    <row r="9" spans="2:4" ht="15.75" customHeight="1">
      <c r="B9" s="38" t="s">
        <v>8</v>
      </c>
      <c r="C9" s="5">
        <v>41</v>
      </c>
      <c r="D9" s="5">
        <v>42</v>
      </c>
    </row>
    <row r="10" spans="2:4" ht="15.75" customHeight="1">
      <c r="B10" s="39"/>
      <c r="C10" s="8">
        <v>39</v>
      </c>
      <c r="D10" s="8">
        <v>46</v>
      </c>
    </row>
    <row r="11" ht="15.75" customHeight="1"/>
    <row r="12" spans="3:4" ht="15.75" customHeight="1">
      <c r="C12" s="44" t="s">
        <v>22</v>
      </c>
      <c r="D12" s="44"/>
    </row>
    <row r="13" spans="1:4" ht="15.75">
      <c r="A13" s="45" t="s">
        <v>20</v>
      </c>
      <c r="C13" s="15">
        <f>AVERAGE($C$5:$D$10)</f>
        <v>51</v>
      </c>
      <c r="D13" s="15">
        <f>AVERAGE($C$5:$D$10)</f>
        <v>51</v>
      </c>
    </row>
    <row r="14" spans="1:4" ht="15.75" customHeight="1">
      <c r="A14" s="45"/>
      <c r="C14" s="15">
        <f aca="true" t="shared" si="0" ref="C14:D18">AVERAGE($C$5:$D$10)</f>
        <v>51</v>
      </c>
      <c r="D14" s="15">
        <f t="shared" si="0"/>
        <v>51</v>
      </c>
    </row>
    <row r="15" spans="1:4" ht="15.75" customHeight="1">
      <c r="A15" s="45"/>
      <c r="C15" s="15">
        <f t="shared" si="0"/>
        <v>51</v>
      </c>
      <c r="D15" s="15">
        <f t="shared" si="0"/>
        <v>51</v>
      </c>
    </row>
    <row r="16" spans="1:4" ht="15.75" customHeight="1">
      <c r="A16" s="45"/>
      <c r="C16" s="15">
        <f t="shared" si="0"/>
        <v>51</v>
      </c>
      <c r="D16" s="15">
        <f t="shared" si="0"/>
        <v>51</v>
      </c>
    </row>
    <row r="17" spans="1:4" ht="15.75" customHeight="1">
      <c r="A17" s="45"/>
      <c r="C17" s="15">
        <f t="shared" si="0"/>
        <v>51</v>
      </c>
      <c r="D17" s="15">
        <f t="shared" si="0"/>
        <v>51</v>
      </c>
    </row>
    <row r="18" spans="1:4" ht="15.75">
      <c r="A18" s="45"/>
      <c r="C18" s="15">
        <f t="shared" si="0"/>
        <v>51</v>
      </c>
      <c r="D18" s="15">
        <f t="shared" si="0"/>
        <v>51</v>
      </c>
    </row>
    <row r="19" spans="3:4" ht="15.75" customHeight="1">
      <c r="C19" s="15"/>
      <c r="D19" s="15"/>
    </row>
    <row r="20" spans="3:4" ht="15.75" customHeight="1">
      <c r="C20" s="44" t="s">
        <v>23</v>
      </c>
      <c r="D20" s="44"/>
    </row>
    <row r="21" spans="1:4" ht="15.75" customHeight="1">
      <c r="A21" s="45" t="s">
        <v>21</v>
      </c>
      <c r="C21" s="5">
        <f>AVERAGE($C$5:$D$6)-C13</f>
        <v>-7</v>
      </c>
      <c r="D21" s="5">
        <f>AVERAGE($C$5:$D$6)-D13</f>
        <v>-7</v>
      </c>
    </row>
    <row r="22" spans="1:4" ht="15.75" customHeight="1">
      <c r="A22" s="45"/>
      <c r="C22" s="8">
        <f>AVERAGE($C$5:$D$6)-C14</f>
        <v>-7</v>
      </c>
      <c r="D22" s="8">
        <f>AVERAGE($C$5:$D$6)-D14</f>
        <v>-7</v>
      </c>
    </row>
    <row r="23" spans="1:4" ht="15.75">
      <c r="A23" s="45"/>
      <c r="C23" s="5">
        <f>AVERAGE($C$7:$D$8)-C15</f>
        <v>16</v>
      </c>
      <c r="D23" s="5">
        <f>AVERAGE($C$7:$D$8)-D15</f>
        <v>16</v>
      </c>
    </row>
    <row r="24" spans="1:4" ht="15.75" customHeight="1">
      <c r="A24" s="45"/>
      <c r="C24" s="8">
        <f>AVERAGE($C$7:$D$8)-C16</f>
        <v>16</v>
      </c>
      <c r="D24" s="8">
        <f>AVERAGE($C$7:$D$8)-D16</f>
        <v>16</v>
      </c>
    </row>
    <row r="25" spans="1:4" ht="15.75" customHeight="1">
      <c r="A25" s="45"/>
      <c r="C25" s="5">
        <f>AVERAGE($C$9:$D$10)-C17</f>
        <v>-9</v>
      </c>
      <c r="D25" s="5">
        <f>AVERAGE($C$9:$D$10)-D17</f>
        <v>-9</v>
      </c>
    </row>
    <row r="26" spans="1:4" ht="15.75" customHeight="1">
      <c r="A26" s="45"/>
      <c r="C26" s="16">
        <f>AVERAGE($C$9:$D$10)-C18</f>
        <v>-9</v>
      </c>
      <c r="D26" s="16">
        <f>AVERAGE($C$9:$D$10)-D18</f>
        <v>-9</v>
      </c>
    </row>
    <row r="27" ht="15.75" customHeight="1"/>
    <row r="28" spans="3:4" ht="18.75">
      <c r="C28" s="44" t="s">
        <v>24</v>
      </c>
      <c r="D28" s="44"/>
    </row>
    <row r="29" spans="1:4" ht="15.75">
      <c r="A29" s="45" t="s">
        <v>21</v>
      </c>
      <c r="C29" s="15">
        <f aca="true" t="shared" si="1" ref="C29:C34">AVERAGE($C$5:$C$10)-C13</f>
        <v>-1</v>
      </c>
      <c r="D29" s="15">
        <f aca="true" t="shared" si="2" ref="D29:D34">AVERAGE($D$5:$D$10)-D13</f>
        <v>1</v>
      </c>
    </row>
    <row r="30" spans="1:4" ht="15.75">
      <c r="A30" s="45"/>
      <c r="C30" s="15">
        <f t="shared" si="1"/>
        <v>-1</v>
      </c>
      <c r="D30" s="15">
        <f t="shared" si="2"/>
        <v>1</v>
      </c>
    </row>
    <row r="31" spans="1:4" ht="15.75">
      <c r="A31" s="45"/>
      <c r="C31" s="15">
        <f t="shared" si="1"/>
        <v>-1</v>
      </c>
      <c r="D31" s="15">
        <f t="shared" si="2"/>
        <v>1</v>
      </c>
    </row>
    <row r="32" spans="1:4" ht="15.75">
      <c r="A32" s="45"/>
      <c r="C32" s="15">
        <f t="shared" si="1"/>
        <v>-1</v>
      </c>
      <c r="D32" s="15">
        <f t="shared" si="2"/>
        <v>1</v>
      </c>
    </row>
    <row r="33" spans="1:4" ht="15.75">
      <c r="A33" s="45"/>
      <c r="C33" s="15">
        <f t="shared" si="1"/>
        <v>-1</v>
      </c>
      <c r="D33" s="15">
        <f t="shared" si="2"/>
        <v>1</v>
      </c>
    </row>
    <row r="34" spans="1:4" ht="15.75">
      <c r="A34" s="45"/>
      <c r="C34" s="15">
        <f t="shared" si="1"/>
        <v>-1</v>
      </c>
      <c r="D34" s="15">
        <f t="shared" si="2"/>
        <v>1</v>
      </c>
    </row>
    <row r="36" spans="3:4" ht="18.75">
      <c r="C36" s="44" t="s">
        <v>25</v>
      </c>
      <c r="D36" s="44"/>
    </row>
    <row r="37" spans="1:4" ht="15.75">
      <c r="A37" s="45" t="s">
        <v>21</v>
      </c>
      <c r="C37" s="5">
        <f>AVERAGE($C$5:$C$6)-C13-C21-C29</f>
        <v>2</v>
      </c>
      <c r="D37" s="5">
        <f>AVERAGE($D$5:$D$6)-D13-D21-D29</f>
        <v>-2</v>
      </c>
    </row>
    <row r="38" spans="1:4" ht="15.75">
      <c r="A38" s="45"/>
      <c r="C38" s="8">
        <f>AVERAGE($C$5:$C$6)-C14-C22-C30</f>
        <v>2</v>
      </c>
      <c r="D38" s="8">
        <f>AVERAGE($D$5:$D$6)-D14-D22-D30</f>
        <v>-2</v>
      </c>
    </row>
    <row r="39" spans="1:4" ht="15.75">
      <c r="A39" s="45"/>
      <c r="C39" s="5">
        <f>AVERAGE($C$7:$C$8)-C15-C23-C31</f>
        <v>-1</v>
      </c>
      <c r="D39" s="5">
        <f>AVERAGE($D$7:$D$8)-D15-D23-D31</f>
        <v>1</v>
      </c>
    </row>
    <row r="40" spans="1:4" ht="15.75">
      <c r="A40" s="45"/>
      <c r="C40" s="8">
        <f>AVERAGE($C$7:$C$8)-C16-C24-C32</f>
        <v>-1</v>
      </c>
      <c r="D40" s="8">
        <f>AVERAGE($D$7:$D$8)-D16-D24-D32</f>
        <v>1</v>
      </c>
    </row>
    <row r="41" spans="1:4" ht="15.75">
      <c r="A41" s="45"/>
      <c r="C41" s="5">
        <f>AVERAGE($C$9:$C$10)-C17-C25-C33</f>
        <v>-1</v>
      </c>
      <c r="D41" s="5">
        <f>AVERAGE($D$9:$D$10)-D17-D25-D33</f>
        <v>1</v>
      </c>
    </row>
    <row r="42" spans="1:4" ht="15.75">
      <c r="A42" s="45"/>
      <c r="C42" s="16">
        <f>AVERAGE($C$9:$C$10)-C18-C26-C34</f>
        <v>-1</v>
      </c>
      <c r="D42" s="16">
        <f>AVERAGE($D$9:$D$10)-D18-D26-D34</f>
        <v>1</v>
      </c>
    </row>
    <row r="44" spans="3:4" ht="18.75">
      <c r="C44" s="44" t="s">
        <v>26</v>
      </c>
      <c r="D44" s="44"/>
    </row>
    <row r="45" spans="1:4" ht="15.75">
      <c r="A45" s="45" t="s">
        <v>21</v>
      </c>
      <c r="C45" s="5">
        <f aca="true" t="shared" si="3" ref="C45:D50">C5-C13-C21-C29-C37</f>
        <v>2</v>
      </c>
      <c r="D45" s="5">
        <f t="shared" si="3"/>
        <v>3</v>
      </c>
    </row>
    <row r="46" spans="1:4" ht="15.75">
      <c r="A46" s="45"/>
      <c r="C46" s="8">
        <f t="shared" si="3"/>
        <v>-2</v>
      </c>
      <c r="D46" s="8">
        <f t="shared" si="3"/>
        <v>-3</v>
      </c>
    </row>
    <row r="47" spans="1:4" ht="15.75">
      <c r="A47" s="45"/>
      <c r="C47" s="5">
        <f t="shared" si="3"/>
        <v>-3</v>
      </c>
      <c r="D47" s="5">
        <f t="shared" si="3"/>
        <v>-2</v>
      </c>
    </row>
    <row r="48" spans="1:4" ht="15.75">
      <c r="A48" s="45"/>
      <c r="C48" s="8">
        <f t="shared" si="3"/>
        <v>3</v>
      </c>
      <c r="D48" s="8">
        <f t="shared" si="3"/>
        <v>2</v>
      </c>
    </row>
    <row r="49" spans="1:4" ht="15.75">
      <c r="A49" s="45"/>
      <c r="C49" s="5">
        <f t="shared" si="3"/>
        <v>1</v>
      </c>
      <c r="D49" s="5">
        <f t="shared" si="3"/>
        <v>-2</v>
      </c>
    </row>
    <row r="50" spans="1:4" ht="15.75">
      <c r="A50" s="45"/>
      <c r="C50" s="16">
        <f t="shared" si="3"/>
        <v>-1</v>
      </c>
      <c r="D50" s="16">
        <f t="shared" si="3"/>
        <v>2</v>
      </c>
    </row>
  </sheetData>
  <mergeCells count="14">
    <mergeCell ref="A45:A50"/>
    <mergeCell ref="C44:D44"/>
    <mergeCell ref="A13:A18"/>
    <mergeCell ref="A21:A26"/>
    <mergeCell ref="A29:A34"/>
    <mergeCell ref="A37:A42"/>
    <mergeCell ref="C12:D12"/>
    <mergeCell ref="C20:D20"/>
    <mergeCell ref="C28:D28"/>
    <mergeCell ref="C36:D36"/>
    <mergeCell ref="B5:B6"/>
    <mergeCell ref="B7:B8"/>
    <mergeCell ref="B9:B10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0"/>
  <sheetViews>
    <sheetView showFormulas="1" workbookViewId="0" topLeftCell="A1">
      <selection activeCell="A1" sqref="A1"/>
    </sheetView>
  </sheetViews>
  <sheetFormatPr defaultColWidth="9.140625" defaultRowHeight="13.5"/>
  <cols>
    <col min="1" max="1" width="3.7109375" style="14" customWidth="1"/>
    <col min="2" max="2" width="9.140625" style="14" customWidth="1"/>
    <col min="3" max="4" width="22.8515625" style="14" bestFit="1" customWidth="1"/>
    <col min="5" max="16384" width="9.140625" style="14" customWidth="1"/>
  </cols>
  <sheetData>
    <row r="2" spans="3:4" ht="19.5">
      <c r="C2" s="44" t="s">
        <v>80</v>
      </c>
      <c r="D2" s="44"/>
    </row>
    <row r="4" spans="2:4" ht="16.5">
      <c r="B4" s="3"/>
      <c r="C4" s="4" t="s">
        <v>4</v>
      </c>
      <c r="D4" s="4" t="s">
        <v>5</v>
      </c>
    </row>
    <row r="5" spans="2:4" ht="15.75">
      <c r="B5" s="38" t="s">
        <v>6</v>
      </c>
      <c r="C5" s="5">
        <v>47</v>
      </c>
      <c r="D5" s="5">
        <v>46</v>
      </c>
    </row>
    <row r="6" spans="2:4" ht="15.75">
      <c r="B6" s="39"/>
      <c r="C6" s="8">
        <v>43</v>
      </c>
      <c r="D6" s="8">
        <v>40</v>
      </c>
    </row>
    <row r="7" spans="2:4" ht="15.75">
      <c r="B7" s="38" t="s">
        <v>7</v>
      </c>
      <c r="C7" s="5">
        <v>62</v>
      </c>
      <c r="D7" s="5">
        <v>67</v>
      </c>
    </row>
    <row r="8" spans="2:4" ht="15.75">
      <c r="B8" s="39"/>
      <c r="C8" s="8">
        <v>68</v>
      </c>
      <c r="D8" s="8">
        <v>71</v>
      </c>
    </row>
    <row r="9" spans="2:4" ht="15.75" customHeight="1">
      <c r="B9" s="38" t="s">
        <v>8</v>
      </c>
      <c r="C9" s="5">
        <v>41</v>
      </c>
      <c r="D9" s="5">
        <v>42</v>
      </c>
    </row>
    <row r="10" spans="2:4" ht="15.75" customHeight="1">
      <c r="B10" s="39"/>
      <c r="C10" s="8">
        <v>39</v>
      </c>
      <c r="D10" s="8">
        <v>46</v>
      </c>
    </row>
    <row r="11" ht="15.75" customHeight="1"/>
    <row r="12" spans="3:4" ht="15.75" customHeight="1">
      <c r="C12" s="44" t="s">
        <v>22</v>
      </c>
      <c r="D12" s="44"/>
    </row>
    <row r="13" spans="1:4" ht="15.75">
      <c r="A13" s="45" t="s">
        <v>20</v>
      </c>
      <c r="C13" s="15">
        <f aca="true" t="shared" si="0" ref="C13:D18">AVERAGE($C$5:$D$10)</f>
        <v>51</v>
      </c>
      <c r="D13" s="15">
        <f t="shared" si="0"/>
        <v>51</v>
      </c>
    </row>
    <row r="14" spans="1:4" ht="15.75" customHeight="1">
      <c r="A14" s="45"/>
      <c r="C14" s="15">
        <f t="shared" si="0"/>
        <v>51</v>
      </c>
      <c r="D14" s="15">
        <f t="shared" si="0"/>
        <v>51</v>
      </c>
    </row>
    <row r="15" spans="1:4" ht="15.75" customHeight="1">
      <c r="A15" s="45"/>
      <c r="C15" s="15">
        <f t="shared" si="0"/>
        <v>51</v>
      </c>
      <c r="D15" s="15">
        <f t="shared" si="0"/>
        <v>51</v>
      </c>
    </row>
    <row r="16" spans="1:4" ht="15.75" customHeight="1">
      <c r="A16" s="45"/>
      <c r="C16" s="15">
        <f t="shared" si="0"/>
        <v>51</v>
      </c>
      <c r="D16" s="15">
        <f t="shared" si="0"/>
        <v>51</v>
      </c>
    </row>
    <row r="17" spans="1:4" ht="15.75" customHeight="1">
      <c r="A17" s="45"/>
      <c r="C17" s="15">
        <f t="shared" si="0"/>
        <v>51</v>
      </c>
      <c r="D17" s="15">
        <f t="shared" si="0"/>
        <v>51</v>
      </c>
    </row>
    <row r="18" spans="1:4" ht="15.75">
      <c r="A18" s="45"/>
      <c r="C18" s="15">
        <f t="shared" si="0"/>
        <v>51</v>
      </c>
      <c r="D18" s="15">
        <f t="shared" si="0"/>
        <v>51</v>
      </c>
    </row>
    <row r="19" spans="3:4" ht="15.75" customHeight="1">
      <c r="C19" s="15"/>
      <c r="D19" s="15"/>
    </row>
    <row r="20" spans="3:4" ht="15.75" customHeight="1">
      <c r="C20" s="44" t="s">
        <v>23</v>
      </c>
      <c r="D20" s="44"/>
    </row>
    <row r="21" spans="1:4" ht="15.75" customHeight="1">
      <c r="A21" s="45" t="s">
        <v>21</v>
      </c>
      <c r="C21" s="5">
        <f>AVERAGE($C$5:$D$6)-C13</f>
        <v>-7</v>
      </c>
      <c r="D21" s="5">
        <f>AVERAGE($C$5:$D$6)-D13</f>
        <v>-7</v>
      </c>
    </row>
    <row r="22" spans="1:4" ht="15.75" customHeight="1">
      <c r="A22" s="45"/>
      <c r="C22" s="8">
        <f>AVERAGE($C$5:$D$6)-C14</f>
        <v>-7</v>
      </c>
      <c r="D22" s="8">
        <f>AVERAGE($C$5:$D$6)-D14</f>
        <v>-7</v>
      </c>
    </row>
    <row r="23" spans="1:4" ht="15.75">
      <c r="A23" s="45"/>
      <c r="C23" s="5">
        <f>AVERAGE($C$7:$D$8)-C15</f>
        <v>16</v>
      </c>
      <c r="D23" s="5">
        <f>AVERAGE($C$7:$D$8)-D15</f>
        <v>16</v>
      </c>
    </row>
    <row r="24" spans="1:4" ht="15.75" customHeight="1">
      <c r="A24" s="45"/>
      <c r="C24" s="8">
        <f>AVERAGE($C$7:$D$8)-C16</f>
        <v>16</v>
      </c>
      <c r="D24" s="8">
        <f>AVERAGE($C$7:$D$8)-D16</f>
        <v>16</v>
      </c>
    </row>
    <row r="25" spans="1:4" ht="15.75" customHeight="1">
      <c r="A25" s="45"/>
      <c r="C25" s="5">
        <f>AVERAGE($C$9:$D$10)-C17</f>
        <v>-9</v>
      </c>
      <c r="D25" s="5">
        <f>AVERAGE($C$9:$D$10)-D17</f>
        <v>-9</v>
      </c>
    </row>
    <row r="26" spans="1:4" ht="15.75" customHeight="1">
      <c r="A26" s="45"/>
      <c r="C26" s="16">
        <f>AVERAGE($C$9:$D$10)-C18</f>
        <v>-9</v>
      </c>
      <c r="D26" s="16">
        <f>AVERAGE($C$9:$D$10)-D18</f>
        <v>-9</v>
      </c>
    </row>
    <row r="27" ht="15.75" customHeight="1"/>
    <row r="28" spans="3:4" ht="18.75">
      <c r="C28" s="44" t="s">
        <v>24</v>
      </c>
      <c r="D28" s="44"/>
    </row>
    <row r="29" spans="1:4" ht="15.75">
      <c r="A29" s="45" t="s">
        <v>21</v>
      </c>
      <c r="C29" s="15">
        <f aca="true" t="shared" si="1" ref="C29:C34">AVERAGE($C$5:$C$10)-C13</f>
        <v>-1</v>
      </c>
      <c r="D29" s="15">
        <f aca="true" t="shared" si="2" ref="D29:D34">AVERAGE($D$5:$D$10)-D13</f>
        <v>1</v>
      </c>
    </row>
    <row r="30" spans="1:4" ht="15.75">
      <c r="A30" s="45"/>
      <c r="C30" s="15">
        <f t="shared" si="1"/>
        <v>-1</v>
      </c>
      <c r="D30" s="15">
        <f t="shared" si="2"/>
        <v>1</v>
      </c>
    </row>
    <row r="31" spans="1:4" ht="15.75">
      <c r="A31" s="45"/>
      <c r="C31" s="15">
        <f t="shared" si="1"/>
        <v>-1</v>
      </c>
      <c r="D31" s="15">
        <f t="shared" si="2"/>
        <v>1</v>
      </c>
    </row>
    <row r="32" spans="1:4" ht="15.75">
      <c r="A32" s="45"/>
      <c r="C32" s="15">
        <f t="shared" si="1"/>
        <v>-1</v>
      </c>
      <c r="D32" s="15">
        <f t="shared" si="2"/>
        <v>1</v>
      </c>
    </row>
    <row r="33" spans="1:4" ht="15.75">
      <c r="A33" s="45"/>
      <c r="C33" s="15">
        <f t="shared" si="1"/>
        <v>-1</v>
      </c>
      <c r="D33" s="15">
        <f t="shared" si="2"/>
        <v>1</v>
      </c>
    </row>
    <row r="34" spans="1:4" ht="15.75">
      <c r="A34" s="45"/>
      <c r="C34" s="15">
        <f t="shared" si="1"/>
        <v>-1</v>
      </c>
      <c r="D34" s="15">
        <f t="shared" si="2"/>
        <v>1</v>
      </c>
    </row>
    <row r="36" spans="3:4" ht="18.75">
      <c r="C36" s="44" t="s">
        <v>25</v>
      </c>
      <c r="D36" s="44"/>
    </row>
    <row r="37" spans="1:4" ht="15.75">
      <c r="A37" s="45" t="s">
        <v>21</v>
      </c>
      <c r="C37" s="5">
        <f>AVERAGE($C$5:$C$6)-C13-C21-C29</f>
        <v>2</v>
      </c>
      <c r="D37" s="5">
        <f>AVERAGE($D$5:$D$6)-D13-D21-D29</f>
        <v>-2</v>
      </c>
    </row>
    <row r="38" spans="1:4" ht="15.75">
      <c r="A38" s="45"/>
      <c r="C38" s="8">
        <f>AVERAGE($C$5:$C$6)-C14-C22-C30</f>
        <v>2</v>
      </c>
      <c r="D38" s="8">
        <f>AVERAGE($D$5:$D$6)-D14-D22-D30</f>
        <v>-2</v>
      </c>
    </row>
    <row r="39" spans="1:4" ht="15.75">
      <c r="A39" s="45"/>
      <c r="C39" s="5">
        <f>AVERAGE($C$7:$C$8)-C15-C23-C31</f>
        <v>-1</v>
      </c>
      <c r="D39" s="5">
        <f>AVERAGE($D$7:$D$8)-D15-D23-D31</f>
        <v>1</v>
      </c>
    </row>
    <row r="40" spans="1:4" ht="15.75">
      <c r="A40" s="45"/>
      <c r="C40" s="8">
        <f>AVERAGE($C$7:$C$8)-C16-C24-C32</f>
        <v>-1</v>
      </c>
      <c r="D40" s="8">
        <f>AVERAGE($D$7:$D$8)-D16-D24-D32</f>
        <v>1</v>
      </c>
    </row>
    <row r="41" spans="1:4" ht="15.75">
      <c r="A41" s="45"/>
      <c r="C41" s="5">
        <f>AVERAGE($C$9:$C$10)-C17-C25-C33</f>
        <v>-1</v>
      </c>
      <c r="D41" s="5">
        <f>AVERAGE($D$9:$D$10)-D17-D25-D33</f>
        <v>1</v>
      </c>
    </row>
    <row r="42" spans="1:4" ht="15.75">
      <c r="A42" s="45"/>
      <c r="C42" s="16">
        <f>AVERAGE($C$9:$C$10)-C18-C26-C34</f>
        <v>-1</v>
      </c>
      <c r="D42" s="16">
        <f>AVERAGE($D$9:$D$10)-D18-D26-D34</f>
        <v>1</v>
      </c>
    </row>
    <row r="44" spans="3:4" ht="18.75">
      <c r="C44" s="44" t="s">
        <v>26</v>
      </c>
      <c r="D44" s="44"/>
    </row>
    <row r="45" spans="1:4" ht="15.75">
      <c r="A45" s="45" t="s">
        <v>21</v>
      </c>
      <c r="C45" s="5">
        <f aca="true" t="shared" si="3" ref="C45:D50">C5-C13-C21-C29-C37</f>
        <v>2</v>
      </c>
      <c r="D45" s="5">
        <f t="shared" si="3"/>
        <v>3</v>
      </c>
    </row>
    <row r="46" spans="1:4" ht="15.75">
      <c r="A46" s="45"/>
      <c r="C46" s="8">
        <f t="shared" si="3"/>
        <v>-2</v>
      </c>
      <c r="D46" s="8">
        <f t="shared" si="3"/>
        <v>-3</v>
      </c>
    </row>
    <row r="47" spans="1:4" ht="15.75">
      <c r="A47" s="45"/>
      <c r="C47" s="5">
        <f t="shared" si="3"/>
        <v>-3</v>
      </c>
      <c r="D47" s="5">
        <f t="shared" si="3"/>
        <v>-2</v>
      </c>
    </row>
    <row r="48" spans="1:4" ht="15.75">
      <c r="A48" s="45"/>
      <c r="C48" s="8">
        <f t="shared" si="3"/>
        <v>3</v>
      </c>
      <c r="D48" s="8">
        <f t="shared" si="3"/>
        <v>2</v>
      </c>
    </row>
    <row r="49" spans="1:4" ht="15.75">
      <c r="A49" s="45"/>
      <c r="C49" s="5">
        <f t="shared" si="3"/>
        <v>1</v>
      </c>
      <c r="D49" s="5">
        <f t="shared" si="3"/>
        <v>-2</v>
      </c>
    </row>
    <row r="50" spans="1:4" ht="15.75">
      <c r="A50" s="45"/>
      <c r="C50" s="16">
        <f t="shared" si="3"/>
        <v>-1</v>
      </c>
      <c r="D50" s="16">
        <f t="shared" si="3"/>
        <v>2</v>
      </c>
    </row>
  </sheetData>
  <mergeCells count="14">
    <mergeCell ref="B5:B6"/>
    <mergeCell ref="B7:B8"/>
    <mergeCell ref="B9:B10"/>
    <mergeCell ref="C2:D2"/>
    <mergeCell ref="C12:D12"/>
    <mergeCell ref="C20:D20"/>
    <mergeCell ref="C28:D28"/>
    <mergeCell ref="C36:D36"/>
    <mergeCell ref="A45:A50"/>
    <mergeCell ref="C44:D44"/>
    <mergeCell ref="A13:A18"/>
    <mergeCell ref="A21:A26"/>
    <mergeCell ref="A29:A34"/>
    <mergeCell ref="A37:A4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0"/>
  <sheetViews>
    <sheetView showGridLines="0" workbookViewId="0" topLeftCell="A1">
      <selection activeCell="A1" sqref="A1"/>
    </sheetView>
  </sheetViews>
  <sheetFormatPr defaultColWidth="9.140625" defaultRowHeight="13.5"/>
  <cols>
    <col min="1" max="1" width="3.7109375" style="14" customWidth="1"/>
    <col min="2" max="2" width="9.140625" style="14" customWidth="1"/>
    <col min="3" max="4" width="13.7109375" style="14" customWidth="1"/>
    <col min="5" max="5" width="2.57421875" style="14" customWidth="1"/>
    <col min="6" max="7" width="13.7109375" style="14" customWidth="1"/>
    <col min="8" max="8" width="2.7109375" style="14" customWidth="1"/>
    <col min="9" max="9" width="13.7109375" style="14" customWidth="1"/>
    <col min="10" max="10" width="2.7109375" style="14" customWidth="1"/>
    <col min="11" max="11" width="13.7109375" style="14" customWidth="1"/>
    <col min="12" max="12" width="2.7109375" style="14" customWidth="1"/>
    <col min="13" max="13" width="13.7109375" style="14" customWidth="1"/>
    <col min="14" max="14" width="2.7109375" style="14" customWidth="1"/>
    <col min="15" max="15" width="16.00390625" style="14" bestFit="1" customWidth="1"/>
    <col min="16" max="16" width="2.7109375" style="14" customWidth="1"/>
    <col min="17" max="17" width="17.421875" style="14" bestFit="1" customWidth="1"/>
    <col min="18" max="16384" width="9.140625" style="14" customWidth="1"/>
  </cols>
  <sheetData>
    <row r="2" spans="3:4" ht="19.5">
      <c r="C2" s="44" t="s">
        <v>80</v>
      </c>
      <c r="D2" s="44"/>
    </row>
    <row r="4" spans="2:4" ht="16.5">
      <c r="B4" s="3"/>
      <c r="C4" s="4" t="s">
        <v>4</v>
      </c>
      <c r="D4" s="4" t="s">
        <v>5</v>
      </c>
    </row>
    <row r="5" spans="2:4" ht="15.75">
      <c r="B5" s="38" t="s">
        <v>6</v>
      </c>
      <c r="C5" s="5">
        <v>47</v>
      </c>
      <c r="D5" s="5">
        <v>46</v>
      </c>
    </row>
    <row r="6" spans="2:4" ht="15.75">
      <c r="B6" s="39"/>
      <c r="C6" s="8">
        <v>43</v>
      </c>
      <c r="D6" s="8">
        <v>40</v>
      </c>
    </row>
    <row r="7" spans="2:4" ht="15.75">
      <c r="B7" s="38" t="s">
        <v>7</v>
      </c>
      <c r="C7" s="5">
        <v>62</v>
      </c>
      <c r="D7" s="5">
        <v>67</v>
      </c>
    </row>
    <row r="8" spans="2:4" ht="15.75">
      <c r="B8" s="39"/>
      <c r="C8" s="8">
        <v>68</v>
      </c>
      <c r="D8" s="8">
        <v>71</v>
      </c>
    </row>
    <row r="9" spans="2:4" ht="15.75" customHeight="1">
      <c r="B9" s="38" t="s">
        <v>8</v>
      </c>
      <c r="C9" s="5">
        <v>41</v>
      </c>
      <c r="D9" s="5">
        <v>42</v>
      </c>
    </row>
    <row r="10" spans="2:4" ht="15.75" customHeight="1">
      <c r="B10" s="39"/>
      <c r="C10" s="8">
        <v>39</v>
      </c>
      <c r="D10" s="8">
        <v>46</v>
      </c>
    </row>
    <row r="11" ht="15.75" customHeight="1"/>
    <row r="12" spans="3:15" ht="21">
      <c r="C12" s="44" t="s">
        <v>22</v>
      </c>
      <c r="D12" s="44"/>
      <c r="F12" s="44" t="s">
        <v>27</v>
      </c>
      <c r="G12" s="44"/>
      <c r="I12" s="17" t="s">
        <v>32</v>
      </c>
      <c r="K12" s="17" t="s">
        <v>37</v>
      </c>
      <c r="M12" s="17" t="s">
        <v>49</v>
      </c>
      <c r="O12" s="17" t="s">
        <v>38</v>
      </c>
    </row>
    <row r="13" spans="1:15" ht="15.75">
      <c r="A13" s="45" t="s">
        <v>20</v>
      </c>
      <c r="C13" s="15">
        <f aca="true" t="shared" si="0" ref="C13:D18">AVERAGE($C$5:$D$10)</f>
        <v>51</v>
      </c>
      <c r="D13" s="15">
        <f t="shared" si="0"/>
        <v>51</v>
      </c>
      <c r="F13" s="15">
        <f aca="true" t="shared" si="1" ref="F13:G18">C13^2</f>
        <v>2601</v>
      </c>
      <c r="G13" s="15">
        <f t="shared" si="1"/>
        <v>2601</v>
      </c>
      <c r="I13" s="15">
        <f>SUM(F13:G18)</f>
        <v>31212</v>
      </c>
      <c r="K13" s="15">
        <v>1</v>
      </c>
      <c r="M13" s="15">
        <f>I13/K13</f>
        <v>31212</v>
      </c>
      <c r="O13" s="19">
        <f>M13/$M$45</f>
        <v>3020.516129032258</v>
      </c>
    </row>
    <row r="14" spans="1:7" ht="15.75" customHeight="1">
      <c r="A14" s="45"/>
      <c r="C14" s="15">
        <f t="shared" si="0"/>
        <v>51</v>
      </c>
      <c r="D14" s="15">
        <f t="shared" si="0"/>
        <v>51</v>
      </c>
      <c r="F14" s="15">
        <f t="shared" si="1"/>
        <v>2601</v>
      </c>
      <c r="G14" s="15">
        <f t="shared" si="1"/>
        <v>2601</v>
      </c>
    </row>
    <row r="15" spans="1:7" ht="15.75" customHeight="1">
      <c r="A15" s="45"/>
      <c r="C15" s="15">
        <f t="shared" si="0"/>
        <v>51</v>
      </c>
      <c r="D15" s="15">
        <f t="shared" si="0"/>
        <v>51</v>
      </c>
      <c r="F15" s="15">
        <f t="shared" si="1"/>
        <v>2601</v>
      </c>
      <c r="G15" s="15">
        <f t="shared" si="1"/>
        <v>2601</v>
      </c>
    </row>
    <row r="16" spans="1:7" ht="15.75" customHeight="1">
      <c r="A16" s="45"/>
      <c r="C16" s="15">
        <f t="shared" si="0"/>
        <v>51</v>
      </c>
      <c r="D16" s="15">
        <f t="shared" si="0"/>
        <v>51</v>
      </c>
      <c r="F16" s="15">
        <f t="shared" si="1"/>
        <v>2601</v>
      </c>
      <c r="G16" s="15">
        <f t="shared" si="1"/>
        <v>2601</v>
      </c>
    </row>
    <row r="17" spans="1:7" ht="15.75" customHeight="1">
      <c r="A17" s="45"/>
      <c r="C17" s="15">
        <f t="shared" si="0"/>
        <v>51</v>
      </c>
      <c r="D17" s="15">
        <f t="shared" si="0"/>
        <v>51</v>
      </c>
      <c r="F17" s="15">
        <f t="shared" si="1"/>
        <v>2601</v>
      </c>
      <c r="G17" s="15">
        <f t="shared" si="1"/>
        <v>2601</v>
      </c>
    </row>
    <row r="18" spans="1:7" ht="15.75">
      <c r="A18" s="45"/>
      <c r="C18" s="15">
        <f t="shared" si="0"/>
        <v>51</v>
      </c>
      <c r="D18" s="15">
        <f t="shared" si="0"/>
        <v>51</v>
      </c>
      <c r="F18" s="15">
        <f t="shared" si="1"/>
        <v>2601</v>
      </c>
      <c r="G18" s="15">
        <f t="shared" si="1"/>
        <v>2601</v>
      </c>
    </row>
    <row r="19" spans="3:4" ht="15.75" customHeight="1">
      <c r="C19" s="15"/>
      <c r="D19" s="15"/>
    </row>
    <row r="20" spans="3:17" ht="21">
      <c r="C20" s="44" t="s">
        <v>23</v>
      </c>
      <c r="D20" s="44"/>
      <c r="F20" s="44" t="s">
        <v>29</v>
      </c>
      <c r="G20" s="44"/>
      <c r="I20" s="17" t="s">
        <v>33</v>
      </c>
      <c r="K20" s="17" t="s">
        <v>39</v>
      </c>
      <c r="M20" s="17" t="s">
        <v>50</v>
      </c>
      <c r="O20" s="17" t="s">
        <v>40</v>
      </c>
      <c r="Q20" s="17" t="s">
        <v>41</v>
      </c>
    </row>
    <row r="21" spans="1:17" ht="15.75" customHeight="1">
      <c r="A21" s="45" t="s">
        <v>21</v>
      </c>
      <c r="C21" s="5">
        <f>AVERAGE($C$5:$D$6)-C13</f>
        <v>-7</v>
      </c>
      <c r="D21" s="5">
        <f>AVERAGE($C$5:$D$6)-D13</f>
        <v>-7</v>
      </c>
      <c r="F21" s="15">
        <f aca="true" t="shared" si="2" ref="F21:G26">C21^2</f>
        <v>49</v>
      </c>
      <c r="G21" s="15">
        <f t="shared" si="2"/>
        <v>49</v>
      </c>
      <c r="I21" s="15">
        <f>SUM(F21:G26)</f>
        <v>1544</v>
      </c>
      <c r="K21" s="15">
        <v>2</v>
      </c>
      <c r="M21" s="15">
        <f>I21/K21</f>
        <v>772</v>
      </c>
      <c r="O21" s="19">
        <f>M21/$M$45</f>
        <v>74.70967741935483</v>
      </c>
      <c r="Q21" s="18">
        <f>FDIST(O21,K21,$K$45)</f>
        <v>5.753583836699786E-05</v>
      </c>
    </row>
    <row r="22" spans="1:7" ht="15.75" customHeight="1">
      <c r="A22" s="45"/>
      <c r="C22" s="8">
        <f>AVERAGE($C$5:$D$6)-C14</f>
        <v>-7</v>
      </c>
      <c r="D22" s="8">
        <f>AVERAGE($C$5:$D$6)-D14</f>
        <v>-7</v>
      </c>
      <c r="F22" s="15">
        <f t="shared" si="2"/>
        <v>49</v>
      </c>
      <c r="G22" s="15">
        <f t="shared" si="2"/>
        <v>49</v>
      </c>
    </row>
    <row r="23" spans="1:7" ht="15.75">
      <c r="A23" s="45"/>
      <c r="C23" s="5">
        <f>AVERAGE($C$7:$D$8)-C15</f>
        <v>16</v>
      </c>
      <c r="D23" s="5">
        <f>AVERAGE($C$7:$D$8)-D15</f>
        <v>16</v>
      </c>
      <c r="F23" s="15">
        <f t="shared" si="2"/>
        <v>256</v>
      </c>
      <c r="G23" s="15">
        <f t="shared" si="2"/>
        <v>256</v>
      </c>
    </row>
    <row r="24" spans="1:7" ht="15.75" customHeight="1">
      <c r="A24" s="45"/>
      <c r="C24" s="8">
        <f>AVERAGE($C$7:$D$8)-C16</f>
        <v>16</v>
      </c>
      <c r="D24" s="8">
        <f>AVERAGE($C$7:$D$8)-D16</f>
        <v>16</v>
      </c>
      <c r="F24" s="15">
        <f t="shared" si="2"/>
        <v>256</v>
      </c>
      <c r="G24" s="15">
        <f t="shared" si="2"/>
        <v>256</v>
      </c>
    </row>
    <row r="25" spans="1:7" ht="15.75" customHeight="1">
      <c r="A25" s="45"/>
      <c r="C25" s="5">
        <f>AVERAGE($C$9:$D$10)-C17</f>
        <v>-9</v>
      </c>
      <c r="D25" s="5">
        <f>AVERAGE($C$9:$D$10)-D17</f>
        <v>-9</v>
      </c>
      <c r="F25" s="15">
        <f t="shared" si="2"/>
        <v>81</v>
      </c>
      <c r="G25" s="15">
        <f t="shared" si="2"/>
        <v>81</v>
      </c>
    </row>
    <row r="26" spans="1:7" ht="15.75" customHeight="1">
      <c r="A26" s="45"/>
      <c r="C26" s="16">
        <f>AVERAGE($C$9:$D$10)-C18</f>
        <v>-9</v>
      </c>
      <c r="D26" s="16">
        <f>AVERAGE($C$9:$D$10)-D18</f>
        <v>-9</v>
      </c>
      <c r="F26" s="15">
        <f t="shared" si="2"/>
        <v>81</v>
      </c>
      <c r="G26" s="15">
        <f t="shared" si="2"/>
        <v>81</v>
      </c>
    </row>
    <row r="27" ht="15.75" customHeight="1"/>
    <row r="28" spans="3:17" ht="21">
      <c r="C28" s="44" t="s">
        <v>24</v>
      </c>
      <c r="D28" s="44"/>
      <c r="F28" s="44" t="s">
        <v>30</v>
      </c>
      <c r="G28" s="44"/>
      <c r="I28" s="17" t="s">
        <v>34</v>
      </c>
      <c r="K28" s="17" t="s">
        <v>42</v>
      </c>
      <c r="M28" s="17" t="s">
        <v>51</v>
      </c>
      <c r="O28" s="17" t="s">
        <v>43</v>
      </c>
      <c r="Q28" s="17" t="s">
        <v>44</v>
      </c>
    </row>
    <row r="29" spans="1:17" ht="15.75">
      <c r="A29" s="45" t="s">
        <v>21</v>
      </c>
      <c r="C29" s="15">
        <f aca="true" t="shared" si="3" ref="C29:C34">AVERAGE($C$5:$C$10)-C13</f>
        <v>-1</v>
      </c>
      <c r="D29" s="15">
        <f aca="true" t="shared" si="4" ref="D29:D34">AVERAGE($D$5:$D$10)-D13</f>
        <v>1</v>
      </c>
      <c r="F29" s="15">
        <f aca="true" t="shared" si="5" ref="F29:G34">C29^2</f>
        <v>1</v>
      </c>
      <c r="G29" s="15">
        <f t="shared" si="5"/>
        <v>1</v>
      </c>
      <c r="I29" s="15">
        <f>SUM(F29:G34)</f>
        <v>12</v>
      </c>
      <c r="K29" s="15">
        <v>1</v>
      </c>
      <c r="M29" s="15">
        <f>I29/K29</f>
        <v>12</v>
      </c>
      <c r="O29" s="19">
        <f>M29/$M$45</f>
        <v>1.161290322580645</v>
      </c>
      <c r="Q29" s="18">
        <f>FDIST(O29,K29,$K$45)</f>
        <v>0.3226054782194433</v>
      </c>
    </row>
    <row r="30" spans="1:7" ht="15.75">
      <c r="A30" s="45"/>
      <c r="C30" s="15">
        <f t="shared" si="3"/>
        <v>-1</v>
      </c>
      <c r="D30" s="15">
        <f t="shared" si="4"/>
        <v>1</v>
      </c>
      <c r="F30" s="15">
        <f t="shared" si="5"/>
        <v>1</v>
      </c>
      <c r="G30" s="15">
        <f t="shared" si="5"/>
        <v>1</v>
      </c>
    </row>
    <row r="31" spans="1:7" ht="15.75">
      <c r="A31" s="45"/>
      <c r="C31" s="15">
        <f t="shared" si="3"/>
        <v>-1</v>
      </c>
      <c r="D31" s="15">
        <f t="shared" si="4"/>
        <v>1</v>
      </c>
      <c r="F31" s="15">
        <f t="shared" si="5"/>
        <v>1</v>
      </c>
      <c r="G31" s="15">
        <f t="shared" si="5"/>
        <v>1</v>
      </c>
    </row>
    <row r="32" spans="1:7" ht="15.75">
      <c r="A32" s="45"/>
      <c r="C32" s="15">
        <f t="shared" si="3"/>
        <v>-1</v>
      </c>
      <c r="D32" s="15">
        <f t="shared" si="4"/>
        <v>1</v>
      </c>
      <c r="F32" s="15">
        <f t="shared" si="5"/>
        <v>1</v>
      </c>
      <c r="G32" s="15">
        <f t="shared" si="5"/>
        <v>1</v>
      </c>
    </row>
    <row r="33" spans="1:7" ht="15.75">
      <c r="A33" s="45"/>
      <c r="C33" s="15">
        <f t="shared" si="3"/>
        <v>-1</v>
      </c>
      <c r="D33" s="15">
        <f t="shared" si="4"/>
        <v>1</v>
      </c>
      <c r="F33" s="15">
        <f t="shared" si="5"/>
        <v>1</v>
      </c>
      <c r="G33" s="15">
        <f t="shared" si="5"/>
        <v>1</v>
      </c>
    </row>
    <row r="34" spans="1:7" ht="15.75">
      <c r="A34" s="45"/>
      <c r="C34" s="15">
        <f t="shared" si="3"/>
        <v>-1</v>
      </c>
      <c r="D34" s="15">
        <f t="shared" si="4"/>
        <v>1</v>
      </c>
      <c r="F34" s="15">
        <f t="shared" si="5"/>
        <v>1</v>
      </c>
      <c r="G34" s="15">
        <f t="shared" si="5"/>
        <v>1</v>
      </c>
    </row>
    <row r="36" spans="3:17" ht="21">
      <c r="C36" s="44" t="s">
        <v>25</v>
      </c>
      <c r="D36" s="44"/>
      <c r="F36" s="44" t="s">
        <v>31</v>
      </c>
      <c r="G36" s="44"/>
      <c r="I36" s="17" t="s">
        <v>35</v>
      </c>
      <c r="K36" s="17" t="s">
        <v>45</v>
      </c>
      <c r="M36" s="17" t="s">
        <v>52</v>
      </c>
      <c r="O36" s="17" t="s">
        <v>46</v>
      </c>
      <c r="Q36" s="17" t="s">
        <v>47</v>
      </c>
    </row>
    <row r="37" spans="1:17" ht="15.75">
      <c r="A37" s="45" t="s">
        <v>21</v>
      </c>
      <c r="C37" s="5">
        <f>AVERAGE($C$5:$C$6)-C13-C21-C29</f>
        <v>2</v>
      </c>
      <c r="D37" s="5">
        <f>AVERAGE($D$5:$D$6)-D13-D21-D29</f>
        <v>-2</v>
      </c>
      <c r="F37" s="15">
        <f aca="true" t="shared" si="6" ref="F37:G42">C37^2</f>
        <v>4</v>
      </c>
      <c r="G37" s="15">
        <f t="shared" si="6"/>
        <v>4</v>
      </c>
      <c r="I37" s="15">
        <f>SUM(F37:G42)</f>
        <v>24</v>
      </c>
      <c r="K37" s="15">
        <v>2</v>
      </c>
      <c r="M37" s="15">
        <f>I37/K37</f>
        <v>12</v>
      </c>
      <c r="O37" s="19">
        <f>M37/$M$45</f>
        <v>1.161290322580645</v>
      </c>
      <c r="Q37" s="18">
        <f>FDIST(O37,K37,$K$45)</f>
        <v>0.3746965675878906</v>
      </c>
    </row>
    <row r="38" spans="1:7" ht="15.75">
      <c r="A38" s="45"/>
      <c r="C38" s="8">
        <f>AVERAGE($C$5:$C$6)-C14-C22-C30</f>
        <v>2</v>
      </c>
      <c r="D38" s="8">
        <f>AVERAGE($D$5:$D$6)-D14-D22-D30</f>
        <v>-2</v>
      </c>
      <c r="F38" s="15">
        <f t="shared" si="6"/>
        <v>4</v>
      </c>
      <c r="G38" s="15">
        <f t="shared" si="6"/>
        <v>4</v>
      </c>
    </row>
    <row r="39" spans="1:7" ht="15.75">
      <c r="A39" s="45"/>
      <c r="C39" s="5">
        <f>AVERAGE($C$7:$C$8)-C15-C23-C31</f>
        <v>-1</v>
      </c>
      <c r="D39" s="5">
        <f>AVERAGE($D$7:$D$8)-D15-D23-D31</f>
        <v>1</v>
      </c>
      <c r="F39" s="15">
        <f t="shared" si="6"/>
        <v>1</v>
      </c>
      <c r="G39" s="15">
        <f t="shared" si="6"/>
        <v>1</v>
      </c>
    </row>
    <row r="40" spans="1:7" ht="15.75">
      <c r="A40" s="45"/>
      <c r="C40" s="8">
        <f>AVERAGE($C$7:$C$8)-C16-C24-C32</f>
        <v>-1</v>
      </c>
      <c r="D40" s="8">
        <f>AVERAGE($D$7:$D$8)-D16-D24-D32</f>
        <v>1</v>
      </c>
      <c r="F40" s="15">
        <f t="shared" si="6"/>
        <v>1</v>
      </c>
      <c r="G40" s="15">
        <f t="shared" si="6"/>
        <v>1</v>
      </c>
    </row>
    <row r="41" spans="1:7" ht="15.75">
      <c r="A41" s="45"/>
      <c r="C41" s="5">
        <f>AVERAGE($C$9:$C$10)-C17-C25-C33</f>
        <v>-1</v>
      </c>
      <c r="D41" s="5">
        <f>AVERAGE($D$9:$D$10)-D17-D25-D33</f>
        <v>1</v>
      </c>
      <c r="F41" s="15">
        <f t="shared" si="6"/>
        <v>1</v>
      </c>
      <c r="G41" s="15">
        <f t="shared" si="6"/>
        <v>1</v>
      </c>
    </row>
    <row r="42" spans="1:7" ht="15.75">
      <c r="A42" s="45"/>
      <c r="C42" s="16">
        <f>AVERAGE($C$9:$C$10)-C18-C26-C34</f>
        <v>-1</v>
      </c>
      <c r="D42" s="16">
        <f>AVERAGE($D$9:$D$10)-D18-D26-D34</f>
        <v>1</v>
      </c>
      <c r="F42" s="15">
        <f t="shared" si="6"/>
        <v>1</v>
      </c>
      <c r="G42" s="15">
        <f t="shared" si="6"/>
        <v>1</v>
      </c>
    </row>
    <row r="44" spans="3:13" ht="21">
      <c r="C44" s="44" t="s">
        <v>26</v>
      </c>
      <c r="D44" s="44"/>
      <c r="F44" s="44" t="s">
        <v>28</v>
      </c>
      <c r="G44" s="44"/>
      <c r="I44" s="17" t="s">
        <v>36</v>
      </c>
      <c r="K44" s="17" t="s">
        <v>48</v>
      </c>
      <c r="M44" s="17" t="s">
        <v>53</v>
      </c>
    </row>
    <row r="45" spans="1:13" ht="15.75">
      <c r="A45" s="45" t="s">
        <v>21</v>
      </c>
      <c r="C45" s="16">
        <f aca="true" t="shared" si="7" ref="C45:D50">C5-C13-C21-C29-C37</f>
        <v>2</v>
      </c>
      <c r="D45" s="16">
        <f t="shared" si="7"/>
        <v>3</v>
      </c>
      <c r="F45" s="15">
        <f aca="true" t="shared" si="8" ref="F45:G50">C45^2</f>
        <v>4</v>
      </c>
      <c r="G45" s="15">
        <f t="shared" si="8"/>
        <v>9</v>
      </c>
      <c r="I45" s="15">
        <f>SUM(F45:G50)</f>
        <v>62</v>
      </c>
      <c r="K45" s="15">
        <v>6</v>
      </c>
      <c r="M45" s="20">
        <f>I45/K45</f>
        <v>10.333333333333334</v>
      </c>
    </row>
    <row r="46" spans="1:7" ht="15.75">
      <c r="A46" s="45"/>
      <c r="C46" s="16">
        <f t="shared" si="7"/>
        <v>-2</v>
      </c>
      <c r="D46" s="16">
        <f t="shared" si="7"/>
        <v>-3</v>
      </c>
      <c r="F46" s="15">
        <f t="shared" si="8"/>
        <v>4</v>
      </c>
      <c r="G46" s="15">
        <f t="shared" si="8"/>
        <v>9</v>
      </c>
    </row>
    <row r="47" spans="1:7" ht="15.75">
      <c r="A47" s="45"/>
      <c r="C47" s="16">
        <f t="shared" si="7"/>
        <v>-3</v>
      </c>
      <c r="D47" s="16">
        <f t="shared" si="7"/>
        <v>-2</v>
      </c>
      <c r="F47" s="15">
        <f t="shared" si="8"/>
        <v>9</v>
      </c>
      <c r="G47" s="15">
        <f t="shared" si="8"/>
        <v>4</v>
      </c>
    </row>
    <row r="48" spans="1:7" ht="15.75">
      <c r="A48" s="45"/>
      <c r="C48" s="16">
        <f t="shared" si="7"/>
        <v>3</v>
      </c>
      <c r="D48" s="16">
        <f t="shared" si="7"/>
        <v>2</v>
      </c>
      <c r="F48" s="15">
        <f t="shared" si="8"/>
        <v>9</v>
      </c>
      <c r="G48" s="15">
        <f t="shared" si="8"/>
        <v>4</v>
      </c>
    </row>
    <row r="49" spans="1:7" ht="15.75">
      <c r="A49" s="45"/>
      <c r="C49" s="16">
        <f t="shared" si="7"/>
        <v>1</v>
      </c>
      <c r="D49" s="16">
        <f t="shared" si="7"/>
        <v>-2</v>
      </c>
      <c r="F49" s="15">
        <f t="shared" si="8"/>
        <v>1</v>
      </c>
      <c r="G49" s="15">
        <f t="shared" si="8"/>
        <v>4</v>
      </c>
    </row>
    <row r="50" spans="1:7" ht="15.75">
      <c r="A50" s="45"/>
      <c r="C50" s="16">
        <f t="shared" si="7"/>
        <v>-1</v>
      </c>
      <c r="D50" s="16">
        <f t="shared" si="7"/>
        <v>2</v>
      </c>
      <c r="F50" s="15">
        <f t="shared" si="8"/>
        <v>1</v>
      </c>
      <c r="G50" s="15">
        <f t="shared" si="8"/>
        <v>4</v>
      </c>
    </row>
  </sheetData>
  <mergeCells count="19">
    <mergeCell ref="F44:G44"/>
    <mergeCell ref="F12:G12"/>
    <mergeCell ref="F20:G20"/>
    <mergeCell ref="F28:G28"/>
    <mergeCell ref="F36:G36"/>
    <mergeCell ref="B5:B6"/>
    <mergeCell ref="B7:B8"/>
    <mergeCell ref="B9:B10"/>
    <mergeCell ref="C2:D2"/>
    <mergeCell ref="C12:D12"/>
    <mergeCell ref="C20:D20"/>
    <mergeCell ref="C28:D28"/>
    <mergeCell ref="C36:D36"/>
    <mergeCell ref="A45:A50"/>
    <mergeCell ref="C44:D44"/>
    <mergeCell ref="A13:A18"/>
    <mergeCell ref="A21:A26"/>
    <mergeCell ref="A29:A34"/>
    <mergeCell ref="A37:A4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0"/>
  <sheetViews>
    <sheetView showFormulas="1" workbookViewId="0" topLeftCell="A1">
      <selection activeCell="A1" sqref="A1"/>
    </sheetView>
  </sheetViews>
  <sheetFormatPr defaultColWidth="9.140625" defaultRowHeight="13.5"/>
  <cols>
    <col min="1" max="1" width="3.7109375" style="14" customWidth="1"/>
    <col min="2" max="2" width="9.140625" style="14" customWidth="1"/>
    <col min="3" max="4" width="23.140625" style="14" bestFit="1" customWidth="1"/>
    <col min="5" max="5" width="2.57421875" style="14" customWidth="1"/>
    <col min="6" max="7" width="8.140625" style="14" customWidth="1"/>
    <col min="8" max="8" width="2.7109375" style="14" customWidth="1"/>
    <col min="9" max="9" width="10.7109375" style="14" customWidth="1"/>
    <col min="10" max="10" width="2.7109375" style="14" customWidth="1"/>
    <col min="11" max="11" width="9.28125" style="14" customWidth="1"/>
    <col min="12" max="12" width="2.7109375" style="14" customWidth="1"/>
    <col min="13" max="13" width="10.28125" style="14" customWidth="1"/>
    <col min="14" max="14" width="2.7109375" style="14" customWidth="1"/>
    <col min="15" max="15" width="12.28125" style="14" customWidth="1"/>
    <col min="16" max="16" width="2.7109375" style="14" customWidth="1"/>
    <col min="17" max="17" width="14.28125" style="14" customWidth="1"/>
    <col min="18" max="16384" width="9.140625" style="14" customWidth="1"/>
  </cols>
  <sheetData>
    <row r="2" spans="3:4" ht="19.5">
      <c r="C2" s="44" t="s">
        <v>19</v>
      </c>
      <c r="D2" s="44"/>
    </row>
    <row r="4" spans="2:4" ht="16.5">
      <c r="B4" s="3"/>
      <c r="C4" s="4" t="s">
        <v>4</v>
      </c>
      <c r="D4" s="4" t="s">
        <v>5</v>
      </c>
    </row>
    <row r="5" spans="2:4" ht="15.75">
      <c r="B5" s="38" t="s">
        <v>6</v>
      </c>
      <c r="C5" s="5">
        <v>47</v>
      </c>
      <c r="D5" s="5">
        <v>46</v>
      </c>
    </row>
    <row r="6" spans="2:4" ht="15.75">
      <c r="B6" s="39"/>
      <c r="C6" s="8">
        <v>43</v>
      </c>
      <c r="D6" s="8">
        <v>40</v>
      </c>
    </row>
    <row r="7" spans="2:4" ht="15.75">
      <c r="B7" s="38" t="s">
        <v>7</v>
      </c>
      <c r="C7" s="5">
        <v>62</v>
      </c>
      <c r="D7" s="5">
        <v>67</v>
      </c>
    </row>
    <row r="8" spans="2:4" ht="15.75">
      <c r="B8" s="39"/>
      <c r="C8" s="8">
        <v>68</v>
      </c>
      <c r="D8" s="8">
        <v>71</v>
      </c>
    </row>
    <row r="9" spans="2:4" ht="15.75" customHeight="1">
      <c r="B9" s="38" t="s">
        <v>8</v>
      </c>
      <c r="C9" s="5">
        <v>41</v>
      </c>
      <c r="D9" s="5">
        <v>42</v>
      </c>
    </row>
    <row r="10" spans="2:4" ht="15.75" customHeight="1">
      <c r="B10" s="39"/>
      <c r="C10" s="8">
        <v>39</v>
      </c>
      <c r="D10" s="8">
        <v>46</v>
      </c>
    </row>
    <row r="11" ht="15.75" customHeight="1"/>
    <row r="12" spans="3:15" ht="21">
      <c r="C12" s="44" t="s">
        <v>22</v>
      </c>
      <c r="D12" s="44"/>
      <c r="F12" s="44" t="s">
        <v>27</v>
      </c>
      <c r="G12" s="44"/>
      <c r="I12" s="17" t="s">
        <v>32</v>
      </c>
      <c r="K12" s="17" t="s">
        <v>37</v>
      </c>
      <c r="M12" s="17" t="s">
        <v>49</v>
      </c>
      <c r="O12" s="17" t="s">
        <v>38</v>
      </c>
    </row>
    <row r="13" spans="1:15" ht="15.75">
      <c r="A13" s="45" t="s">
        <v>20</v>
      </c>
      <c r="C13" s="15">
        <f aca="true" t="shared" si="0" ref="C13:D18">AVERAGE($C$5:$D$10)</f>
        <v>51</v>
      </c>
      <c r="D13" s="15">
        <f t="shared" si="0"/>
        <v>51</v>
      </c>
      <c r="F13" s="15">
        <f aca="true" t="shared" si="1" ref="F13:G18">C13^2</f>
        <v>2601</v>
      </c>
      <c r="G13" s="15">
        <f t="shared" si="1"/>
        <v>2601</v>
      </c>
      <c r="I13" s="15">
        <f>SUM(F13:G18)</f>
        <v>31212</v>
      </c>
      <c r="K13" s="15">
        <v>1</v>
      </c>
      <c r="M13" s="15">
        <f>I13/K13</f>
        <v>31212</v>
      </c>
      <c r="O13" s="19">
        <f>M13/$M$45</f>
        <v>3020.516129032258</v>
      </c>
    </row>
    <row r="14" spans="1:7" ht="15.75" customHeight="1">
      <c r="A14" s="45"/>
      <c r="C14" s="15">
        <f t="shared" si="0"/>
        <v>51</v>
      </c>
      <c r="D14" s="15">
        <f t="shared" si="0"/>
        <v>51</v>
      </c>
      <c r="F14" s="15">
        <f t="shared" si="1"/>
        <v>2601</v>
      </c>
      <c r="G14" s="15">
        <f t="shared" si="1"/>
        <v>2601</v>
      </c>
    </row>
    <row r="15" spans="1:7" ht="15.75" customHeight="1">
      <c r="A15" s="45"/>
      <c r="C15" s="15">
        <f t="shared" si="0"/>
        <v>51</v>
      </c>
      <c r="D15" s="15">
        <f t="shared" si="0"/>
        <v>51</v>
      </c>
      <c r="F15" s="15">
        <f t="shared" si="1"/>
        <v>2601</v>
      </c>
      <c r="G15" s="15">
        <f t="shared" si="1"/>
        <v>2601</v>
      </c>
    </row>
    <row r="16" spans="1:7" ht="15.75" customHeight="1">
      <c r="A16" s="45"/>
      <c r="C16" s="15">
        <f t="shared" si="0"/>
        <v>51</v>
      </c>
      <c r="D16" s="15">
        <f t="shared" si="0"/>
        <v>51</v>
      </c>
      <c r="F16" s="15">
        <f t="shared" si="1"/>
        <v>2601</v>
      </c>
      <c r="G16" s="15">
        <f t="shared" si="1"/>
        <v>2601</v>
      </c>
    </row>
    <row r="17" spans="1:7" ht="15.75" customHeight="1">
      <c r="A17" s="45"/>
      <c r="C17" s="15">
        <f t="shared" si="0"/>
        <v>51</v>
      </c>
      <c r="D17" s="15">
        <f t="shared" si="0"/>
        <v>51</v>
      </c>
      <c r="F17" s="15">
        <f t="shared" si="1"/>
        <v>2601</v>
      </c>
      <c r="G17" s="15">
        <f t="shared" si="1"/>
        <v>2601</v>
      </c>
    </row>
    <row r="18" spans="1:7" ht="15.75">
      <c r="A18" s="45"/>
      <c r="C18" s="15">
        <f t="shared" si="0"/>
        <v>51</v>
      </c>
      <c r="D18" s="15">
        <f t="shared" si="0"/>
        <v>51</v>
      </c>
      <c r="F18" s="15">
        <f t="shared" si="1"/>
        <v>2601</v>
      </c>
      <c r="G18" s="15">
        <f t="shared" si="1"/>
        <v>2601</v>
      </c>
    </row>
    <row r="19" spans="3:4" ht="15.75" customHeight="1">
      <c r="C19" s="15"/>
      <c r="D19" s="15"/>
    </row>
    <row r="20" spans="3:17" ht="21">
      <c r="C20" s="44" t="s">
        <v>23</v>
      </c>
      <c r="D20" s="44"/>
      <c r="F20" s="44" t="s">
        <v>29</v>
      </c>
      <c r="G20" s="44"/>
      <c r="I20" s="17" t="s">
        <v>33</v>
      </c>
      <c r="K20" s="17" t="s">
        <v>39</v>
      </c>
      <c r="M20" s="17" t="s">
        <v>50</v>
      </c>
      <c r="O20" s="17" t="s">
        <v>40</v>
      </c>
      <c r="Q20" s="17" t="s">
        <v>41</v>
      </c>
    </row>
    <row r="21" spans="1:17" ht="15.75" customHeight="1">
      <c r="A21" s="45" t="s">
        <v>21</v>
      </c>
      <c r="C21" s="5">
        <f>AVERAGE($C$5:$D$6)-C13</f>
        <v>-7</v>
      </c>
      <c r="D21" s="5">
        <f>AVERAGE($C$5:$D$6)-D13</f>
        <v>-7</v>
      </c>
      <c r="F21" s="15">
        <f aca="true" t="shared" si="2" ref="F21:G26">C21^2</f>
        <v>49</v>
      </c>
      <c r="G21" s="15">
        <f t="shared" si="2"/>
        <v>49</v>
      </c>
      <c r="I21" s="15">
        <f>SUM(F21:G26)</f>
        <v>1544</v>
      </c>
      <c r="K21" s="15">
        <v>2</v>
      </c>
      <c r="M21" s="15">
        <f>I21/K21</f>
        <v>772</v>
      </c>
      <c r="O21" s="19">
        <f>M21/$M$45</f>
        <v>74.70967741935483</v>
      </c>
      <c r="Q21" s="18">
        <f>FDIST(O21,K21,$K$45)</f>
        <v>5.753583836699786E-05</v>
      </c>
    </row>
    <row r="22" spans="1:7" ht="15.75" customHeight="1">
      <c r="A22" s="45"/>
      <c r="C22" s="8">
        <f>AVERAGE($C$5:$D$6)-C14</f>
        <v>-7</v>
      </c>
      <c r="D22" s="8">
        <f>AVERAGE($C$5:$D$6)-D14</f>
        <v>-7</v>
      </c>
      <c r="F22" s="15">
        <f t="shared" si="2"/>
        <v>49</v>
      </c>
      <c r="G22" s="15">
        <f t="shared" si="2"/>
        <v>49</v>
      </c>
    </row>
    <row r="23" spans="1:7" ht="15.75">
      <c r="A23" s="45"/>
      <c r="C23" s="5">
        <f>AVERAGE($C$7:$D$8)-C15</f>
        <v>16</v>
      </c>
      <c r="D23" s="5">
        <f>AVERAGE($C$7:$D$8)-D15</f>
        <v>16</v>
      </c>
      <c r="F23" s="15">
        <f t="shared" si="2"/>
        <v>256</v>
      </c>
      <c r="G23" s="15">
        <f t="shared" si="2"/>
        <v>256</v>
      </c>
    </row>
    <row r="24" spans="1:7" ht="15.75" customHeight="1">
      <c r="A24" s="45"/>
      <c r="C24" s="8">
        <f>AVERAGE($C$7:$D$8)-C16</f>
        <v>16</v>
      </c>
      <c r="D24" s="8">
        <f>AVERAGE($C$7:$D$8)-D16</f>
        <v>16</v>
      </c>
      <c r="F24" s="15">
        <f t="shared" si="2"/>
        <v>256</v>
      </c>
      <c r="G24" s="15">
        <f t="shared" si="2"/>
        <v>256</v>
      </c>
    </row>
    <row r="25" spans="1:7" ht="15.75" customHeight="1">
      <c r="A25" s="45"/>
      <c r="C25" s="5">
        <f>AVERAGE($C$9:$D$10)-C17</f>
        <v>-9</v>
      </c>
      <c r="D25" s="5">
        <f>AVERAGE($C$9:$D$10)-D17</f>
        <v>-9</v>
      </c>
      <c r="F25" s="15">
        <f t="shared" si="2"/>
        <v>81</v>
      </c>
      <c r="G25" s="15">
        <f t="shared" si="2"/>
        <v>81</v>
      </c>
    </row>
    <row r="26" spans="1:7" ht="15.75" customHeight="1">
      <c r="A26" s="45"/>
      <c r="C26" s="16">
        <f>AVERAGE($C$9:$D$10)-C18</f>
        <v>-9</v>
      </c>
      <c r="D26" s="16">
        <f>AVERAGE($C$9:$D$10)-D18</f>
        <v>-9</v>
      </c>
      <c r="F26" s="15">
        <f t="shared" si="2"/>
        <v>81</v>
      </c>
      <c r="G26" s="15">
        <f t="shared" si="2"/>
        <v>81</v>
      </c>
    </row>
    <row r="27" ht="15.75" customHeight="1"/>
    <row r="28" spans="3:17" ht="21">
      <c r="C28" s="44" t="s">
        <v>24</v>
      </c>
      <c r="D28" s="44"/>
      <c r="F28" s="44" t="s">
        <v>30</v>
      </c>
      <c r="G28" s="44"/>
      <c r="I28" s="17" t="s">
        <v>34</v>
      </c>
      <c r="K28" s="17" t="s">
        <v>42</v>
      </c>
      <c r="M28" s="17" t="s">
        <v>51</v>
      </c>
      <c r="O28" s="17" t="s">
        <v>43</v>
      </c>
      <c r="Q28" s="17" t="s">
        <v>44</v>
      </c>
    </row>
    <row r="29" spans="1:17" ht="15.75">
      <c r="A29" s="45" t="s">
        <v>21</v>
      </c>
      <c r="C29" s="15">
        <f aca="true" t="shared" si="3" ref="C29:C34">AVERAGE($C$5:$C$10)-C13</f>
        <v>-1</v>
      </c>
      <c r="D29" s="15">
        <f aca="true" t="shared" si="4" ref="D29:D34">AVERAGE($D$5:$D$10)-D13</f>
        <v>1</v>
      </c>
      <c r="F29" s="15">
        <f aca="true" t="shared" si="5" ref="F29:G34">C29^2</f>
        <v>1</v>
      </c>
      <c r="G29" s="15">
        <f t="shared" si="5"/>
        <v>1</v>
      </c>
      <c r="I29" s="15">
        <f>SUM(F29:G34)</f>
        <v>12</v>
      </c>
      <c r="K29" s="15">
        <v>1</v>
      </c>
      <c r="M29" s="15">
        <f>I29/K29</f>
        <v>12</v>
      </c>
      <c r="O29" s="19">
        <f>M29/$M$45</f>
        <v>1.161290322580645</v>
      </c>
      <c r="Q29" s="18">
        <f>FDIST(O29,K29,$K$45)</f>
        <v>0.3226054782194433</v>
      </c>
    </row>
    <row r="30" spans="1:7" ht="15.75">
      <c r="A30" s="45"/>
      <c r="C30" s="15">
        <f t="shared" si="3"/>
        <v>-1</v>
      </c>
      <c r="D30" s="15">
        <f t="shared" si="4"/>
        <v>1</v>
      </c>
      <c r="F30" s="15">
        <f t="shared" si="5"/>
        <v>1</v>
      </c>
      <c r="G30" s="15">
        <f t="shared" si="5"/>
        <v>1</v>
      </c>
    </row>
    <row r="31" spans="1:7" ht="15.75">
      <c r="A31" s="45"/>
      <c r="C31" s="15">
        <f t="shared" si="3"/>
        <v>-1</v>
      </c>
      <c r="D31" s="15">
        <f t="shared" si="4"/>
        <v>1</v>
      </c>
      <c r="F31" s="15">
        <f t="shared" si="5"/>
        <v>1</v>
      </c>
      <c r="G31" s="15">
        <f t="shared" si="5"/>
        <v>1</v>
      </c>
    </row>
    <row r="32" spans="1:7" ht="15.75">
      <c r="A32" s="45"/>
      <c r="C32" s="15">
        <f t="shared" si="3"/>
        <v>-1</v>
      </c>
      <c r="D32" s="15">
        <f t="shared" si="4"/>
        <v>1</v>
      </c>
      <c r="F32" s="15">
        <f t="shared" si="5"/>
        <v>1</v>
      </c>
      <c r="G32" s="15">
        <f t="shared" si="5"/>
        <v>1</v>
      </c>
    </row>
    <row r="33" spans="1:7" ht="15.75">
      <c r="A33" s="45"/>
      <c r="C33" s="15">
        <f t="shared" si="3"/>
        <v>-1</v>
      </c>
      <c r="D33" s="15">
        <f t="shared" si="4"/>
        <v>1</v>
      </c>
      <c r="F33" s="15">
        <f t="shared" si="5"/>
        <v>1</v>
      </c>
      <c r="G33" s="15">
        <f t="shared" si="5"/>
        <v>1</v>
      </c>
    </row>
    <row r="34" spans="1:7" ht="15.75">
      <c r="A34" s="45"/>
      <c r="C34" s="15">
        <f t="shared" si="3"/>
        <v>-1</v>
      </c>
      <c r="D34" s="15">
        <f t="shared" si="4"/>
        <v>1</v>
      </c>
      <c r="F34" s="15">
        <f t="shared" si="5"/>
        <v>1</v>
      </c>
      <c r="G34" s="15">
        <f t="shared" si="5"/>
        <v>1</v>
      </c>
    </row>
    <row r="36" spans="3:17" ht="21">
      <c r="C36" s="44" t="s">
        <v>25</v>
      </c>
      <c r="D36" s="44"/>
      <c r="F36" s="44" t="s">
        <v>31</v>
      </c>
      <c r="G36" s="44"/>
      <c r="I36" s="17" t="s">
        <v>35</v>
      </c>
      <c r="K36" s="17" t="s">
        <v>45</v>
      </c>
      <c r="M36" s="17" t="s">
        <v>52</v>
      </c>
      <c r="O36" s="17" t="s">
        <v>46</v>
      </c>
      <c r="Q36" s="17" t="s">
        <v>47</v>
      </c>
    </row>
    <row r="37" spans="1:17" ht="15.75">
      <c r="A37" s="45" t="s">
        <v>21</v>
      </c>
      <c r="C37" s="5">
        <f>AVERAGE($C$5:$C$6)-C13-C21-C29</f>
        <v>2</v>
      </c>
      <c r="D37" s="5">
        <f>AVERAGE($D$5:$D$6)-D13-D21-D29</f>
        <v>-2</v>
      </c>
      <c r="F37" s="15">
        <f aca="true" t="shared" si="6" ref="F37:G42">C37^2</f>
        <v>4</v>
      </c>
      <c r="G37" s="15">
        <f t="shared" si="6"/>
        <v>4</v>
      </c>
      <c r="I37" s="15">
        <f>SUM(F37:G42)</f>
        <v>24</v>
      </c>
      <c r="K37" s="15">
        <v>2</v>
      </c>
      <c r="M37" s="15">
        <f>I37/K37</f>
        <v>12</v>
      </c>
      <c r="O37" s="19">
        <f>M37/$M$45</f>
        <v>1.161290322580645</v>
      </c>
      <c r="Q37" s="18">
        <f>FDIST(O37,K37,$K$45)</f>
        <v>0.3746965675878906</v>
      </c>
    </row>
    <row r="38" spans="1:7" ht="15.75">
      <c r="A38" s="45"/>
      <c r="C38" s="8">
        <f>AVERAGE($C$5:$C$6)-C14-C22-C30</f>
        <v>2</v>
      </c>
      <c r="D38" s="8">
        <f>AVERAGE($D$5:$D$6)-D14-D22-D30</f>
        <v>-2</v>
      </c>
      <c r="F38" s="15">
        <f t="shared" si="6"/>
        <v>4</v>
      </c>
      <c r="G38" s="15">
        <f t="shared" si="6"/>
        <v>4</v>
      </c>
    </row>
    <row r="39" spans="1:7" ht="15.75">
      <c r="A39" s="45"/>
      <c r="C39" s="5">
        <f>AVERAGE($C$7:$C$8)-C15-C23-C31</f>
        <v>-1</v>
      </c>
      <c r="D39" s="5">
        <f>AVERAGE($D$7:$D$8)-D15-D23-D31</f>
        <v>1</v>
      </c>
      <c r="F39" s="15">
        <f t="shared" si="6"/>
        <v>1</v>
      </c>
      <c r="G39" s="15">
        <f t="shared" si="6"/>
        <v>1</v>
      </c>
    </row>
    <row r="40" spans="1:7" ht="15.75">
      <c r="A40" s="45"/>
      <c r="C40" s="8">
        <f>AVERAGE($C$7:$C$8)-C16-C24-C32</f>
        <v>-1</v>
      </c>
      <c r="D40" s="8">
        <f>AVERAGE($D$7:$D$8)-D16-D24-D32</f>
        <v>1</v>
      </c>
      <c r="F40" s="15">
        <f t="shared" si="6"/>
        <v>1</v>
      </c>
      <c r="G40" s="15">
        <f t="shared" si="6"/>
        <v>1</v>
      </c>
    </row>
    <row r="41" spans="1:7" ht="15.75">
      <c r="A41" s="45"/>
      <c r="C41" s="5">
        <f>AVERAGE($C$9:$C$10)-C17-C25-C33</f>
        <v>-1</v>
      </c>
      <c r="D41" s="5">
        <f>AVERAGE($D$9:$D$10)-D17-D25-D33</f>
        <v>1</v>
      </c>
      <c r="F41" s="15">
        <f t="shared" si="6"/>
        <v>1</v>
      </c>
      <c r="G41" s="15">
        <f t="shared" si="6"/>
        <v>1</v>
      </c>
    </row>
    <row r="42" spans="1:7" ht="15.75">
      <c r="A42" s="45"/>
      <c r="C42" s="16">
        <f>AVERAGE($C$9:$C$10)-C18-C26-C34</f>
        <v>-1</v>
      </c>
      <c r="D42" s="16">
        <f>AVERAGE($D$9:$D$10)-D18-D26-D34</f>
        <v>1</v>
      </c>
      <c r="F42" s="15">
        <f t="shared" si="6"/>
        <v>1</v>
      </c>
      <c r="G42" s="15">
        <f t="shared" si="6"/>
        <v>1</v>
      </c>
    </row>
    <row r="44" spans="3:13" ht="21">
      <c r="C44" s="44" t="s">
        <v>26</v>
      </c>
      <c r="D44" s="44"/>
      <c r="F44" s="44" t="s">
        <v>28</v>
      </c>
      <c r="G44" s="44"/>
      <c r="I44" s="17" t="s">
        <v>36</v>
      </c>
      <c r="K44" s="17" t="s">
        <v>48</v>
      </c>
      <c r="M44" s="17" t="s">
        <v>53</v>
      </c>
    </row>
    <row r="45" spans="1:13" ht="15.75">
      <c r="A45" s="45" t="s">
        <v>21</v>
      </c>
      <c r="C45" s="16">
        <f aca="true" t="shared" si="7" ref="C45:D50">C5-C13-C21-C29-C37</f>
        <v>2</v>
      </c>
      <c r="D45" s="16">
        <f t="shared" si="7"/>
        <v>3</v>
      </c>
      <c r="F45" s="15">
        <f aca="true" t="shared" si="8" ref="F45:G50">C45^2</f>
        <v>4</v>
      </c>
      <c r="G45" s="15">
        <f t="shared" si="8"/>
        <v>9</v>
      </c>
      <c r="I45" s="15">
        <f>SUM(F45:G50)</f>
        <v>62</v>
      </c>
      <c r="K45" s="15">
        <v>6</v>
      </c>
      <c r="M45" s="20">
        <f>I45/K45</f>
        <v>10.333333333333334</v>
      </c>
    </row>
    <row r="46" spans="1:7" ht="15.75">
      <c r="A46" s="45"/>
      <c r="C46" s="16">
        <f t="shared" si="7"/>
        <v>-2</v>
      </c>
      <c r="D46" s="16">
        <f t="shared" si="7"/>
        <v>-3</v>
      </c>
      <c r="F46" s="15">
        <f t="shared" si="8"/>
        <v>4</v>
      </c>
      <c r="G46" s="15">
        <f t="shared" si="8"/>
        <v>9</v>
      </c>
    </row>
    <row r="47" spans="1:7" ht="15.75">
      <c r="A47" s="45"/>
      <c r="C47" s="16">
        <f t="shared" si="7"/>
        <v>-3</v>
      </c>
      <c r="D47" s="16">
        <f t="shared" si="7"/>
        <v>-2</v>
      </c>
      <c r="F47" s="15">
        <f t="shared" si="8"/>
        <v>9</v>
      </c>
      <c r="G47" s="15">
        <f t="shared" si="8"/>
        <v>4</v>
      </c>
    </row>
    <row r="48" spans="1:7" ht="15.75">
      <c r="A48" s="45"/>
      <c r="C48" s="16">
        <f t="shared" si="7"/>
        <v>3</v>
      </c>
      <c r="D48" s="16">
        <f t="shared" si="7"/>
        <v>2</v>
      </c>
      <c r="F48" s="15">
        <f t="shared" si="8"/>
        <v>9</v>
      </c>
      <c r="G48" s="15">
        <f t="shared" si="8"/>
        <v>4</v>
      </c>
    </row>
    <row r="49" spans="1:7" ht="15.75">
      <c r="A49" s="45"/>
      <c r="C49" s="16">
        <f t="shared" si="7"/>
        <v>1</v>
      </c>
      <c r="D49" s="16">
        <f t="shared" si="7"/>
        <v>-2</v>
      </c>
      <c r="F49" s="15">
        <f t="shared" si="8"/>
        <v>1</v>
      </c>
      <c r="G49" s="15">
        <f t="shared" si="8"/>
        <v>4</v>
      </c>
    </row>
    <row r="50" spans="1:7" ht="15.75">
      <c r="A50" s="45"/>
      <c r="C50" s="16">
        <f t="shared" si="7"/>
        <v>-1</v>
      </c>
      <c r="D50" s="16">
        <f t="shared" si="7"/>
        <v>2</v>
      </c>
      <c r="F50" s="15">
        <f t="shared" si="8"/>
        <v>1</v>
      </c>
      <c r="G50" s="15">
        <f t="shared" si="8"/>
        <v>4</v>
      </c>
    </row>
  </sheetData>
  <mergeCells count="19">
    <mergeCell ref="A45:A50"/>
    <mergeCell ref="C44:D44"/>
    <mergeCell ref="A13:A18"/>
    <mergeCell ref="A21:A26"/>
    <mergeCell ref="A29:A34"/>
    <mergeCell ref="A37:A42"/>
    <mergeCell ref="C12:D12"/>
    <mergeCell ref="C20:D20"/>
    <mergeCell ref="C28:D28"/>
    <mergeCell ref="C36:D36"/>
    <mergeCell ref="B5:B6"/>
    <mergeCell ref="B7:B8"/>
    <mergeCell ref="B9:B10"/>
    <mergeCell ref="C2:D2"/>
    <mergeCell ref="F44:G44"/>
    <mergeCell ref="F12:G12"/>
    <mergeCell ref="F20:G20"/>
    <mergeCell ref="F28:G28"/>
    <mergeCell ref="F36:G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3.5"/>
  <sheetData>
    <row r="1" spans="1:3" ht="16.5">
      <c r="A1" s="3"/>
      <c r="B1" s="4" t="s">
        <v>4</v>
      </c>
      <c r="C1" s="4" t="s">
        <v>5</v>
      </c>
    </row>
    <row r="2" spans="1:3" ht="15.75">
      <c r="A2" s="38" t="s">
        <v>6</v>
      </c>
      <c r="B2" s="5">
        <v>47</v>
      </c>
      <c r="C2" s="5">
        <v>46</v>
      </c>
    </row>
    <row r="3" spans="1:3" ht="15.75">
      <c r="A3" s="39"/>
      <c r="B3" s="8">
        <v>43</v>
      </c>
      <c r="C3" s="8">
        <v>40</v>
      </c>
    </row>
    <row r="4" spans="1:3" ht="15.75">
      <c r="A4" s="38" t="s">
        <v>7</v>
      </c>
      <c r="B4" s="5">
        <v>62</v>
      </c>
      <c r="C4" s="5">
        <v>67</v>
      </c>
    </row>
    <row r="5" spans="1:3" ht="15.75">
      <c r="A5" s="39"/>
      <c r="B5" s="8">
        <v>68</v>
      </c>
      <c r="C5" s="8">
        <v>71</v>
      </c>
    </row>
    <row r="6" spans="1:3" ht="15.75">
      <c r="A6" s="38" t="s">
        <v>8</v>
      </c>
      <c r="B6" s="5">
        <v>41</v>
      </c>
      <c r="C6" s="5">
        <v>42</v>
      </c>
    </row>
    <row r="7" spans="1:3" ht="15.75">
      <c r="A7" s="39"/>
      <c r="B7" s="8">
        <v>39</v>
      </c>
      <c r="C7" s="8">
        <v>46</v>
      </c>
    </row>
    <row r="10" ht="13.5">
      <c r="A10" t="s">
        <v>54</v>
      </c>
    </row>
    <row r="12" spans="1:4" ht="13.5">
      <c r="A12" t="s">
        <v>55</v>
      </c>
      <c r="B12" t="s">
        <v>4</v>
      </c>
      <c r="C12" t="s">
        <v>5</v>
      </c>
      <c r="D12" t="s">
        <v>56</v>
      </c>
    </row>
    <row r="13" spans="1:4" ht="15" thickBot="1">
      <c r="A13" s="22" t="s">
        <v>6</v>
      </c>
      <c r="B13" s="22"/>
      <c r="C13" s="22"/>
      <c r="D13" s="22"/>
    </row>
    <row r="14" spans="1:4" ht="13.5">
      <c r="A14" s="21" t="s">
        <v>57</v>
      </c>
      <c r="B14" s="21">
        <v>2</v>
      </c>
      <c r="C14" s="21">
        <v>2</v>
      </c>
      <c r="D14" s="21">
        <v>4</v>
      </c>
    </row>
    <row r="15" spans="1:4" ht="13.5">
      <c r="A15" s="21" t="s">
        <v>58</v>
      </c>
      <c r="B15" s="21">
        <v>90</v>
      </c>
      <c r="C15" s="21">
        <v>86</v>
      </c>
      <c r="D15" s="21">
        <v>176</v>
      </c>
    </row>
    <row r="16" spans="1:4" ht="13.5">
      <c r="A16" s="21" t="s">
        <v>59</v>
      </c>
      <c r="B16" s="21">
        <v>45</v>
      </c>
      <c r="C16" s="21">
        <v>43</v>
      </c>
      <c r="D16" s="21">
        <v>44</v>
      </c>
    </row>
    <row r="17" spans="1:4" ht="13.5">
      <c r="A17" s="21" t="s">
        <v>60</v>
      </c>
      <c r="B17" s="21">
        <v>8</v>
      </c>
      <c r="C17" s="21">
        <v>18</v>
      </c>
      <c r="D17" s="21">
        <v>10</v>
      </c>
    </row>
    <row r="18" spans="1:4" ht="13.5">
      <c r="A18" s="21"/>
      <c r="B18" s="21"/>
      <c r="C18" s="21"/>
      <c r="D18" s="21"/>
    </row>
    <row r="19" spans="1:4" ht="15" thickBot="1">
      <c r="A19" s="22" t="s">
        <v>7</v>
      </c>
      <c r="B19" s="22"/>
      <c r="C19" s="22"/>
      <c r="D19" s="22"/>
    </row>
    <row r="20" spans="1:4" ht="13.5">
      <c r="A20" s="21" t="s">
        <v>57</v>
      </c>
      <c r="B20" s="21">
        <v>2</v>
      </c>
      <c r="C20" s="21">
        <v>2</v>
      </c>
      <c r="D20" s="21">
        <v>4</v>
      </c>
    </row>
    <row r="21" spans="1:4" ht="13.5">
      <c r="A21" s="21" t="s">
        <v>58</v>
      </c>
      <c r="B21" s="21">
        <v>130</v>
      </c>
      <c r="C21" s="21">
        <v>138</v>
      </c>
      <c r="D21" s="21">
        <v>268</v>
      </c>
    </row>
    <row r="22" spans="1:4" ht="13.5">
      <c r="A22" s="21" t="s">
        <v>59</v>
      </c>
      <c r="B22" s="21">
        <v>65</v>
      </c>
      <c r="C22" s="21">
        <v>69</v>
      </c>
      <c r="D22" s="21">
        <v>67</v>
      </c>
    </row>
    <row r="23" spans="1:4" ht="13.5">
      <c r="A23" s="21" t="s">
        <v>60</v>
      </c>
      <c r="B23" s="21">
        <v>18</v>
      </c>
      <c r="C23" s="21">
        <v>8</v>
      </c>
      <c r="D23" s="21">
        <v>14</v>
      </c>
    </row>
    <row r="24" spans="1:4" ht="13.5">
      <c r="A24" s="21"/>
      <c r="B24" s="21"/>
      <c r="C24" s="21"/>
      <c r="D24" s="21"/>
    </row>
    <row r="25" spans="1:4" ht="15" thickBot="1">
      <c r="A25" s="22" t="s">
        <v>8</v>
      </c>
      <c r="B25" s="22"/>
      <c r="C25" s="22"/>
      <c r="D25" s="22"/>
    </row>
    <row r="26" spans="1:4" ht="13.5">
      <c r="A26" s="21" t="s">
        <v>57</v>
      </c>
      <c r="B26" s="21">
        <v>2</v>
      </c>
      <c r="C26" s="21">
        <v>2</v>
      </c>
      <c r="D26" s="21">
        <v>4</v>
      </c>
    </row>
    <row r="27" spans="1:4" ht="13.5">
      <c r="A27" s="21" t="s">
        <v>58</v>
      </c>
      <c r="B27" s="21">
        <v>80</v>
      </c>
      <c r="C27" s="21">
        <v>88</v>
      </c>
      <c r="D27" s="21">
        <v>168</v>
      </c>
    </row>
    <row r="28" spans="1:4" ht="13.5">
      <c r="A28" s="21" t="s">
        <v>59</v>
      </c>
      <c r="B28" s="21">
        <v>40</v>
      </c>
      <c r="C28" s="21">
        <v>44</v>
      </c>
      <c r="D28" s="21">
        <v>42</v>
      </c>
    </row>
    <row r="29" spans="1:4" ht="13.5">
      <c r="A29" s="21" t="s">
        <v>60</v>
      </c>
      <c r="B29" s="21">
        <v>2</v>
      </c>
      <c r="C29" s="21">
        <v>8</v>
      </c>
      <c r="D29" s="21">
        <v>8.666666666666666</v>
      </c>
    </row>
    <row r="30" spans="1:4" ht="13.5">
      <c r="A30" s="21"/>
      <c r="B30" s="21"/>
      <c r="C30" s="21"/>
      <c r="D30" s="21"/>
    </row>
    <row r="31" spans="1:5" ht="15" thickBot="1">
      <c r="A31" s="22" t="s">
        <v>56</v>
      </c>
      <c r="B31" s="22"/>
      <c r="C31" s="22"/>
      <c r="D31" s="22"/>
      <c r="E31" s="22"/>
    </row>
    <row r="32" spans="1:5" ht="13.5">
      <c r="A32" s="21" t="s">
        <v>57</v>
      </c>
      <c r="B32" s="21">
        <v>6</v>
      </c>
      <c r="C32" s="21">
        <v>6</v>
      </c>
      <c r="D32" s="21"/>
      <c r="E32" s="21"/>
    </row>
    <row r="33" spans="1:5" ht="13.5">
      <c r="A33" s="21" t="s">
        <v>58</v>
      </c>
      <c r="B33" s="21">
        <v>300</v>
      </c>
      <c r="C33" s="21">
        <v>312</v>
      </c>
      <c r="D33" s="21"/>
      <c r="E33" s="21"/>
    </row>
    <row r="34" spans="1:5" ht="13.5">
      <c r="A34" s="21" t="s">
        <v>59</v>
      </c>
      <c r="B34" s="21">
        <v>50</v>
      </c>
      <c r="C34" s="21">
        <v>52</v>
      </c>
      <c r="D34" s="21"/>
      <c r="E34" s="21"/>
    </row>
    <row r="35" spans="1:5" ht="13.5">
      <c r="A35" s="21" t="s">
        <v>60</v>
      </c>
      <c r="B35" s="21">
        <v>145.6</v>
      </c>
      <c r="C35" s="21">
        <v>180.4</v>
      </c>
      <c r="D35" s="21"/>
      <c r="E35" s="21"/>
    </row>
    <row r="36" spans="1:5" ht="13.5">
      <c r="A36" s="21"/>
      <c r="B36" s="21"/>
      <c r="C36" s="21"/>
      <c r="D36" s="21"/>
      <c r="E36" s="21"/>
    </row>
    <row r="38" ht="14.25" thickBot="1">
      <c r="A38" t="s">
        <v>61</v>
      </c>
    </row>
    <row r="39" spans="1:7" ht="15">
      <c r="A39" s="24" t="s">
        <v>62</v>
      </c>
      <c r="B39" s="24" t="s">
        <v>63</v>
      </c>
      <c r="C39" s="24" t="s">
        <v>64</v>
      </c>
      <c r="D39" s="24" t="s">
        <v>65</v>
      </c>
      <c r="E39" s="24" t="s">
        <v>66</v>
      </c>
      <c r="F39" s="24" t="s">
        <v>67</v>
      </c>
      <c r="G39" s="24" t="s">
        <v>68</v>
      </c>
    </row>
    <row r="40" spans="1:7" ht="13.5">
      <c r="A40" s="21" t="s">
        <v>69</v>
      </c>
      <c r="B40" s="21">
        <v>1544</v>
      </c>
      <c r="C40" s="21">
        <v>2</v>
      </c>
      <c r="D40" s="21">
        <v>772</v>
      </c>
      <c r="E40" s="21">
        <v>74.70967741935483</v>
      </c>
      <c r="F40" s="21">
        <v>5.7535838366997885E-05</v>
      </c>
      <c r="G40" s="21">
        <v>5.14324938194477</v>
      </c>
    </row>
    <row r="41" spans="1:7" ht="13.5">
      <c r="A41" s="21" t="s">
        <v>70</v>
      </c>
      <c r="B41" s="21">
        <v>12</v>
      </c>
      <c r="C41" s="21">
        <v>1</v>
      </c>
      <c r="D41" s="21">
        <v>12</v>
      </c>
      <c r="E41" s="21">
        <v>1.161290322580645</v>
      </c>
      <c r="F41" s="21">
        <v>0.3226054782194434</v>
      </c>
      <c r="G41" s="21">
        <v>5.987374152027769</v>
      </c>
    </row>
    <row r="42" spans="1:7" ht="13.5">
      <c r="A42" s="21" t="s">
        <v>71</v>
      </c>
      <c r="B42" s="21">
        <v>24</v>
      </c>
      <c r="C42" s="21">
        <v>2</v>
      </c>
      <c r="D42" s="21">
        <v>12</v>
      </c>
      <c r="E42" s="21">
        <v>1.161290322580645</v>
      </c>
      <c r="F42" s="21">
        <v>0.3746965675878906</v>
      </c>
      <c r="G42" s="21">
        <v>5.14324938194477</v>
      </c>
    </row>
    <row r="43" spans="1:7" ht="13.5">
      <c r="A43" s="21" t="s">
        <v>72</v>
      </c>
      <c r="B43" s="21">
        <v>62</v>
      </c>
      <c r="C43" s="21">
        <v>6</v>
      </c>
      <c r="D43" s="21">
        <v>10.333333333333334</v>
      </c>
      <c r="E43" s="21"/>
      <c r="F43" s="21"/>
      <c r="G43" s="21"/>
    </row>
    <row r="44" spans="1:7" ht="13.5">
      <c r="A44" s="21"/>
      <c r="B44" s="21"/>
      <c r="C44" s="21"/>
      <c r="D44" s="21"/>
      <c r="E44" s="21"/>
      <c r="F44" s="21"/>
      <c r="G44" s="21"/>
    </row>
    <row r="45" spans="1:7" ht="14.25" thickBot="1">
      <c r="A45" s="23" t="s">
        <v>56</v>
      </c>
      <c r="B45" s="23">
        <v>1642</v>
      </c>
      <c r="C45" s="23">
        <v>11</v>
      </c>
      <c r="D45" s="23"/>
      <c r="E45" s="23"/>
      <c r="F45" s="23"/>
      <c r="G45" s="23"/>
    </row>
  </sheetData>
  <mergeCells count="3">
    <mergeCell ref="A2:A3"/>
    <mergeCell ref="A4:A5"/>
    <mergeCell ref="A6:A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3:I8"/>
  <sheetViews>
    <sheetView showGridLines="0" workbookViewId="0" topLeftCell="A1">
      <selection activeCell="A1" sqref="A1"/>
    </sheetView>
  </sheetViews>
  <sheetFormatPr defaultColWidth="9.140625" defaultRowHeight="13.5"/>
  <cols>
    <col min="4" max="4" width="25.28125" style="0" customWidth="1"/>
    <col min="5" max="5" width="14.00390625" style="0" customWidth="1"/>
    <col min="6" max="6" width="12.140625" style="0" customWidth="1"/>
    <col min="7" max="7" width="12.421875" style="0" customWidth="1"/>
    <col min="8" max="8" width="10.140625" style="0" customWidth="1"/>
    <col min="9" max="9" width="10.28125" style="0" customWidth="1"/>
  </cols>
  <sheetData>
    <row r="3" spans="4:9" ht="26.25">
      <c r="D3" s="12"/>
      <c r="E3" s="25" t="s">
        <v>73</v>
      </c>
      <c r="F3" s="25" t="s">
        <v>74</v>
      </c>
      <c r="G3" s="25" t="s">
        <v>75</v>
      </c>
      <c r="H3" s="25" t="s">
        <v>76</v>
      </c>
      <c r="I3" s="25" t="s">
        <v>77</v>
      </c>
    </row>
    <row r="4" spans="4:9" ht="13.5">
      <c r="D4" s="26" t="s">
        <v>3</v>
      </c>
      <c r="E4" s="28">
        <v>1544</v>
      </c>
      <c r="F4" s="9">
        <v>2</v>
      </c>
      <c r="G4" s="28">
        <f>E4/F4</f>
        <v>772</v>
      </c>
      <c r="H4" s="27">
        <f>G4/$G$7</f>
        <v>74.70967741935483</v>
      </c>
      <c r="I4" s="29">
        <f>FDIST(H4,F4,$F$7)</f>
        <v>5.753583836699786E-05</v>
      </c>
    </row>
    <row r="5" spans="4:9" ht="13.5">
      <c r="D5" s="26" t="s">
        <v>2</v>
      </c>
      <c r="E5" s="28">
        <v>12</v>
      </c>
      <c r="F5" s="9">
        <v>1</v>
      </c>
      <c r="G5" s="28">
        <f>E5/F5</f>
        <v>12</v>
      </c>
      <c r="H5" s="27">
        <f>G5/$G$7</f>
        <v>1.161290322580645</v>
      </c>
      <c r="I5" s="29">
        <f>FDIST(H5,F5,$F$7)</f>
        <v>0.3226054782194433</v>
      </c>
    </row>
    <row r="6" spans="4:9" ht="13.5">
      <c r="D6" s="26" t="s">
        <v>79</v>
      </c>
      <c r="E6" s="28">
        <v>24</v>
      </c>
      <c r="F6" s="9">
        <v>2</v>
      </c>
      <c r="G6" s="28">
        <f>E6/F6</f>
        <v>12</v>
      </c>
      <c r="H6" s="27">
        <f>G6/$G$7</f>
        <v>1.161290322580645</v>
      </c>
      <c r="I6" s="29">
        <f>FDIST(H6,F6,$F$7)</f>
        <v>0.3746965675878906</v>
      </c>
    </row>
    <row r="7" spans="4:8" ht="13.5">
      <c r="D7" s="30" t="s">
        <v>78</v>
      </c>
      <c r="E7" s="36">
        <v>62</v>
      </c>
      <c r="F7" s="31">
        <v>6</v>
      </c>
      <c r="G7" s="35">
        <f>E7/F7</f>
        <v>10.333333333333334</v>
      </c>
      <c r="H7" s="27"/>
    </row>
    <row r="8" spans="4:8" ht="13.5">
      <c r="D8" s="32" t="s">
        <v>56</v>
      </c>
      <c r="E8" s="37">
        <f>SUM(E4:E7)</f>
        <v>1642</v>
      </c>
      <c r="F8" s="33">
        <f>SUM(F4:F7)</f>
        <v>11</v>
      </c>
      <c r="G8" s="34"/>
      <c r="H8" s="3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Leber</dc:creator>
  <cp:keywords/>
  <dc:description/>
  <cp:lastModifiedBy>Dennis Leber</cp:lastModifiedBy>
  <cp:lastPrinted>2003-08-14T14:26:46Z</cp:lastPrinted>
  <dcterms:created xsi:type="dcterms:W3CDTF">2003-08-14T14:07:05Z</dcterms:created>
  <dcterms:modified xsi:type="dcterms:W3CDTF">2003-08-28T18:36:42Z</dcterms:modified>
  <cp:category/>
  <cp:version/>
  <cp:contentType/>
  <cp:contentStatus/>
</cp:coreProperties>
</file>