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our Cream Data" sheetId="1" r:id="rId1"/>
    <sheet name="Full Mean Overlay" sheetId="2" r:id="rId2"/>
    <sheet name="Full Overlay Code" sheetId="3" r:id="rId3"/>
    <sheet name="Full ANOVA" sheetId="4" r:id="rId4"/>
    <sheet name="Full ANOVA Code" sheetId="5" r:id="rId5"/>
    <sheet name="ANOVA Table" sheetId="6" r:id="rId6"/>
  </sheets>
  <definedNames/>
  <calcPr fullCalcOnLoad="1"/>
</workbook>
</file>

<file path=xl/sharedStrings.xml><?xml version="1.0" encoding="utf-8"?>
<sst xmlns="http://schemas.openxmlformats.org/spreadsheetml/2006/main" count="250" uniqueCount="57">
  <si>
    <t>Sour Cream Experiment</t>
  </si>
  <si>
    <t>Latin Square Study</t>
  </si>
  <si>
    <t>Batch</t>
  </si>
  <si>
    <t>Position</t>
  </si>
  <si>
    <t>M</t>
  </si>
  <si>
    <t>H</t>
  </si>
  <si>
    <t>N</t>
  </si>
  <si>
    <t>Y</t>
  </si>
  <si>
    <t>C</t>
  </si>
  <si>
    <t>Acidity Level</t>
  </si>
  <si>
    <t>Source: John W. McDonald III, unpublished data.  Used with permission.</t>
  </si>
  <si>
    <t xml:space="preserve">Dr. John W. McDonald wished to compare five brands of yogurt starters as used in the making of homemade sour cream.  The brands of starters, as illustrated in the above Latin Square design, included: C = Continental, H = Healthgrow, M = Maya, </t>
  </si>
  <si>
    <t>Brand</t>
  </si>
  <si>
    <r>
      <t>Original Data (</t>
    </r>
    <r>
      <rPr>
        <b/>
        <i/>
        <sz val="12"/>
        <rFont val="Bell MT"/>
        <family val="1"/>
      </rPr>
      <t>y</t>
    </r>
    <r>
      <rPr>
        <b/>
        <vertAlign val="subscript"/>
        <sz val="12"/>
        <rFont val="Book Antiqua"/>
        <family val="1"/>
      </rPr>
      <t>ijk</t>
    </r>
    <r>
      <rPr>
        <b/>
        <sz val="12"/>
        <rFont val="Book Antiqua"/>
        <family val="0"/>
      </rPr>
      <t>)</t>
    </r>
  </si>
  <si>
    <r>
      <t>Common Mean (</t>
    </r>
    <r>
      <rPr>
        <b/>
        <i/>
        <sz val="12"/>
        <rFont val="Bell MT"/>
        <family val="1"/>
      </rPr>
      <t>m</t>
    </r>
    <r>
      <rPr>
        <b/>
        <sz val="12"/>
        <rFont val="Book Antiqua"/>
        <family val="0"/>
      </rPr>
      <t>)</t>
    </r>
  </si>
  <si>
    <t>=</t>
  </si>
  <si>
    <t>+</t>
  </si>
  <si>
    <r>
      <t>Batch Effect  (</t>
    </r>
    <r>
      <rPr>
        <b/>
        <i/>
        <sz val="12"/>
        <rFont val="Bell MT"/>
        <family val="1"/>
      </rPr>
      <t>a</t>
    </r>
    <r>
      <rPr>
        <b/>
        <i/>
        <vertAlign val="subscript"/>
        <sz val="12"/>
        <rFont val="Book Antiqua"/>
        <family val="1"/>
      </rPr>
      <t>i</t>
    </r>
    <r>
      <rPr>
        <b/>
        <sz val="12"/>
        <rFont val="Book Antiqua"/>
        <family val="0"/>
      </rPr>
      <t>)</t>
    </r>
  </si>
  <si>
    <r>
      <t>Position Effect  (</t>
    </r>
    <r>
      <rPr>
        <b/>
        <i/>
        <sz val="12"/>
        <rFont val="Bell MT"/>
        <family val="1"/>
      </rPr>
      <t>b</t>
    </r>
    <r>
      <rPr>
        <b/>
        <i/>
        <vertAlign val="subscript"/>
        <sz val="12"/>
        <rFont val="Book Antiqua"/>
        <family val="1"/>
      </rPr>
      <t>j</t>
    </r>
    <r>
      <rPr>
        <b/>
        <sz val="12"/>
        <rFont val="Book Antiqua"/>
        <family val="0"/>
      </rPr>
      <t>)</t>
    </r>
  </si>
  <si>
    <r>
      <t>Starter Effect  (c</t>
    </r>
    <r>
      <rPr>
        <b/>
        <i/>
        <vertAlign val="subscript"/>
        <sz val="12"/>
        <rFont val="Book Antiqua"/>
        <family val="1"/>
      </rPr>
      <t>k</t>
    </r>
    <r>
      <rPr>
        <b/>
        <sz val="12"/>
        <rFont val="Book Antiqua"/>
        <family val="0"/>
      </rPr>
      <t>)</t>
    </r>
  </si>
  <si>
    <r>
      <t>Residual  (</t>
    </r>
    <r>
      <rPr>
        <b/>
        <i/>
        <sz val="12"/>
        <rFont val="Bell MT"/>
        <family val="1"/>
      </rPr>
      <t>e</t>
    </r>
    <r>
      <rPr>
        <b/>
        <i/>
        <vertAlign val="subscript"/>
        <sz val="12"/>
        <rFont val="Book Antiqua"/>
        <family val="1"/>
      </rPr>
      <t>ijk</t>
    </r>
    <r>
      <rPr>
        <b/>
        <sz val="12"/>
        <rFont val="Book Antiqua"/>
        <family val="0"/>
      </rPr>
      <t>)</t>
    </r>
  </si>
  <si>
    <r>
      <t>Common Mean</t>
    </r>
    <r>
      <rPr>
        <b/>
        <vertAlign val="superscript"/>
        <sz val="12"/>
        <rFont val="Book Antiqua"/>
        <family val="1"/>
      </rPr>
      <t>2</t>
    </r>
    <r>
      <rPr>
        <b/>
        <sz val="12"/>
        <rFont val="Book Antiqua"/>
        <family val="0"/>
      </rPr>
      <t xml:space="preserve"> (</t>
    </r>
    <r>
      <rPr>
        <b/>
        <i/>
        <sz val="12"/>
        <rFont val="Bell MT"/>
        <family val="1"/>
      </rPr>
      <t>m</t>
    </r>
    <r>
      <rPr>
        <b/>
        <i/>
        <vertAlign val="superscript"/>
        <sz val="12"/>
        <rFont val="Book Antiqua"/>
        <family val="1"/>
      </rPr>
      <t>2</t>
    </r>
    <r>
      <rPr>
        <b/>
        <sz val="12"/>
        <rFont val="Book Antiqua"/>
        <family val="0"/>
      </rPr>
      <t>)</t>
    </r>
  </si>
  <si>
    <r>
      <t>Batch Effect</t>
    </r>
    <r>
      <rPr>
        <b/>
        <vertAlign val="superscript"/>
        <sz val="12"/>
        <rFont val="Book Antiqua"/>
        <family val="1"/>
      </rPr>
      <t>2</t>
    </r>
    <r>
      <rPr>
        <b/>
        <sz val="12"/>
        <rFont val="Book Antiqua"/>
        <family val="0"/>
      </rPr>
      <t xml:space="preserve">  (</t>
    </r>
    <r>
      <rPr>
        <b/>
        <i/>
        <sz val="12"/>
        <rFont val="Bell MT"/>
        <family val="1"/>
      </rPr>
      <t>a</t>
    </r>
    <r>
      <rPr>
        <b/>
        <i/>
        <vertAlign val="subscript"/>
        <sz val="12"/>
        <rFont val="Book Antiqua"/>
        <family val="1"/>
      </rPr>
      <t>i</t>
    </r>
    <r>
      <rPr>
        <b/>
        <i/>
        <vertAlign val="superscript"/>
        <sz val="12"/>
        <rFont val="Book Antiqua"/>
        <family val="1"/>
      </rPr>
      <t>2</t>
    </r>
    <r>
      <rPr>
        <b/>
        <sz val="12"/>
        <rFont val="Book Antiqua"/>
        <family val="0"/>
      </rPr>
      <t>)</t>
    </r>
  </si>
  <si>
    <r>
      <t>Position Effect</t>
    </r>
    <r>
      <rPr>
        <b/>
        <vertAlign val="superscript"/>
        <sz val="12"/>
        <rFont val="Book Antiqua"/>
        <family val="1"/>
      </rPr>
      <t>2</t>
    </r>
    <r>
      <rPr>
        <b/>
        <sz val="12"/>
        <rFont val="Book Antiqua"/>
        <family val="0"/>
      </rPr>
      <t xml:space="preserve">  (</t>
    </r>
    <r>
      <rPr>
        <b/>
        <i/>
        <sz val="12"/>
        <rFont val="Bell MT"/>
        <family val="1"/>
      </rPr>
      <t>b</t>
    </r>
    <r>
      <rPr>
        <b/>
        <i/>
        <vertAlign val="subscript"/>
        <sz val="12"/>
        <rFont val="Book Antiqua"/>
        <family val="1"/>
      </rPr>
      <t>j</t>
    </r>
    <r>
      <rPr>
        <b/>
        <i/>
        <vertAlign val="superscript"/>
        <sz val="12"/>
        <rFont val="Book Antiqua"/>
        <family val="1"/>
      </rPr>
      <t>2</t>
    </r>
    <r>
      <rPr>
        <b/>
        <sz val="12"/>
        <rFont val="Book Antiqua"/>
        <family val="0"/>
      </rPr>
      <t>)</t>
    </r>
  </si>
  <si>
    <r>
      <t>Starter Effect</t>
    </r>
    <r>
      <rPr>
        <b/>
        <vertAlign val="superscript"/>
        <sz val="12"/>
        <rFont val="Book Antiqua"/>
        <family val="1"/>
      </rPr>
      <t>2</t>
    </r>
    <r>
      <rPr>
        <b/>
        <sz val="12"/>
        <rFont val="Book Antiqua"/>
        <family val="0"/>
      </rPr>
      <t xml:space="preserve">  (c</t>
    </r>
    <r>
      <rPr>
        <b/>
        <i/>
        <vertAlign val="subscript"/>
        <sz val="12"/>
        <rFont val="Book Antiqua"/>
        <family val="1"/>
      </rPr>
      <t>k</t>
    </r>
    <r>
      <rPr>
        <b/>
        <i/>
        <vertAlign val="superscript"/>
        <sz val="12"/>
        <rFont val="Book Antiqua"/>
        <family val="1"/>
      </rPr>
      <t>2</t>
    </r>
    <r>
      <rPr>
        <b/>
        <sz val="12"/>
        <rFont val="Book Antiqua"/>
        <family val="0"/>
      </rPr>
      <t>)</t>
    </r>
  </si>
  <si>
    <r>
      <t>Residual</t>
    </r>
    <r>
      <rPr>
        <b/>
        <vertAlign val="superscript"/>
        <sz val="12"/>
        <rFont val="Book Antiqua"/>
        <family val="1"/>
      </rPr>
      <t>2</t>
    </r>
    <r>
      <rPr>
        <b/>
        <sz val="12"/>
        <rFont val="Book Antiqua"/>
        <family val="0"/>
      </rPr>
      <t xml:space="preserve">  (</t>
    </r>
    <r>
      <rPr>
        <b/>
        <i/>
        <sz val="12"/>
        <rFont val="Bell MT"/>
        <family val="1"/>
      </rPr>
      <t>e</t>
    </r>
    <r>
      <rPr>
        <b/>
        <i/>
        <vertAlign val="subscript"/>
        <sz val="12"/>
        <rFont val="Book Antiqua"/>
        <family val="1"/>
      </rPr>
      <t>ijk</t>
    </r>
    <r>
      <rPr>
        <b/>
        <i/>
        <vertAlign val="superscript"/>
        <sz val="12"/>
        <rFont val="Book Antiqua"/>
        <family val="1"/>
      </rPr>
      <t>2</t>
    </r>
    <r>
      <rPr>
        <b/>
        <sz val="12"/>
        <rFont val="Book Antiqua"/>
        <family val="0"/>
      </rPr>
      <t>)</t>
    </r>
  </si>
  <si>
    <r>
      <t>SS</t>
    </r>
    <r>
      <rPr>
        <b/>
        <vertAlign val="subscript"/>
        <sz val="12"/>
        <rFont val="Book Antiqua"/>
        <family val="1"/>
      </rPr>
      <t>common</t>
    </r>
  </si>
  <si>
    <r>
      <t>SS</t>
    </r>
    <r>
      <rPr>
        <b/>
        <vertAlign val="subscript"/>
        <sz val="12"/>
        <rFont val="Book Antiqua"/>
        <family val="1"/>
      </rPr>
      <t>batch</t>
    </r>
  </si>
  <si>
    <r>
      <t>SS</t>
    </r>
    <r>
      <rPr>
        <b/>
        <vertAlign val="subscript"/>
        <sz val="12"/>
        <rFont val="Book Antiqua"/>
        <family val="1"/>
      </rPr>
      <t>position</t>
    </r>
  </si>
  <si>
    <r>
      <t>SS</t>
    </r>
    <r>
      <rPr>
        <b/>
        <vertAlign val="subscript"/>
        <sz val="12"/>
        <rFont val="Book Antiqua"/>
        <family val="1"/>
      </rPr>
      <t>starter</t>
    </r>
  </si>
  <si>
    <r>
      <t>SS</t>
    </r>
    <r>
      <rPr>
        <b/>
        <vertAlign val="subscript"/>
        <sz val="12"/>
        <rFont val="Book Antiqua"/>
        <family val="1"/>
      </rPr>
      <t>res</t>
    </r>
  </si>
  <si>
    <r>
      <t>df</t>
    </r>
    <r>
      <rPr>
        <b/>
        <vertAlign val="subscript"/>
        <sz val="12"/>
        <rFont val="Book Antiqua"/>
        <family val="1"/>
      </rPr>
      <t>common</t>
    </r>
  </si>
  <si>
    <r>
      <t>MS</t>
    </r>
    <r>
      <rPr>
        <b/>
        <vertAlign val="subscript"/>
        <sz val="12"/>
        <rFont val="Book Antiqua"/>
        <family val="1"/>
      </rPr>
      <t>common</t>
    </r>
  </si>
  <si>
    <r>
      <t>F ratio</t>
    </r>
    <r>
      <rPr>
        <b/>
        <vertAlign val="subscript"/>
        <sz val="12"/>
        <rFont val="Book Antiqua"/>
        <family val="1"/>
      </rPr>
      <t>common</t>
    </r>
  </si>
  <si>
    <r>
      <t>df</t>
    </r>
    <r>
      <rPr>
        <b/>
        <vertAlign val="subscript"/>
        <sz val="12"/>
        <rFont val="Book Antiqua"/>
        <family val="1"/>
      </rPr>
      <t>batch</t>
    </r>
  </si>
  <si>
    <r>
      <t>MS</t>
    </r>
    <r>
      <rPr>
        <b/>
        <vertAlign val="subscript"/>
        <sz val="12"/>
        <rFont val="Book Antiqua"/>
        <family val="1"/>
      </rPr>
      <t>batch</t>
    </r>
  </si>
  <si>
    <r>
      <t>F ratio</t>
    </r>
    <r>
      <rPr>
        <b/>
        <vertAlign val="subscript"/>
        <sz val="12"/>
        <rFont val="Book Antiqua"/>
        <family val="1"/>
      </rPr>
      <t>batch</t>
    </r>
  </si>
  <si>
    <r>
      <t>p-value</t>
    </r>
    <r>
      <rPr>
        <b/>
        <vertAlign val="subscript"/>
        <sz val="12"/>
        <rFont val="Book Antiqua"/>
        <family val="1"/>
      </rPr>
      <t>batch</t>
    </r>
  </si>
  <si>
    <r>
      <t>df</t>
    </r>
    <r>
      <rPr>
        <b/>
        <vertAlign val="subscript"/>
        <sz val="12"/>
        <rFont val="Book Antiqua"/>
        <family val="1"/>
      </rPr>
      <t>position</t>
    </r>
  </si>
  <si>
    <r>
      <t>MS</t>
    </r>
    <r>
      <rPr>
        <b/>
        <vertAlign val="subscript"/>
        <sz val="12"/>
        <rFont val="Book Antiqua"/>
        <family val="1"/>
      </rPr>
      <t>position</t>
    </r>
  </si>
  <si>
    <r>
      <t>F ratio</t>
    </r>
    <r>
      <rPr>
        <b/>
        <vertAlign val="subscript"/>
        <sz val="12"/>
        <rFont val="Book Antiqua"/>
        <family val="1"/>
      </rPr>
      <t>position</t>
    </r>
  </si>
  <si>
    <r>
      <t>p-value</t>
    </r>
    <r>
      <rPr>
        <b/>
        <vertAlign val="subscript"/>
        <sz val="12"/>
        <rFont val="Book Antiqua"/>
        <family val="1"/>
      </rPr>
      <t>position</t>
    </r>
  </si>
  <si>
    <r>
      <t>df</t>
    </r>
    <r>
      <rPr>
        <b/>
        <vertAlign val="subscript"/>
        <sz val="12"/>
        <rFont val="Book Antiqua"/>
        <family val="1"/>
      </rPr>
      <t>starter</t>
    </r>
  </si>
  <si>
    <r>
      <t>MS</t>
    </r>
    <r>
      <rPr>
        <b/>
        <vertAlign val="subscript"/>
        <sz val="12"/>
        <rFont val="Book Antiqua"/>
        <family val="1"/>
      </rPr>
      <t>starter</t>
    </r>
  </si>
  <si>
    <r>
      <t>F ratio</t>
    </r>
    <r>
      <rPr>
        <b/>
        <vertAlign val="subscript"/>
        <sz val="12"/>
        <rFont val="Book Antiqua"/>
        <family val="1"/>
      </rPr>
      <t>starter</t>
    </r>
  </si>
  <si>
    <r>
      <t>p-value</t>
    </r>
    <r>
      <rPr>
        <b/>
        <vertAlign val="subscript"/>
        <sz val="12"/>
        <rFont val="Book Antiqua"/>
        <family val="1"/>
      </rPr>
      <t>starter</t>
    </r>
  </si>
  <si>
    <r>
      <t>df</t>
    </r>
    <r>
      <rPr>
        <b/>
        <vertAlign val="subscript"/>
        <sz val="12"/>
        <rFont val="Book Antiqua"/>
        <family val="1"/>
      </rPr>
      <t>res</t>
    </r>
  </si>
  <si>
    <r>
      <t>MS</t>
    </r>
    <r>
      <rPr>
        <b/>
        <vertAlign val="subscript"/>
        <sz val="12"/>
        <rFont val="Book Antiqua"/>
        <family val="1"/>
      </rPr>
      <t>res</t>
    </r>
  </si>
  <si>
    <t>Sum-of-Squares</t>
  </si>
  <si>
    <t>Degrees of Freedom</t>
  </si>
  <si>
    <t>Mean Square</t>
  </si>
  <si>
    <t>F-value</t>
  </si>
  <si>
    <t>p-value</t>
  </si>
  <si>
    <t>Residual</t>
  </si>
  <si>
    <t>Total</t>
  </si>
  <si>
    <t>N = Nancy's, and Y = Yami.  In addition to the yogurt starters, Dr. McDonald wished to include two additional restrictions, the five positions in the yogurt maker and the five fresh batches of sweet cream needed to complete the experiment.  The measurement</t>
  </si>
  <si>
    <t>used  to determine the best end product, and hence the best starter is the acidity level - as a proxy for bacterial growth.  The experiment was designed as a 5 by 5 Latin Square with the results shown above.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</si>
</sst>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0"/>
    <numFmt numFmtId="167" formatCode="0.0000000"/>
    <numFmt numFmtId="168" formatCode="0.000000"/>
    <numFmt numFmtId="169" formatCode="0.00000"/>
    <numFmt numFmtId="170" formatCode="0.0000"/>
  </numFmts>
  <fonts count="13">
    <font>
      <sz val="10"/>
      <name val="Book Antiqua"/>
      <family val="0"/>
    </font>
    <font>
      <b/>
      <sz val="12"/>
      <name val="Book Antiqua"/>
      <family val="1"/>
    </font>
    <font>
      <sz val="12"/>
      <name val="Book Antiqua"/>
      <family val="1"/>
    </font>
    <font>
      <b/>
      <u val="single"/>
      <sz val="12"/>
      <name val="Book Antiqua"/>
      <family val="1"/>
    </font>
    <font>
      <b/>
      <u val="double"/>
      <sz val="12"/>
      <name val="Book Antiqua"/>
      <family val="1"/>
    </font>
    <font>
      <i/>
      <sz val="10"/>
      <name val="Book Antiqua"/>
      <family val="1"/>
    </font>
    <font>
      <b/>
      <i/>
      <sz val="12"/>
      <name val="Bell MT"/>
      <family val="1"/>
    </font>
    <font>
      <b/>
      <vertAlign val="subscript"/>
      <sz val="12"/>
      <name val="Book Antiqua"/>
      <family val="1"/>
    </font>
    <font>
      <b/>
      <sz val="20"/>
      <name val="Book Antiqua"/>
      <family val="1"/>
    </font>
    <font>
      <b/>
      <i/>
      <vertAlign val="subscript"/>
      <sz val="12"/>
      <name val="Book Antiqua"/>
      <family val="1"/>
    </font>
    <font>
      <b/>
      <vertAlign val="superscript"/>
      <sz val="12"/>
      <name val="Book Antiqua"/>
      <family val="1"/>
    </font>
    <font>
      <b/>
      <i/>
      <vertAlign val="superscript"/>
      <sz val="12"/>
      <name val="Book Antiqua"/>
      <family val="1"/>
    </font>
    <font>
      <b/>
      <sz val="10"/>
      <name val="Arial"/>
      <family val="2"/>
    </font>
  </fonts>
  <fills count="2">
    <fill>
      <patternFill/>
    </fill>
    <fill>
      <patternFill patternType="gray125"/>
    </fill>
  </fills>
  <borders count="5">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1" fillId="0" borderId="0" xfId="0" applyFont="1" applyAlignment="1">
      <alignment horizontal="center"/>
    </xf>
    <xf numFmtId="0" fontId="5"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Border="1" applyAlignment="1">
      <alignment horizontal="center" vertical="center"/>
    </xf>
    <xf numFmtId="2" fontId="2" fillId="0" borderId="0" xfId="0" applyNumberFormat="1" applyFont="1" applyAlignment="1">
      <alignment horizontal="center"/>
    </xf>
    <xf numFmtId="0" fontId="2" fillId="0" borderId="0" xfId="0" applyFont="1" applyBorder="1" applyAlignment="1">
      <alignment/>
    </xf>
    <xf numFmtId="2" fontId="2" fillId="0" borderId="0" xfId="0" applyNumberFormat="1" applyFont="1" applyBorder="1" applyAlignment="1">
      <alignment horizontal="center"/>
    </xf>
    <xf numFmtId="2" fontId="2" fillId="0" borderId="0" xfId="0" applyNumberFormat="1" applyFont="1" applyBorder="1" applyAlignment="1">
      <alignment horizontal="center"/>
    </xf>
    <xf numFmtId="0" fontId="1" fillId="0" borderId="4" xfId="0" applyFont="1" applyBorder="1" applyAlignment="1">
      <alignment horizontal="center"/>
    </xf>
    <xf numFmtId="170" fontId="2" fillId="0" borderId="0" xfId="0" applyNumberFormat="1" applyFont="1" applyAlignment="1">
      <alignment horizontal="center"/>
    </xf>
    <xf numFmtId="0" fontId="0" fillId="0" borderId="3" xfId="0" applyBorder="1" applyAlignment="1">
      <alignment/>
    </xf>
    <xf numFmtId="0" fontId="12" fillId="0" borderId="3" xfId="0" applyFont="1" applyBorder="1" applyAlignment="1">
      <alignment horizontal="center" wrapText="1"/>
    </xf>
    <xf numFmtId="0" fontId="12" fillId="0" borderId="0" xfId="0" applyFont="1" applyAlignment="1">
      <alignment/>
    </xf>
    <xf numFmtId="0" fontId="12" fillId="0" borderId="3" xfId="0" applyFont="1" applyBorder="1" applyAlignment="1">
      <alignment/>
    </xf>
    <xf numFmtId="0" fontId="0" fillId="0" borderId="3" xfId="0" applyBorder="1" applyAlignment="1">
      <alignment horizontal="center"/>
    </xf>
    <xf numFmtId="0" fontId="12" fillId="0" borderId="4" xfId="0" applyFont="1" applyBorder="1" applyAlignment="1">
      <alignment/>
    </xf>
    <xf numFmtId="0" fontId="0" fillId="0" borderId="4" xfId="0" applyBorder="1" applyAlignment="1">
      <alignment horizontal="center"/>
    </xf>
    <xf numFmtId="0" fontId="0" fillId="0" borderId="0" xfId="0"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165" fontId="0" fillId="0" borderId="0" xfId="0" applyNumberFormat="1" applyAlignment="1">
      <alignment horizontal="center"/>
    </xf>
    <xf numFmtId="0" fontId="0" fillId="0" borderId="0" xfId="0" applyFont="1" applyAlignment="1">
      <alignment horizontal="left"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vertical="center"/>
    </xf>
    <xf numFmtId="0" fontId="1"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3"/>
  <sheetViews>
    <sheetView showGridLines="0" tabSelected="1" workbookViewId="0" topLeftCell="A1">
      <selection activeCell="A1" sqref="A1:H1"/>
    </sheetView>
  </sheetViews>
  <sheetFormatPr defaultColWidth="9.140625" defaultRowHeight="13.5"/>
  <cols>
    <col min="1" max="16384" width="9.140625" style="4" customWidth="1"/>
  </cols>
  <sheetData>
    <row r="1" spans="1:8" ht="16.5">
      <c r="A1" s="37" t="s">
        <v>0</v>
      </c>
      <c r="B1" s="37"/>
      <c r="C1" s="37"/>
      <c r="D1" s="37"/>
      <c r="E1" s="37"/>
      <c r="F1" s="37"/>
      <c r="G1" s="37"/>
      <c r="H1" s="37"/>
    </row>
    <row r="2" spans="1:8" ht="16.5">
      <c r="A2" s="37" t="s">
        <v>1</v>
      </c>
      <c r="B2" s="37"/>
      <c r="C2" s="37"/>
      <c r="D2" s="37"/>
      <c r="E2" s="37"/>
      <c r="F2" s="37"/>
      <c r="G2" s="37"/>
      <c r="H2" s="37"/>
    </row>
    <row r="3" ht="16.5">
      <c r="A3" s="3"/>
    </row>
    <row r="4" spans="2:7" ht="16.5">
      <c r="B4" s="36" t="s">
        <v>9</v>
      </c>
      <c r="C4" s="36"/>
      <c r="D4" s="36"/>
      <c r="E4" s="36"/>
      <c r="F4" s="36"/>
      <c r="G4" s="36"/>
    </row>
    <row r="6" spans="2:7" ht="16.5">
      <c r="B6" s="5"/>
      <c r="C6" s="35" t="s">
        <v>3</v>
      </c>
      <c r="D6" s="35"/>
      <c r="E6" s="35"/>
      <c r="F6" s="35"/>
      <c r="G6" s="35"/>
    </row>
    <row r="7" spans="2:7" ht="16.5">
      <c r="B7" s="6" t="s">
        <v>2</v>
      </c>
      <c r="C7" s="7">
        <v>1</v>
      </c>
      <c r="D7" s="7">
        <v>2</v>
      </c>
      <c r="E7" s="7">
        <v>3</v>
      </c>
      <c r="F7" s="7">
        <v>4</v>
      </c>
      <c r="G7" s="7">
        <v>5</v>
      </c>
    </row>
    <row r="8" spans="2:7" ht="16.5">
      <c r="B8" s="8">
        <v>1</v>
      </c>
      <c r="C8" s="9">
        <v>8.04</v>
      </c>
      <c r="D8" s="9">
        <v>6.61</v>
      </c>
      <c r="E8" s="9">
        <v>11.99</v>
      </c>
      <c r="F8" s="9">
        <v>7.78</v>
      </c>
      <c r="G8" s="10">
        <v>8.4</v>
      </c>
    </row>
    <row r="9" spans="2:7" ht="16.5">
      <c r="B9" s="8"/>
      <c r="C9" s="11" t="s">
        <v>4</v>
      </c>
      <c r="D9" s="11" t="s">
        <v>5</v>
      </c>
      <c r="E9" s="11" t="s">
        <v>6</v>
      </c>
      <c r="F9" s="11" t="s">
        <v>7</v>
      </c>
      <c r="G9" s="11" t="s">
        <v>8</v>
      </c>
    </row>
    <row r="10" spans="2:7" ht="16.5">
      <c r="B10" s="8">
        <v>2</v>
      </c>
      <c r="C10" s="9">
        <v>9.58</v>
      </c>
      <c r="D10" s="9">
        <v>6.58</v>
      </c>
      <c r="E10" s="9">
        <v>6.66</v>
      </c>
      <c r="F10" s="9">
        <v>5.34</v>
      </c>
      <c r="G10" s="9">
        <v>7.92</v>
      </c>
    </row>
    <row r="11" spans="2:7" ht="16.5">
      <c r="B11" s="8"/>
      <c r="C11" s="11" t="s">
        <v>6</v>
      </c>
      <c r="D11" s="11" t="s">
        <v>7</v>
      </c>
      <c r="E11" s="11" t="s">
        <v>8</v>
      </c>
      <c r="F11" s="11" t="s">
        <v>4</v>
      </c>
      <c r="G11" s="11" t="s">
        <v>5</v>
      </c>
    </row>
    <row r="12" spans="2:7" ht="16.5">
      <c r="B12" s="8">
        <v>3</v>
      </c>
      <c r="C12" s="9">
        <v>7.98</v>
      </c>
      <c r="D12" s="9">
        <v>7.98</v>
      </c>
      <c r="E12" s="9">
        <v>8.98</v>
      </c>
      <c r="F12" s="9">
        <v>7.94</v>
      </c>
      <c r="G12" s="9">
        <v>11.32</v>
      </c>
    </row>
    <row r="13" spans="2:7" ht="16.5">
      <c r="B13" s="8"/>
      <c r="C13" s="11" t="s">
        <v>7</v>
      </c>
      <c r="D13" s="11" t="s">
        <v>4</v>
      </c>
      <c r="E13" s="11" t="s">
        <v>5</v>
      </c>
      <c r="F13" s="11" t="s">
        <v>8</v>
      </c>
      <c r="G13" s="11" t="s">
        <v>6</v>
      </c>
    </row>
    <row r="14" spans="2:7" ht="16.5">
      <c r="B14" s="8">
        <v>4</v>
      </c>
      <c r="C14" s="9">
        <v>9.74</v>
      </c>
      <c r="D14" s="9">
        <v>9.46</v>
      </c>
      <c r="E14" s="9">
        <v>9.14</v>
      </c>
      <c r="F14" s="10">
        <v>12</v>
      </c>
      <c r="G14" s="9">
        <v>9.32</v>
      </c>
    </row>
    <row r="15" spans="2:7" ht="16.5">
      <c r="B15" s="8"/>
      <c r="C15" s="11" t="s">
        <v>5</v>
      </c>
      <c r="D15" s="11" t="s">
        <v>8</v>
      </c>
      <c r="E15" s="11" t="s">
        <v>4</v>
      </c>
      <c r="F15" s="11" t="s">
        <v>6</v>
      </c>
      <c r="G15" s="11" t="s">
        <v>7</v>
      </c>
    </row>
    <row r="16" spans="2:7" ht="16.5">
      <c r="B16" s="8">
        <v>5</v>
      </c>
      <c r="C16" s="9">
        <v>9.66</v>
      </c>
      <c r="D16" s="9">
        <v>11.28</v>
      </c>
      <c r="E16" s="9">
        <v>8.04</v>
      </c>
      <c r="F16" s="9">
        <v>8.12</v>
      </c>
      <c r="G16" s="9">
        <v>6.72</v>
      </c>
    </row>
    <row r="17" spans="2:7" ht="16.5">
      <c r="B17" s="8"/>
      <c r="C17" s="11" t="s">
        <v>8</v>
      </c>
      <c r="D17" s="11" t="s">
        <v>6</v>
      </c>
      <c r="E17" s="11" t="s">
        <v>7</v>
      </c>
      <c r="F17" s="11" t="s">
        <v>5</v>
      </c>
      <c r="G17" s="11" t="s">
        <v>4</v>
      </c>
    </row>
    <row r="19" spans="1:8" ht="42" customHeight="1">
      <c r="A19" s="34" t="s">
        <v>11</v>
      </c>
      <c r="B19" s="34"/>
      <c r="C19" s="34"/>
      <c r="D19" s="34"/>
      <c r="E19" s="34"/>
      <c r="F19" s="34"/>
      <c r="G19" s="34"/>
      <c r="H19" s="34"/>
    </row>
    <row r="20" spans="1:8" ht="40.5" customHeight="1">
      <c r="A20" s="34" t="s">
        <v>55</v>
      </c>
      <c r="B20" s="34"/>
      <c r="C20" s="34"/>
      <c r="D20" s="34"/>
      <c r="E20" s="34"/>
      <c r="F20" s="34"/>
      <c r="G20" s="34"/>
      <c r="H20" s="34"/>
    </row>
    <row r="21" spans="1:8" ht="40.5" customHeight="1">
      <c r="A21" s="34" t="s">
        <v>56</v>
      </c>
      <c r="B21" s="34"/>
      <c r="C21" s="34"/>
      <c r="D21" s="34"/>
      <c r="E21" s="34"/>
      <c r="F21" s="34"/>
      <c r="G21" s="34"/>
      <c r="H21" s="34"/>
    </row>
    <row r="23" ht="16.5">
      <c r="A23" s="12" t="s">
        <v>10</v>
      </c>
    </row>
  </sheetData>
  <mergeCells count="7">
    <mergeCell ref="B4:G4"/>
    <mergeCell ref="A1:H1"/>
    <mergeCell ref="A2:H2"/>
    <mergeCell ref="A19:H19"/>
    <mergeCell ref="A20:H20"/>
    <mergeCell ref="A21:H21"/>
    <mergeCell ref="C6:G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G50"/>
  <sheetViews>
    <sheetView showGridLines="0" workbookViewId="0" topLeftCell="A1">
      <selection activeCell="A1" sqref="A1"/>
    </sheetView>
  </sheetViews>
  <sheetFormatPr defaultColWidth="9.140625" defaultRowHeight="13.5"/>
  <cols>
    <col min="1" max="1" width="3.7109375" style="13" customWidth="1"/>
    <col min="2" max="2" width="9.140625" style="13" customWidth="1"/>
    <col min="3" max="7" width="8.57421875" style="13" customWidth="1"/>
    <col min="8" max="16384" width="9.140625" style="13" customWidth="1"/>
  </cols>
  <sheetData>
    <row r="2" spans="3:7" ht="19.5">
      <c r="C2" s="39" t="s">
        <v>13</v>
      </c>
      <c r="D2" s="39"/>
      <c r="E2" s="39"/>
      <c r="F2" s="39"/>
      <c r="G2" s="39"/>
    </row>
    <row r="4" spans="2:7" ht="16.5">
      <c r="B4" s="5"/>
      <c r="C4" s="35" t="s">
        <v>3</v>
      </c>
      <c r="D4" s="35"/>
      <c r="E4" s="35"/>
      <c r="F4" s="35"/>
      <c r="G4" s="35"/>
    </row>
    <row r="5" spans="2:7" ht="15.75" customHeight="1">
      <c r="B5" s="6" t="s">
        <v>2</v>
      </c>
      <c r="C5" s="7">
        <v>1</v>
      </c>
      <c r="D5" s="7">
        <v>2</v>
      </c>
      <c r="E5" s="7">
        <v>3</v>
      </c>
      <c r="F5" s="7">
        <v>4</v>
      </c>
      <c r="G5" s="7">
        <v>5</v>
      </c>
    </row>
    <row r="6" spans="2:7" ht="15.75" customHeight="1">
      <c r="B6" s="8">
        <v>1</v>
      </c>
      <c r="C6" s="9">
        <v>8.04</v>
      </c>
      <c r="D6" s="9">
        <v>6.61</v>
      </c>
      <c r="E6" s="9">
        <v>11.99</v>
      </c>
      <c r="F6" s="9">
        <v>7.78</v>
      </c>
      <c r="G6" s="10">
        <v>8.4</v>
      </c>
    </row>
    <row r="7" spans="2:7" ht="15.75" customHeight="1">
      <c r="B7" s="8"/>
      <c r="C7" s="11" t="s">
        <v>4</v>
      </c>
      <c r="D7" s="11" t="s">
        <v>5</v>
      </c>
      <c r="E7" s="11" t="s">
        <v>6</v>
      </c>
      <c r="F7" s="11" t="s">
        <v>7</v>
      </c>
      <c r="G7" s="11" t="s">
        <v>8</v>
      </c>
    </row>
    <row r="8" spans="2:7" ht="15.75" customHeight="1">
      <c r="B8" s="8">
        <v>2</v>
      </c>
      <c r="C8" s="9">
        <v>9.58</v>
      </c>
      <c r="D8" s="9">
        <v>6.58</v>
      </c>
      <c r="E8" s="9">
        <v>6.66</v>
      </c>
      <c r="F8" s="9">
        <v>5.34</v>
      </c>
      <c r="G8" s="9">
        <v>7.92</v>
      </c>
    </row>
    <row r="9" spans="2:7" ht="15.75" customHeight="1">
      <c r="B9" s="8"/>
      <c r="C9" s="11" t="s">
        <v>6</v>
      </c>
      <c r="D9" s="11" t="s">
        <v>7</v>
      </c>
      <c r="E9" s="11" t="s">
        <v>8</v>
      </c>
      <c r="F9" s="11" t="s">
        <v>4</v>
      </c>
      <c r="G9" s="11" t="s">
        <v>5</v>
      </c>
    </row>
    <row r="10" spans="2:7" ht="15.75" customHeight="1">
      <c r="B10" s="8">
        <v>3</v>
      </c>
      <c r="C10" s="9">
        <v>7.98</v>
      </c>
      <c r="D10" s="9">
        <v>7.98</v>
      </c>
      <c r="E10" s="9">
        <v>8.98</v>
      </c>
      <c r="F10" s="9">
        <v>7.94</v>
      </c>
      <c r="G10" s="9">
        <v>11.32</v>
      </c>
    </row>
    <row r="11" spans="2:7" ht="15.75" customHeight="1">
      <c r="B11" s="8"/>
      <c r="C11" s="11" t="s">
        <v>7</v>
      </c>
      <c r="D11" s="11" t="s">
        <v>4</v>
      </c>
      <c r="E11" s="11" t="s">
        <v>5</v>
      </c>
      <c r="F11" s="11" t="s">
        <v>8</v>
      </c>
      <c r="G11" s="11" t="s">
        <v>6</v>
      </c>
    </row>
    <row r="12" spans="2:7" ht="15.75" customHeight="1">
      <c r="B12" s="8">
        <v>4</v>
      </c>
      <c r="C12" s="9">
        <v>9.74</v>
      </c>
      <c r="D12" s="9">
        <v>9.46</v>
      </c>
      <c r="E12" s="9">
        <v>9.14</v>
      </c>
      <c r="F12" s="10">
        <v>12</v>
      </c>
      <c r="G12" s="9">
        <v>9.32</v>
      </c>
    </row>
    <row r="13" spans="2:7" ht="15.75" customHeight="1">
      <c r="B13" s="8"/>
      <c r="C13" s="11" t="s">
        <v>5</v>
      </c>
      <c r="D13" s="11" t="s">
        <v>8</v>
      </c>
      <c r="E13" s="11" t="s">
        <v>4</v>
      </c>
      <c r="F13" s="11" t="s">
        <v>6</v>
      </c>
      <c r="G13" s="11" t="s">
        <v>7</v>
      </c>
    </row>
    <row r="14" spans="2:7" ht="15.75" customHeight="1">
      <c r="B14" s="8">
        <v>5</v>
      </c>
      <c r="C14" s="9">
        <v>9.66</v>
      </c>
      <c r="D14" s="9">
        <v>11.28</v>
      </c>
      <c r="E14" s="9">
        <v>8.04</v>
      </c>
      <c r="F14" s="9">
        <v>8.12</v>
      </c>
      <c r="G14" s="9">
        <v>6.72</v>
      </c>
    </row>
    <row r="15" spans="2:7" ht="15.75" customHeight="1">
      <c r="B15" s="8"/>
      <c r="C15" s="11" t="s">
        <v>8</v>
      </c>
      <c r="D15" s="11" t="s">
        <v>6</v>
      </c>
      <c r="E15" s="11" t="s">
        <v>7</v>
      </c>
      <c r="F15" s="11" t="s">
        <v>5</v>
      </c>
      <c r="G15" s="11" t="s">
        <v>4</v>
      </c>
    </row>
    <row r="16" spans="2:4" ht="15.75" customHeight="1">
      <c r="B16" s="16"/>
      <c r="C16" s="15"/>
      <c r="D16" s="15"/>
    </row>
    <row r="17" spans="2:7" ht="15.75" customHeight="1">
      <c r="B17" s="16"/>
      <c r="C17" s="39" t="s">
        <v>14</v>
      </c>
      <c r="D17" s="39"/>
      <c r="E17" s="39"/>
      <c r="F17" s="39"/>
      <c r="G17" s="39"/>
    </row>
    <row r="18" spans="1:7" ht="15.75">
      <c r="A18" s="38" t="s">
        <v>15</v>
      </c>
      <c r="C18" s="17">
        <f>AVERAGE($C$6:$G$6,$C$8:$G$8,$C$10:$G$10,$C$12:$G$12,$C$14:$G$14)</f>
        <v>8.663200000000002</v>
      </c>
      <c r="D18" s="17">
        <f aca="true" t="shared" si="0" ref="D18:G22">AVERAGE($C$6:$G$6,$C$8:$G$8,$C$10:$G$10,$C$12:$G$12,$C$14:$G$14)</f>
        <v>8.663200000000002</v>
      </c>
      <c r="E18" s="17">
        <f t="shared" si="0"/>
        <v>8.663200000000002</v>
      </c>
      <c r="F18" s="17">
        <f t="shared" si="0"/>
        <v>8.663200000000002</v>
      </c>
      <c r="G18" s="17">
        <f t="shared" si="0"/>
        <v>8.663200000000002</v>
      </c>
    </row>
    <row r="19" spans="1:7" ht="15.75" customHeight="1">
      <c r="A19" s="38"/>
      <c r="C19" s="17">
        <f>AVERAGE($C$6:$G$6,$C$8:$G$8,$C$10:$G$10,$C$12:$G$12,$C$14:$G$14)</f>
        <v>8.663200000000002</v>
      </c>
      <c r="D19" s="17">
        <f t="shared" si="0"/>
        <v>8.663200000000002</v>
      </c>
      <c r="E19" s="17">
        <f t="shared" si="0"/>
        <v>8.663200000000002</v>
      </c>
      <c r="F19" s="17">
        <f t="shared" si="0"/>
        <v>8.663200000000002</v>
      </c>
      <c r="G19" s="17">
        <f t="shared" si="0"/>
        <v>8.663200000000002</v>
      </c>
    </row>
    <row r="20" spans="1:7" ht="15.75" customHeight="1">
      <c r="A20" s="38"/>
      <c r="C20" s="17">
        <f>AVERAGE($C$6:$G$6,$C$8:$G$8,$C$10:$G$10,$C$12:$G$12,$C$14:$G$14)</f>
        <v>8.663200000000002</v>
      </c>
      <c r="D20" s="17">
        <f t="shared" si="0"/>
        <v>8.663200000000002</v>
      </c>
      <c r="E20" s="17">
        <f t="shared" si="0"/>
        <v>8.663200000000002</v>
      </c>
      <c r="F20" s="17">
        <f t="shared" si="0"/>
        <v>8.663200000000002</v>
      </c>
      <c r="G20" s="17">
        <f t="shared" si="0"/>
        <v>8.663200000000002</v>
      </c>
    </row>
    <row r="21" spans="1:7" ht="15.75" customHeight="1">
      <c r="A21" s="38"/>
      <c r="C21" s="17">
        <f>AVERAGE($C$6:$G$6,$C$8:$G$8,$C$10:$G$10,$C$12:$G$12,$C$14:$G$14)</f>
        <v>8.663200000000002</v>
      </c>
      <c r="D21" s="17">
        <f t="shared" si="0"/>
        <v>8.663200000000002</v>
      </c>
      <c r="E21" s="17">
        <f t="shared" si="0"/>
        <v>8.663200000000002</v>
      </c>
      <c r="F21" s="17">
        <f t="shared" si="0"/>
        <v>8.663200000000002</v>
      </c>
      <c r="G21" s="17">
        <f t="shared" si="0"/>
        <v>8.663200000000002</v>
      </c>
    </row>
    <row r="22" spans="1:7" ht="15.75" customHeight="1">
      <c r="A22" s="38"/>
      <c r="C22" s="17">
        <f>AVERAGE($C$6:$G$6,$C$8:$G$8,$C$10:$G$10,$C$12:$G$12,$C$14:$G$14)</f>
        <v>8.663200000000002</v>
      </c>
      <c r="D22" s="17">
        <f t="shared" si="0"/>
        <v>8.663200000000002</v>
      </c>
      <c r="E22" s="17">
        <f t="shared" si="0"/>
        <v>8.663200000000002</v>
      </c>
      <c r="F22" s="17">
        <f t="shared" si="0"/>
        <v>8.663200000000002</v>
      </c>
      <c r="G22" s="17">
        <f t="shared" si="0"/>
        <v>8.663200000000002</v>
      </c>
    </row>
    <row r="23" spans="3:4" ht="15.75" customHeight="1">
      <c r="C23" s="14"/>
      <c r="D23" s="14"/>
    </row>
    <row r="24" spans="3:7" ht="15.75" customHeight="1">
      <c r="C24" s="39" t="s">
        <v>17</v>
      </c>
      <c r="D24" s="39"/>
      <c r="E24" s="39"/>
      <c r="F24" s="39"/>
      <c r="G24" s="39"/>
    </row>
    <row r="25" spans="1:7" ht="15.75" customHeight="1">
      <c r="A25" s="38" t="s">
        <v>16</v>
      </c>
      <c r="C25" s="10">
        <f>AVERAGE($C6:$G6)-C18</f>
        <v>-0.09920000000000151</v>
      </c>
      <c r="D25" s="10">
        <f>AVERAGE($C6:$G6)-D18</f>
        <v>-0.09920000000000151</v>
      </c>
      <c r="E25" s="10">
        <f>AVERAGE($C6:$G6)-E18</f>
        <v>-0.09920000000000151</v>
      </c>
      <c r="F25" s="10">
        <f>AVERAGE($C6:$G6)-F18</f>
        <v>-0.09920000000000151</v>
      </c>
      <c r="G25" s="10">
        <f>AVERAGE($C6:$G6)-G18</f>
        <v>-0.09920000000000151</v>
      </c>
    </row>
    <row r="26" spans="1:7" ht="15.75" customHeight="1">
      <c r="A26" s="38"/>
      <c r="C26" s="10">
        <f>AVERAGE($C8:$G8)-C19</f>
        <v>-1.4472000000000023</v>
      </c>
      <c r="D26" s="10">
        <f>AVERAGE($C8:$G8)-D19</f>
        <v>-1.4472000000000023</v>
      </c>
      <c r="E26" s="10">
        <f>AVERAGE($C8:$G8)-E19</f>
        <v>-1.4472000000000023</v>
      </c>
      <c r="F26" s="10">
        <f>AVERAGE($C8:$G8)-F19</f>
        <v>-1.4472000000000023</v>
      </c>
      <c r="G26" s="10">
        <f>AVERAGE($C8:$G8)-G19</f>
        <v>-1.4472000000000023</v>
      </c>
    </row>
    <row r="27" spans="1:7" ht="15.75" customHeight="1">
      <c r="A27" s="38"/>
      <c r="C27" s="10">
        <f>AVERAGE($C10:$G10)-C20</f>
        <v>0.1767999999999983</v>
      </c>
      <c r="D27" s="10">
        <f>AVERAGE($C10:$G10)-D20</f>
        <v>0.1767999999999983</v>
      </c>
      <c r="E27" s="10">
        <f>AVERAGE($C10:$G10)-E20</f>
        <v>0.1767999999999983</v>
      </c>
      <c r="F27" s="10">
        <f>AVERAGE($C10:$G10)-F20</f>
        <v>0.1767999999999983</v>
      </c>
      <c r="G27" s="10">
        <f>AVERAGE($C10:$G10)-G20</f>
        <v>0.1767999999999983</v>
      </c>
    </row>
    <row r="28" spans="1:7" ht="15.75" customHeight="1">
      <c r="A28" s="38"/>
      <c r="C28" s="10">
        <f>AVERAGE($C12:$G12)-C21</f>
        <v>1.2687999999999988</v>
      </c>
      <c r="D28" s="10">
        <f>AVERAGE($C12:$G12)-D21</f>
        <v>1.2687999999999988</v>
      </c>
      <c r="E28" s="10">
        <f>AVERAGE($C12:$G12)-E21</f>
        <v>1.2687999999999988</v>
      </c>
      <c r="F28" s="10">
        <f>AVERAGE($C12:$G12)-F21</f>
        <v>1.2687999999999988</v>
      </c>
      <c r="G28" s="10">
        <f>AVERAGE($C12:$G12)-G21</f>
        <v>1.2687999999999988</v>
      </c>
    </row>
    <row r="29" spans="1:7" ht="15.75" customHeight="1">
      <c r="A29" s="38"/>
      <c r="C29" s="10">
        <f>AVERAGE($C14:$G14)-C22</f>
        <v>0.10079999999999778</v>
      </c>
      <c r="D29" s="10">
        <f>AVERAGE($C14:$G14)-D22</f>
        <v>0.10079999999999778</v>
      </c>
      <c r="E29" s="10">
        <f>AVERAGE($C14:$G14)-E22</f>
        <v>0.10079999999999778</v>
      </c>
      <c r="F29" s="10">
        <f>AVERAGE($C14:$G14)-F22</f>
        <v>0.10079999999999778</v>
      </c>
      <c r="G29" s="10">
        <f>AVERAGE($C14:$G14)-G22</f>
        <v>0.10079999999999778</v>
      </c>
    </row>
    <row r="30" ht="15.75" customHeight="1"/>
    <row r="31" spans="3:7" ht="18.75">
      <c r="C31" s="39" t="s">
        <v>18</v>
      </c>
      <c r="D31" s="39"/>
      <c r="E31" s="39"/>
      <c r="F31" s="39"/>
      <c r="G31" s="39"/>
    </row>
    <row r="32" spans="1:7" ht="15.75">
      <c r="A32" s="38" t="s">
        <v>16</v>
      </c>
      <c r="C32" s="17">
        <f>AVERAGE(C$6,C$8,C$10,C$12,C$14)-C18</f>
        <v>0.33679999999999843</v>
      </c>
      <c r="D32" s="17">
        <f>AVERAGE(D$6,D$8,D$10,D$12,D$14)-D18</f>
        <v>-0.2812000000000001</v>
      </c>
      <c r="E32" s="17">
        <f>AVERAGE(E$6,E$8,E$10,E$12,E$14)-E18</f>
        <v>0.2987999999999982</v>
      </c>
      <c r="F32" s="17">
        <f>AVERAGE(F$6,F$8,F$10,F$12,F$14)-F18</f>
        <v>-0.4272000000000009</v>
      </c>
      <c r="G32" s="17">
        <f>AVERAGE(G$6,G$8,G$10,G$12,G$14)-G18</f>
        <v>0.07279999999999909</v>
      </c>
    </row>
    <row r="33" spans="1:7" ht="15.75">
      <c r="A33" s="38"/>
      <c r="C33" s="17">
        <f aca="true" t="shared" si="1" ref="C33:G36">AVERAGE(C$6,C$8,C$10,C$12,C$14)-C19</f>
        <v>0.33679999999999843</v>
      </c>
      <c r="D33" s="17">
        <f t="shared" si="1"/>
        <v>-0.2812000000000001</v>
      </c>
      <c r="E33" s="17">
        <f t="shared" si="1"/>
        <v>0.2987999999999982</v>
      </c>
      <c r="F33" s="17">
        <f t="shared" si="1"/>
        <v>-0.4272000000000009</v>
      </c>
      <c r="G33" s="17">
        <f t="shared" si="1"/>
        <v>0.07279999999999909</v>
      </c>
    </row>
    <row r="34" spans="1:7" ht="15.75">
      <c r="A34" s="38"/>
      <c r="C34" s="17">
        <f t="shared" si="1"/>
        <v>0.33679999999999843</v>
      </c>
      <c r="D34" s="17">
        <f t="shared" si="1"/>
        <v>-0.2812000000000001</v>
      </c>
      <c r="E34" s="17">
        <f t="shared" si="1"/>
        <v>0.2987999999999982</v>
      </c>
      <c r="F34" s="17">
        <f t="shared" si="1"/>
        <v>-0.4272000000000009</v>
      </c>
      <c r="G34" s="17">
        <f t="shared" si="1"/>
        <v>0.07279999999999909</v>
      </c>
    </row>
    <row r="35" spans="1:7" ht="15.75">
      <c r="A35" s="38"/>
      <c r="C35" s="17">
        <f t="shared" si="1"/>
        <v>0.33679999999999843</v>
      </c>
      <c r="D35" s="17">
        <f t="shared" si="1"/>
        <v>-0.2812000000000001</v>
      </c>
      <c r="E35" s="17">
        <f t="shared" si="1"/>
        <v>0.2987999999999982</v>
      </c>
      <c r="F35" s="17">
        <f t="shared" si="1"/>
        <v>-0.4272000000000009</v>
      </c>
      <c r="G35" s="17">
        <f t="shared" si="1"/>
        <v>0.07279999999999909</v>
      </c>
    </row>
    <row r="36" spans="1:7" ht="15.75">
      <c r="A36" s="38"/>
      <c r="C36" s="17">
        <f t="shared" si="1"/>
        <v>0.33679999999999843</v>
      </c>
      <c r="D36" s="17">
        <f t="shared" si="1"/>
        <v>-0.2812000000000001</v>
      </c>
      <c r="E36" s="17">
        <f t="shared" si="1"/>
        <v>0.2987999999999982</v>
      </c>
      <c r="F36" s="17">
        <f t="shared" si="1"/>
        <v>-0.4272000000000009</v>
      </c>
      <c r="G36" s="17">
        <f t="shared" si="1"/>
        <v>0.07279999999999909</v>
      </c>
    </row>
    <row r="38" spans="3:7" ht="18.75">
      <c r="C38" s="39" t="s">
        <v>19</v>
      </c>
      <c r="D38" s="39"/>
      <c r="E38" s="39"/>
      <c r="F38" s="39"/>
      <c r="G38" s="39"/>
    </row>
    <row r="39" spans="1:7" ht="15.75">
      <c r="A39" s="38" t="s">
        <v>16</v>
      </c>
      <c r="C39" s="19">
        <f>AVERAGE($C$6,$F$8,$D$10,$E$12,$G$14)-C18</f>
        <v>-1.2192000000000016</v>
      </c>
      <c r="D39" s="19">
        <f>AVERAGE($D$6,$G$8,$E$10,$C$12,F14)-D18</f>
        <v>-0.38920000000000243</v>
      </c>
      <c r="E39" s="20">
        <f>AVERAGE($E$6,$C$8,$G$10,$F$12,$D$14)-E18</f>
        <v>2.5707999999999984</v>
      </c>
      <c r="F39" s="20">
        <f>AVERAGE($F$6,$D$8,$C$10,$G$12,$E$14)-F18</f>
        <v>-0.7232000000000012</v>
      </c>
      <c r="G39" s="20">
        <f>AVERAGE($G$6,$E$8,$F$10,$D$12,$C$14)-G18</f>
        <v>-0.2392000000000003</v>
      </c>
    </row>
    <row r="40" spans="1:7" ht="15.75">
      <c r="A40" s="38"/>
      <c r="C40" s="20">
        <f>AVERAGE($E$6,$C$8,$G$10,$F$12,$D$14)-C19</f>
        <v>2.5707999999999984</v>
      </c>
      <c r="D40" s="20">
        <f>AVERAGE($F$6,$D$8,$C$10,$G$12,$E$14)-D19</f>
        <v>-0.7232000000000012</v>
      </c>
      <c r="E40" s="20">
        <f>AVERAGE($G$6,$E$8,$F$10,$D$12,$C$14)-E19</f>
        <v>-0.2392000000000003</v>
      </c>
      <c r="F40" s="19">
        <f>AVERAGE($C$6,$F$8,$D$10,$E$12,$G$14)-F19</f>
        <v>-1.2192000000000016</v>
      </c>
      <c r="G40" s="19">
        <f>AVERAGE($D$6,$G$8,$E$10,$C$12,I15)-G19</f>
        <v>-0.35070000000000157</v>
      </c>
    </row>
    <row r="41" spans="1:7" ht="15.75">
      <c r="A41" s="38"/>
      <c r="C41" s="20">
        <f>AVERAGE($F$6,$D$8,$C$10,$G$12,$E$14)-C20</f>
        <v>-0.7232000000000012</v>
      </c>
      <c r="D41" s="19">
        <f>AVERAGE($C$6,$F$8,$D$10,$E$12,$G$14)-D20</f>
        <v>-1.2192000000000016</v>
      </c>
      <c r="E41" s="19">
        <f>AVERAGE($D$6,$G$8,$E$10,$C$12,G16)-E20</f>
        <v>-0.35070000000000157</v>
      </c>
      <c r="F41" s="20">
        <f>AVERAGE($G$6,$E$8,$F$10,$D$12,$C$14)-F20</f>
        <v>-0.2392000000000003</v>
      </c>
      <c r="G41" s="20">
        <f>AVERAGE($E$6,$C$8,$G$10,$F$12,$D$14)-G20</f>
        <v>2.5707999999999984</v>
      </c>
    </row>
    <row r="42" spans="1:7" ht="15.75">
      <c r="A42" s="38"/>
      <c r="C42" s="19">
        <f>AVERAGE($D$6,$G$8,$E$10,$C$12,E17)-C21</f>
        <v>-0.35070000000000157</v>
      </c>
      <c r="D42" s="20">
        <f>AVERAGE($G$6,$E$8,$F$10,$D$12,$C$14)-D21</f>
        <v>-0.2392000000000003</v>
      </c>
      <c r="E42" s="19">
        <f>AVERAGE($C$6,$F$8,$D$10,$E$12,$G$14)-E21</f>
        <v>-1.2192000000000016</v>
      </c>
      <c r="F42" s="20">
        <f>AVERAGE($E$6,$C$8,$G$10,$F$12,$D$14)-F21</f>
        <v>2.5707999999999984</v>
      </c>
      <c r="G42" s="20">
        <f>AVERAGE($F$6,$D$8,$C$10,$G$12,$E$14)-G21</f>
        <v>-0.7232000000000012</v>
      </c>
    </row>
    <row r="43" spans="1:7" ht="15.75">
      <c r="A43" s="38"/>
      <c r="C43" s="20">
        <f>AVERAGE($G$6,$E$8,$F$10,$D$12,$C$14)-C22</f>
        <v>-0.2392000000000003</v>
      </c>
      <c r="D43" s="20">
        <f>AVERAGE($E$6,$C$8,$G$10,$F$12,$D$14)-D22</f>
        <v>2.5707999999999984</v>
      </c>
      <c r="E43" s="20">
        <f>AVERAGE($F$6,$D$8,$C$10,$G$12,$E$14)-E22</f>
        <v>-0.7232000000000012</v>
      </c>
      <c r="F43" s="19">
        <f>AVERAGE($D$6,$G$8,$E$10,$C$12,H18)-F22</f>
        <v>-0.35070000000000157</v>
      </c>
      <c r="G43" s="19">
        <f>AVERAGE($C$6,$F$8,$D$10,$E$12,$G$14)-G22</f>
        <v>-1.2192000000000016</v>
      </c>
    </row>
    <row r="44" spans="1:7" ht="15.75">
      <c r="A44" s="38"/>
      <c r="C44" s="15"/>
      <c r="D44" s="15"/>
      <c r="E44" s="18"/>
      <c r="F44" s="18"/>
      <c r="G44" s="18"/>
    </row>
    <row r="45" spans="3:7" ht="18.75">
      <c r="C45" s="39" t="s">
        <v>20</v>
      </c>
      <c r="D45" s="39"/>
      <c r="E45" s="39"/>
      <c r="F45" s="39"/>
      <c r="G45" s="39"/>
    </row>
    <row r="46" spans="1:7" ht="15.75">
      <c r="A46" s="38" t="s">
        <v>16</v>
      </c>
      <c r="C46" s="19">
        <f>C6-C18-C25-C32-C39</f>
        <v>0.3584000000000023</v>
      </c>
      <c r="D46" s="19">
        <f>D6-D18-D25-D32-D39</f>
        <v>-1.2835999999999972</v>
      </c>
      <c r="E46" s="19">
        <f>E6-E18-E25-E32-E39</f>
        <v>0.5564000000000036</v>
      </c>
      <c r="F46" s="19">
        <f>F6-F18-F25-F32-F39</f>
        <v>0.3664000000000023</v>
      </c>
      <c r="G46" s="19">
        <f>G6-G18-G25-G32-G39</f>
        <v>0.002400000000001512</v>
      </c>
    </row>
    <row r="47" spans="1:7" ht="15.75">
      <c r="A47" s="38"/>
      <c r="C47" s="19">
        <f>C8-C19-C26-C33-C40</f>
        <v>-0.5435999999999961</v>
      </c>
      <c r="D47" s="19">
        <f>D8-D19-D26-D33-D40</f>
        <v>0.36840000000000206</v>
      </c>
      <c r="E47" s="19">
        <f>E8-E19-E26-E33-E40</f>
        <v>-0.615599999999997</v>
      </c>
      <c r="F47" s="19">
        <f>F8-F19-F26-F33-F40</f>
        <v>-0.22959999999999692</v>
      </c>
      <c r="G47" s="19">
        <f>G8-G19-G26-G33-G40</f>
        <v>0.9819000000000031</v>
      </c>
    </row>
    <row r="48" spans="1:7" ht="15.75">
      <c r="A48" s="38"/>
      <c r="C48" s="19">
        <f>C10-C20-C27-C34-C41</f>
        <v>-0.4735999999999967</v>
      </c>
      <c r="D48" s="19">
        <f>D10-D20-D27-D34-D41</f>
        <v>0.6404000000000023</v>
      </c>
      <c r="E48" s="19">
        <f>E10-E20-E27-E34-E41</f>
        <v>0.19190000000000396</v>
      </c>
      <c r="F48" s="19">
        <f>F10-F20-F27-F34-F41</f>
        <v>-0.23359999999999825</v>
      </c>
      <c r="G48" s="19">
        <f>G10-G20-G27-G34-G41</f>
        <v>-0.16359999999999708</v>
      </c>
    </row>
    <row r="49" spans="1:7" ht="15.75">
      <c r="A49" s="38"/>
      <c r="C49" s="19">
        <f>C12-C21-C28-C35-C42</f>
        <v>-0.17809999999999704</v>
      </c>
      <c r="D49" s="19">
        <f>D12-D21-D28-D35-D42</f>
        <v>0.04840000000000089</v>
      </c>
      <c r="E49" s="19">
        <f>E12-E21-E28-E35-E42</f>
        <v>0.12840000000000362</v>
      </c>
      <c r="F49" s="19">
        <f>F12-F21-F28-F35-F42</f>
        <v>-0.07559999999999789</v>
      </c>
      <c r="G49" s="19">
        <f>G12-G21-G28-G35-G42</f>
        <v>0.03840000000000199</v>
      </c>
    </row>
    <row r="50" spans="1:7" ht="15.75">
      <c r="A50" s="38"/>
      <c r="C50" s="19">
        <f>C14-C22-C29-C36-C43</f>
        <v>0.7984000000000027</v>
      </c>
      <c r="D50" s="19">
        <f>D14-D22-D29-D36-D43</f>
        <v>0.2264000000000017</v>
      </c>
      <c r="E50" s="19">
        <f>E14-E22-E29-E36-E43</f>
        <v>-0.2995999999999972</v>
      </c>
      <c r="F50" s="19">
        <f>F14-F22-F29-F36-F43</f>
        <v>0.13390000000000235</v>
      </c>
      <c r="G50" s="19">
        <f>G14-G22-G29-G36-G43</f>
        <v>-0.8975999999999971</v>
      </c>
    </row>
  </sheetData>
  <mergeCells count="12">
    <mergeCell ref="A18:A22"/>
    <mergeCell ref="C2:G2"/>
    <mergeCell ref="A39:A44"/>
    <mergeCell ref="A46:A50"/>
    <mergeCell ref="C4:G4"/>
    <mergeCell ref="C17:G17"/>
    <mergeCell ref="C24:G24"/>
    <mergeCell ref="C31:G31"/>
    <mergeCell ref="C38:G38"/>
    <mergeCell ref="C45:G45"/>
    <mergeCell ref="A25:A29"/>
    <mergeCell ref="A32:A3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G50"/>
  <sheetViews>
    <sheetView showFormulas="1" workbookViewId="0" topLeftCell="A1">
      <selection activeCell="A1" sqref="A1"/>
    </sheetView>
  </sheetViews>
  <sheetFormatPr defaultColWidth="9.140625" defaultRowHeight="13.5"/>
  <cols>
    <col min="1" max="1" width="3.7109375" style="13" customWidth="1"/>
    <col min="2" max="2" width="4.421875" style="13" customWidth="1"/>
    <col min="3" max="7" width="54.421875" style="13" bestFit="1" customWidth="1"/>
    <col min="8" max="16384" width="9.140625" style="13" customWidth="1"/>
  </cols>
  <sheetData>
    <row r="2" spans="3:7" ht="19.5">
      <c r="C2" s="39" t="s">
        <v>13</v>
      </c>
      <c r="D2" s="39"/>
      <c r="E2" s="39"/>
      <c r="F2" s="39"/>
      <c r="G2" s="39"/>
    </row>
    <row r="4" spans="2:7" ht="16.5">
      <c r="B4" s="5"/>
      <c r="C4" s="35" t="s">
        <v>3</v>
      </c>
      <c r="D4" s="35"/>
      <c r="E4" s="35"/>
      <c r="F4" s="35"/>
      <c r="G4" s="35"/>
    </row>
    <row r="5" spans="2:7" ht="15.75" customHeight="1">
      <c r="B5" s="6" t="s">
        <v>2</v>
      </c>
      <c r="C5" s="7">
        <v>1</v>
      </c>
      <c r="D5" s="7">
        <v>2</v>
      </c>
      <c r="E5" s="7">
        <v>3</v>
      </c>
      <c r="F5" s="7">
        <v>4</v>
      </c>
      <c r="G5" s="7">
        <v>5</v>
      </c>
    </row>
    <row r="6" spans="2:7" ht="15.75" customHeight="1">
      <c r="B6" s="8">
        <v>1</v>
      </c>
      <c r="C6" s="9">
        <v>8.04</v>
      </c>
      <c r="D6" s="9">
        <v>6.61</v>
      </c>
      <c r="E6" s="9">
        <v>11.99</v>
      </c>
      <c r="F6" s="9">
        <v>7.78</v>
      </c>
      <c r="G6" s="10">
        <v>8.4</v>
      </c>
    </row>
    <row r="7" spans="2:7" ht="15.75" customHeight="1">
      <c r="B7" s="8"/>
      <c r="C7" s="11" t="s">
        <v>4</v>
      </c>
      <c r="D7" s="11" t="s">
        <v>5</v>
      </c>
      <c r="E7" s="11" t="s">
        <v>6</v>
      </c>
      <c r="F7" s="11" t="s">
        <v>7</v>
      </c>
      <c r="G7" s="11" t="s">
        <v>8</v>
      </c>
    </row>
    <row r="8" spans="2:7" ht="15.75" customHeight="1">
      <c r="B8" s="8">
        <v>2</v>
      </c>
      <c r="C8" s="9">
        <v>9.58</v>
      </c>
      <c r="D8" s="9">
        <v>6.58</v>
      </c>
      <c r="E8" s="9">
        <v>6.66</v>
      </c>
      <c r="F8" s="9">
        <v>5.34</v>
      </c>
      <c r="G8" s="9">
        <v>7.92</v>
      </c>
    </row>
    <row r="9" spans="2:7" ht="15.75" customHeight="1">
      <c r="B9" s="8"/>
      <c r="C9" s="11" t="s">
        <v>6</v>
      </c>
      <c r="D9" s="11" t="s">
        <v>7</v>
      </c>
      <c r="E9" s="11" t="s">
        <v>8</v>
      </c>
      <c r="F9" s="11" t="s">
        <v>4</v>
      </c>
      <c r="G9" s="11" t="s">
        <v>5</v>
      </c>
    </row>
    <row r="10" spans="2:7" ht="15.75" customHeight="1">
      <c r="B10" s="8">
        <v>3</v>
      </c>
      <c r="C10" s="9">
        <v>7.98</v>
      </c>
      <c r="D10" s="9">
        <v>7.98</v>
      </c>
      <c r="E10" s="9">
        <v>8.98</v>
      </c>
      <c r="F10" s="9">
        <v>7.94</v>
      </c>
      <c r="G10" s="9">
        <v>11.32</v>
      </c>
    </row>
    <row r="11" spans="2:7" ht="15.75" customHeight="1">
      <c r="B11" s="8"/>
      <c r="C11" s="11" t="s">
        <v>7</v>
      </c>
      <c r="D11" s="11" t="s">
        <v>4</v>
      </c>
      <c r="E11" s="11" t="s">
        <v>5</v>
      </c>
      <c r="F11" s="11" t="s">
        <v>8</v>
      </c>
      <c r="G11" s="11" t="s">
        <v>6</v>
      </c>
    </row>
    <row r="12" spans="2:7" ht="15.75" customHeight="1">
      <c r="B12" s="8">
        <v>4</v>
      </c>
      <c r="C12" s="9">
        <v>9.74</v>
      </c>
      <c r="D12" s="9">
        <v>9.46</v>
      </c>
      <c r="E12" s="9">
        <v>9.14</v>
      </c>
      <c r="F12" s="10">
        <v>12</v>
      </c>
      <c r="G12" s="9">
        <v>9.32</v>
      </c>
    </row>
    <row r="13" spans="2:7" ht="15.75" customHeight="1">
      <c r="B13" s="8"/>
      <c r="C13" s="11" t="s">
        <v>5</v>
      </c>
      <c r="D13" s="11" t="s">
        <v>8</v>
      </c>
      <c r="E13" s="11" t="s">
        <v>4</v>
      </c>
      <c r="F13" s="11" t="s">
        <v>6</v>
      </c>
      <c r="G13" s="11" t="s">
        <v>7</v>
      </c>
    </row>
    <row r="14" spans="2:7" ht="15.75" customHeight="1">
      <c r="B14" s="8">
        <v>5</v>
      </c>
      <c r="C14" s="9">
        <v>9.66</v>
      </c>
      <c r="D14" s="9">
        <v>11.28</v>
      </c>
      <c r="E14" s="9">
        <v>8.04</v>
      </c>
      <c r="F14" s="9">
        <v>8.12</v>
      </c>
      <c r="G14" s="9">
        <v>6.72</v>
      </c>
    </row>
    <row r="15" spans="2:7" ht="15.75" customHeight="1">
      <c r="B15" s="8"/>
      <c r="C15" s="11" t="s">
        <v>8</v>
      </c>
      <c r="D15" s="11" t="s">
        <v>6</v>
      </c>
      <c r="E15" s="11" t="s">
        <v>7</v>
      </c>
      <c r="F15" s="11" t="s">
        <v>5</v>
      </c>
      <c r="G15" s="11" t="s">
        <v>4</v>
      </c>
    </row>
    <row r="16" spans="2:4" ht="15.75" customHeight="1">
      <c r="B16" s="16"/>
      <c r="C16" s="15"/>
      <c r="D16" s="15"/>
    </row>
    <row r="17" spans="2:7" ht="15.75" customHeight="1">
      <c r="B17" s="16"/>
      <c r="C17" s="39" t="s">
        <v>14</v>
      </c>
      <c r="D17" s="39"/>
      <c r="E17" s="39"/>
      <c r="F17" s="39"/>
      <c r="G17" s="39"/>
    </row>
    <row r="18" spans="1:7" ht="15.75">
      <c r="A18" s="38" t="s">
        <v>15</v>
      </c>
      <c r="C18" s="17">
        <f aca="true" t="shared" si="0" ref="C18:G22">AVERAGE($C$6:$G$6,$C$8:$G$8,$C$10:$G$10,$C$12:$G$12,$C$14:$G$14)</f>
        <v>8.663200000000002</v>
      </c>
      <c r="D18" s="17">
        <f t="shared" si="0"/>
        <v>8.663200000000002</v>
      </c>
      <c r="E18" s="17">
        <f t="shared" si="0"/>
        <v>8.663200000000002</v>
      </c>
      <c r="F18" s="17">
        <f t="shared" si="0"/>
        <v>8.663200000000002</v>
      </c>
      <c r="G18" s="17">
        <f t="shared" si="0"/>
        <v>8.663200000000002</v>
      </c>
    </row>
    <row r="19" spans="1:7" ht="15.75" customHeight="1">
      <c r="A19" s="38"/>
      <c r="C19" s="17">
        <f t="shared" si="0"/>
        <v>8.663200000000002</v>
      </c>
      <c r="D19" s="17">
        <f t="shared" si="0"/>
        <v>8.663200000000002</v>
      </c>
      <c r="E19" s="17">
        <f t="shared" si="0"/>
        <v>8.663200000000002</v>
      </c>
      <c r="F19" s="17">
        <f t="shared" si="0"/>
        <v>8.663200000000002</v>
      </c>
      <c r="G19" s="17">
        <f t="shared" si="0"/>
        <v>8.663200000000002</v>
      </c>
    </row>
    <row r="20" spans="1:7" ht="15.75" customHeight="1">
      <c r="A20" s="38"/>
      <c r="C20" s="17">
        <f t="shared" si="0"/>
        <v>8.663200000000002</v>
      </c>
      <c r="D20" s="17">
        <f t="shared" si="0"/>
        <v>8.663200000000002</v>
      </c>
      <c r="E20" s="17">
        <f t="shared" si="0"/>
        <v>8.663200000000002</v>
      </c>
      <c r="F20" s="17">
        <f t="shared" si="0"/>
        <v>8.663200000000002</v>
      </c>
      <c r="G20" s="17">
        <f t="shared" si="0"/>
        <v>8.663200000000002</v>
      </c>
    </row>
    <row r="21" spans="1:7" ht="15.75" customHeight="1">
      <c r="A21" s="38"/>
      <c r="C21" s="17">
        <f t="shared" si="0"/>
        <v>8.663200000000002</v>
      </c>
      <c r="D21" s="17">
        <f t="shared" si="0"/>
        <v>8.663200000000002</v>
      </c>
      <c r="E21" s="17">
        <f t="shared" si="0"/>
        <v>8.663200000000002</v>
      </c>
      <c r="F21" s="17">
        <f t="shared" si="0"/>
        <v>8.663200000000002</v>
      </c>
      <c r="G21" s="17">
        <f t="shared" si="0"/>
        <v>8.663200000000002</v>
      </c>
    </row>
    <row r="22" spans="1:7" ht="15.75" customHeight="1">
      <c r="A22" s="38"/>
      <c r="C22" s="17">
        <f t="shared" si="0"/>
        <v>8.663200000000002</v>
      </c>
      <c r="D22" s="17">
        <f t="shared" si="0"/>
        <v>8.663200000000002</v>
      </c>
      <c r="E22" s="17">
        <f t="shared" si="0"/>
        <v>8.663200000000002</v>
      </c>
      <c r="F22" s="17">
        <f t="shared" si="0"/>
        <v>8.663200000000002</v>
      </c>
      <c r="G22" s="17">
        <f t="shared" si="0"/>
        <v>8.663200000000002</v>
      </c>
    </row>
    <row r="23" spans="3:4" ht="15.75" customHeight="1">
      <c r="C23" s="14"/>
      <c r="D23" s="14"/>
    </row>
    <row r="24" spans="3:7" ht="15.75" customHeight="1">
      <c r="C24" s="39" t="s">
        <v>17</v>
      </c>
      <c r="D24" s="39"/>
      <c r="E24" s="39"/>
      <c r="F24" s="39"/>
      <c r="G24" s="39"/>
    </row>
    <row r="25" spans="1:7" ht="15.75" customHeight="1">
      <c r="A25" s="38" t="s">
        <v>16</v>
      </c>
      <c r="C25" s="10">
        <f>AVERAGE($C6:$G6)-C18</f>
        <v>-0.09920000000000151</v>
      </c>
      <c r="D25" s="10">
        <f>AVERAGE($C6:$G6)-D18</f>
        <v>-0.09920000000000151</v>
      </c>
      <c r="E25" s="10">
        <f>AVERAGE($C6:$G6)-E18</f>
        <v>-0.09920000000000151</v>
      </c>
      <c r="F25" s="10">
        <f>AVERAGE($C6:$G6)-F18</f>
        <v>-0.09920000000000151</v>
      </c>
      <c r="G25" s="10">
        <f>AVERAGE($C6:$G6)-G18</f>
        <v>-0.09920000000000151</v>
      </c>
    </row>
    <row r="26" spans="1:7" ht="15.75" customHeight="1">
      <c r="A26" s="38"/>
      <c r="C26" s="10">
        <f>AVERAGE($C8:$G8)-C19</f>
        <v>-1.4472000000000023</v>
      </c>
      <c r="D26" s="10">
        <f>AVERAGE($C8:$G8)-D19</f>
        <v>-1.4472000000000023</v>
      </c>
      <c r="E26" s="10">
        <f>AVERAGE($C8:$G8)-E19</f>
        <v>-1.4472000000000023</v>
      </c>
      <c r="F26" s="10">
        <f>AVERAGE($C8:$G8)-F19</f>
        <v>-1.4472000000000023</v>
      </c>
      <c r="G26" s="10">
        <f>AVERAGE($C8:$G8)-G19</f>
        <v>-1.4472000000000023</v>
      </c>
    </row>
    <row r="27" spans="1:7" ht="15.75" customHeight="1">
      <c r="A27" s="38"/>
      <c r="C27" s="10">
        <f>AVERAGE($C10:$G10)-C20</f>
        <v>0.1767999999999983</v>
      </c>
      <c r="D27" s="10">
        <f>AVERAGE($C10:$G10)-D20</f>
        <v>0.1767999999999983</v>
      </c>
      <c r="E27" s="10">
        <f>AVERAGE($C10:$G10)-E20</f>
        <v>0.1767999999999983</v>
      </c>
      <c r="F27" s="10">
        <f>AVERAGE($C10:$G10)-F20</f>
        <v>0.1767999999999983</v>
      </c>
      <c r="G27" s="10">
        <f>AVERAGE($C10:$G10)-G20</f>
        <v>0.1767999999999983</v>
      </c>
    </row>
    <row r="28" spans="1:7" ht="15.75" customHeight="1">
      <c r="A28" s="38"/>
      <c r="C28" s="10">
        <f>AVERAGE($C12:$G12)-C21</f>
        <v>1.2687999999999988</v>
      </c>
      <c r="D28" s="10">
        <f>AVERAGE($C12:$G12)-D21</f>
        <v>1.2687999999999988</v>
      </c>
      <c r="E28" s="10">
        <f>AVERAGE($C12:$G12)-E21</f>
        <v>1.2687999999999988</v>
      </c>
      <c r="F28" s="10">
        <f>AVERAGE($C12:$G12)-F21</f>
        <v>1.2687999999999988</v>
      </c>
      <c r="G28" s="10">
        <f>AVERAGE($C12:$G12)-G21</f>
        <v>1.2687999999999988</v>
      </c>
    </row>
    <row r="29" spans="1:7" ht="15.75" customHeight="1">
      <c r="A29" s="38"/>
      <c r="C29" s="10">
        <f>AVERAGE($C14:$G14)-C22</f>
        <v>0.10079999999999778</v>
      </c>
      <c r="D29" s="10">
        <f>AVERAGE($C14:$G14)-D22</f>
        <v>0.10079999999999778</v>
      </c>
      <c r="E29" s="10">
        <f>AVERAGE($C14:$G14)-E22</f>
        <v>0.10079999999999778</v>
      </c>
      <c r="F29" s="10">
        <f>AVERAGE($C14:$G14)-F22</f>
        <v>0.10079999999999778</v>
      </c>
      <c r="G29" s="10">
        <f>AVERAGE($C14:$G14)-G22</f>
        <v>0.10079999999999778</v>
      </c>
    </row>
    <row r="30" ht="15.75" customHeight="1"/>
    <row r="31" spans="3:7" ht="18.75">
      <c r="C31" s="39" t="s">
        <v>18</v>
      </c>
      <c r="D31" s="39"/>
      <c r="E31" s="39"/>
      <c r="F31" s="39"/>
      <c r="G31" s="39"/>
    </row>
    <row r="32" spans="1:7" ht="15.75">
      <c r="A32" s="38" t="s">
        <v>16</v>
      </c>
      <c r="C32" s="17">
        <f aca="true" t="shared" si="1" ref="C32:G36">AVERAGE(C$6,C$8,C$10,C$12,C$14)-C18</f>
        <v>0.33679999999999843</v>
      </c>
      <c r="D32" s="17">
        <f t="shared" si="1"/>
        <v>-0.2812000000000001</v>
      </c>
      <c r="E32" s="17">
        <f t="shared" si="1"/>
        <v>0.2987999999999982</v>
      </c>
      <c r="F32" s="17">
        <f t="shared" si="1"/>
        <v>-0.4272000000000009</v>
      </c>
      <c r="G32" s="17">
        <f t="shared" si="1"/>
        <v>0.07279999999999909</v>
      </c>
    </row>
    <row r="33" spans="1:7" ht="15.75">
      <c r="A33" s="38"/>
      <c r="C33" s="17">
        <f t="shared" si="1"/>
        <v>0.33679999999999843</v>
      </c>
      <c r="D33" s="17">
        <f t="shared" si="1"/>
        <v>-0.2812000000000001</v>
      </c>
      <c r="E33" s="17">
        <f t="shared" si="1"/>
        <v>0.2987999999999982</v>
      </c>
      <c r="F33" s="17">
        <f t="shared" si="1"/>
        <v>-0.4272000000000009</v>
      </c>
      <c r="G33" s="17">
        <f t="shared" si="1"/>
        <v>0.07279999999999909</v>
      </c>
    </row>
    <row r="34" spans="1:7" ht="15.75">
      <c r="A34" s="38"/>
      <c r="C34" s="17">
        <f t="shared" si="1"/>
        <v>0.33679999999999843</v>
      </c>
      <c r="D34" s="17">
        <f t="shared" si="1"/>
        <v>-0.2812000000000001</v>
      </c>
      <c r="E34" s="17">
        <f t="shared" si="1"/>
        <v>0.2987999999999982</v>
      </c>
      <c r="F34" s="17">
        <f t="shared" si="1"/>
        <v>-0.4272000000000009</v>
      </c>
      <c r="G34" s="17">
        <f t="shared" si="1"/>
        <v>0.07279999999999909</v>
      </c>
    </row>
    <row r="35" spans="1:7" ht="15.75">
      <c r="A35" s="38"/>
      <c r="C35" s="17">
        <f t="shared" si="1"/>
        <v>0.33679999999999843</v>
      </c>
      <c r="D35" s="17">
        <f t="shared" si="1"/>
        <v>-0.2812000000000001</v>
      </c>
      <c r="E35" s="17">
        <f t="shared" si="1"/>
        <v>0.2987999999999982</v>
      </c>
      <c r="F35" s="17">
        <f t="shared" si="1"/>
        <v>-0.4272000000000009</v>
      </c>
      <c r="G35" s="17">
        <f t="shared" si="1"/>
        <v>0.07279999999999909</v>
      </c>
    </row>
    <row r="36" spans="1:7" ht="15.75">
      <c r="A36" s="38"/>
      <c r="C36" s="17">
        <f t="shared" si="1"/>
        <v>0.33679999999999843</v>
      </c>
      <c r="D36" s="17">
        <f t="shared" si="1"/>
        <v>-0.2812000000000001</v>
      </c>
      <c r="E36" s="17">
        <f t="shared" si="1"/>
        <v>0.2987999999999982</v>
      </c>
      <c r="F36" s="17">
        <f t="shared" si="1"/>
        <v>-0.4272000000000009</v>
      </c>
      <c r="G36" s="17">
        <f t="shared" si="1"/>
        <v>0.07279999999999909</v>
      </c>
    </row>
    <row r="38" spans="3:7" ht="18.75">
      <c r="C38" s="39" t="s">
        <v>19</v>
      </c>
      <c r="D38" s="39"/>
      <c r="E38" s="39"/>
      <c r="F38" s="39"/>
      <c r="G38" s="39"/>
    </row>
    <row r="39" spans="1:7" ht="15.75">
      <c r="A39" s="38" t="s">
        <v>16</v>
      </c>
      <c r="C39" s="19">
        <f>AVERAGE($C$6,$F$8,$D$10,$E$12,$G$14)-C18</f>
        <v>-1.2192000000000016</v>
      </c>
      <c r="D39" s="19">
        <f>AVERAGE($D$6,$G$8,$E$10,$C$12,F14)-D18</f>
        <v>-0.38920000000000243</v>
      </c>
      <c r="E39" s="20">
        <f>AVERAGE($E$6,$C$8,$G$10,$F$12,$D$14)-E18</f>
        <v>2.5707999999999984</v>
      </c>
      <c r="F39" s="20">
        <f>AVERAGE($F$6,$D$8,$C$10,$G$12,$E$14)-F18</f>
        <v>-0.7232000000000012</v>
      </c>
      <c r="G39" s="20">
        <f>AVERAGE($G$6,$E$8,$F$10,$D$12,$C$14)-G18</f>
        <v>-0.2392000000000003</v>
      </c>
    </row>
    <row r="40" spans="1:7" ht="15.75">
      <c r="A40" s="38"/>
      <c r="C40" s="20">
        <f>AVERAGE($E$6,$C$8,$G$10,$F$12,$D$14)-C19</f>
        <v>2.5707999999999984</v>
      </c>
      <c r="D40" s="20">
        <f>AVERAGE($F$6,$D$8,$C$10,$G$12,$E$14)-D19</f>
        <v>-0.7232000000000012</v>
      </c>
      <c r="E40" s="20">
        <f>AVERAGE($G$6,$E$8,$F$10,$D$12,$C$14)-E19</f>
        <v>-0.2392000000000003</v>
      </c>
      <c r="F40" s="19">
        <f>AVERAGE($C$6,$F$8,$D$10,$E$12,$G$14)-F19</f>
        <v>-1.2192000000000016</v>
      </c>
      <c r="G40" s="19">
        <f>AVERAGE($D$6,$G$8,$E$10,$C$12,I15)-G19</f>
        <v>-0.35070000000000157</v>
      </c>
    </row>
    <row r="41" spans="1:7" ht="15.75">
      <c r="A41" s="38"/>
      <c r="C41" s="20">
        <f>AVERAGE($F$6,$D$8,$C$10,$G$12,$E$14)-C20</f>
        <v>-0.7232000000000012</v>
      </c>
      <c r="D41" s="19">
        <f>AVERAGE($C$6,$F$8,$D$10,$E$12,$G$14)-D20</f>
        <v>-1.2192000000000016</v>
      </c>
      <c r="E41" s="19">
        <f>AVERAGE($D$6,$G$8,$E$10,$C$12,G16)-E20</f>
        <v>-0.35070000000000157</v>
      </c>
      <c r="F41" s="20">
        <f>AVERAGE($G$6,$E$8,$F$10,$D$12,$C$14)-F20</f>
        <v>-0.2392000000000003</v>
      </c>
      <c r="G41" s="20">
        <f>AVERAGE($E$6,$C$8,$G$10,$F$12,$D$14)-G20</f>
        <v>2.5707999999999984</v>
      </c>
    </row>
    <row r="42" spans="1:7" ht="15.75">
      <c r="A42" s="38"/>
      <c r="C42" s="19">
        <f>AVERAGE($D$6,$G$8,$E$10,$C$12,E17)-C21</f>
        <v>-0.35070000000000157</v>
      </c>
      <c r="D42" s="20">
        <f>AVERAGE($G$6,$E$8,$F$10,$D$12,$C$14)-D21</f>
        <v>-0.2392000000000003</v>
      </c>
      <c r="E42" s="19">
        <f>AVERAGE($C$6,$F$8,$D$10,$E$12,$G$14)-E21</f>
        <v>-1.2192000000000016</v>
      </c>
      <c r="F42" s="20">
        <f>AVERAGE($E$6,$C$8,$G$10,$F$12,$D$14)-F21</f>
        <v>2.5707999999999984</v>
      </c>
      <c r="G42" s="20">
        <f>AVERAGE($F$6,$D$8,$C$10,$G$12,$E$14)-G21</f>
        <v>-0.7232000000000012</v>
      </c>
    </row>
    <row r="43" spans="1:7" ht="15.75">
      <c r="A43" s="38"/>
      <c r="C43" s="20">
        <f>AVERAGE($G$6,$E$8,$F$10,$D$12,$C$14)-C22</f>
        <v>-0.2392000000000003</v>
      </c>
      <c r="D43" s="20">
        <f>AVERAGE($E$6,$C$8,$G$10,$F$12,$D$14)-D22</f>
        <v>2.5707999999999984</v>
      </c>
      <c r="E43" s="20">
        <f>AVERAGE($F$6,$D$8,$C$10,$G$12,$E$14)-E22</f>
        <v>-0.7232000000000012</v>
      </c>
      <c r="F43" s="19">
        <f>AVERAGE($D$6,$G$8,$E$10,$C$12,H18)-F22</f>
        <v>-0.35070000000000157</v>
      </c>
      <c r="G43" s="19">
        <f>AVERAGE($C$6,$F$8,$D$10,$E$12,$G$14)-G22</f>
        <v>-1.2192000000000016</v>
      </c>
    </row>
    <row r="44" spans="1:7" ht="15.75">
      <c r="A44" s="38"/>
      <c r="C44" s="15"/>
      <c r="D44" s="15"/>
      <c r="E44" s="18"/>
      <c r="F44" s="18"/>
      <c r="G44" s="18"/>
    </row>
    <row r="45" spans="3:7" ht="18.75">
      <c r="C45" s="39" t="s">
        <v>20</v>
      </c>
      <c r="D45" s="39"/>
      <c r="E45" s="39"/>
      <c r="F45" s="39"/>
      <c r="G45" s="39"/>
    </row>
    <row r="46" spans="1:7" ht="15.75">
      <c r="A46" s="38" t="s">
        <v>16</v>
      </c>
      <c r="C46" s="19">
        <f>C6-C18-C25-C32-C39</f>
        <v>0.3584000000000023</v>
      </c>
      <c r="D46" s="19">
        <f>D6-D18-D25-D32-D39</f>
        <v>-1.2835999999999972</v>
      </c>
      <c r="E46" s="19">
        <f>E6-E18-E25-E32-E39</f>
        <v>0.5564000000000036</v>
      </c>
      <c r="F46" s="19">
        <f>F6-F18-F25-F32-F39</f>
        <v>0.3664000000000023</v>
      </c>
      <c r="G46" s="19">
        <f>G6-G18-G25-G32-G39</f>
        <v>0.002400000000001512</v>
      </c>
    </row>
    <row r="47" spans="1:7" ht="15.75">
      <c r="A47" s="38"/>
      <c r="C47" s="19">
        <f>C8-C19-C26-C33-C40</f>
        <v>-0.5435999999999961</v>
      </c>
      <c r="D47" s="19">
        <f>D8-D19-D26-D33-D40</f>
        <v>0.36840000000000206</v>
      </c>
      <c r="E47" s="19">
        <f>E8-E19-E26-E33-E40</f>
        <v>-0.615599999999997</v>
      </c>
      <c r="F47" s="19">
        <f>F8-F19-F26-F33-F40</f>
        <v>-0.22959999999999692</v>
      </c>
      <c r="G47" s="19">
        <f>G8-G19-G26-G33-G40</f>
        <v>0.9819000000000031</v>
      </c>
    </row>
    <row r="48" spans="1:7" ht="15.75">
      <c r="A48" s="38"/>
      <c r="C48" s="19">
        <f>C10-C20-C27-C34-C41</f>
        <v>-0.4735999999999967</v>
      </c>
      <c r="D48" s="19">
        <f>D10-D20-D27-D34-D41</f>
        <v>0.6404000000000023</v>
      </c>
      <c r="E48" s="19">
        <f>E10-E20-E27-E34-E41</f>
        <v>0.19190000000000396</v>
      </c>
      <c r="F48" s="19">
        <f>F10-F20-F27-F34-F41</f>
        <v>-0.23359999999999825</v>
      </c>
      <c r="G48" s="19">
        <f>G10-G20-G27-G34-G41</f>
        <v>-0.16359999999999708</v>
      </c>
    </row>
    <row r="49" spans="1:7" ht="15.75">
      <c r="A49" s="38"/>
      <c r="C49" s="19">
        <f>C12-C21-C28-C35-C42</f>
        <v>-0.17809999999999704</v>
      </c>
      <c r="D49" s="19">
        <f>D12-D21-D28-D35-D42</f>
        <v>0.04840000000000089</v>
      </c>
      <c r="E49" s="19">
        <f>E12-E21-E28-E35-E42</f>
        <v>0.12840000000000362</v>
      </c>
      <c r="F49" s="19">
        <f>F12-F21-F28-F35-F42</f>
        <v>-0.07559999999999789</v>
      </c>
      <c r="G49" s="19">
        <f>G12-G21-G28-G35-G42</f>
        <v>0.03840000000000199</v>
      </c>
    </row>
    <row r="50" spans="1:7" ht="15.75">
      <c r="A50" s="38"/>
      <c r="C50" s="19">
        <f>C14-C22-C29-C36-C43</f>
        <v>0.7984000000000027</v>
      </c>
      <c r="D50" s="19">
        <f>D14-D22-D29-D36-D43</f>
        <v>0.2264000000000017</v>
      </c>
      <c r="E50" s="19">
        <f>E14-E22-E29-E36-E43</f>
        <v>-0.2995999999999972</v>
      </c>
      <c r="F50" s="19">
        <f>F14-F22-F29-F36-F43</f>
        <v>0.13390000000000235</v>
      </c>
      <c r="G50" s="19">
        <f>G14-G22-G29-G36-G43</f>
        <v>-0.8975999999999971</v>
      </c>
    </row>
  </sheetData>
  <mergeCells count="12">
    <mergeCell ref="A25:A29"/>
    <mergeCell ref="A32:A36"/>
    <mergeCell ref="A18:A22"/>
    <mergeCell ref="C2:G2"/>
    <mergeCell ref="A39:A44"/>
    <mergeCell ref="A46:A50"/>
    <mergeCell ref="C4:G4"/>
    <mergeCell ref="C17:G17"/>
    <mergeCell ref="C24:G24"/>
    <mergeCell ref="C31:G31"/>
    <mergeCell ref="C38:G38"/>
    <mergeCell ref="C45:G4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W50"/>
  <sheetViews>
    <sheetView showGridLines="0" workbookViewId="0" topLeftCell="A1">
      <selection activeCell="A1" sqref="A1"/>
    </sheetView>
  </sheetViews>
  <sheetFormatPr defaultColWidth="9.140625" defaultRowHeight="13.5"/>
  <cols>
    <col min="1" max="1" width="3.7109375" style="13" customWidth="1"/>
    <col min="2" max="2" width="9.140625" style="13" customWidth="1"/>
    <col min="3" max="7" width="8.7109375" style="13" customWidth="1"/>
    <col min="8" max="8" width="2.7109375" style="13" customWidth="1"/>
    <col min="9" max="13" width="8.7109375" style="13" customWidth="1"/>
    <col min="14" max="14" width="2.7109375" style="13" customWidth="1"/>
    <col min="15" max="15" width="12.421875" style="13" customWidth="1"/>
    <col min="16" max="16" width="2.7109375" style="13" customWidth="1"/>
    <col min="17" max="17" width="11.140625" style="13" customWidth="1"/>
    <col min="18" max="18" width="2.7109375" style="13" customWidth="1"/>
    <col min="19" max="19" width="12.140625" style="13" customWidth="1"/>
    <col min="20" max="20" width="2.7109375" style="13" customWidth="1"/>
    <col min="21" max="21" width="14.00390625" style="13" bestFit="1" customWidth="1"/>
    <col min="22" max="22" width="2.7109375" style="13" customWidth="1"/>
    <col min="23" max="23" width="13.8515625" style="13" bestFit="1" customWidth="1"/>
    <col min="24" max="16384" width="9.140625" style="13" customWidth="1"/>
  </cols>
  <sheetData>
    <row r="2" spans="3:7" ht="19.5">
      <c r="C2" s="39" t="s">
        <v>13</v>
      </c>
      <c r="D2" s="39"/>
      <c r="E2" s="39"/>
      <c r="F2" s="39"/>
      <c r="G2" s="39"/>
    </row>
    <row r="4" spans="2:7" ht="16.5">
      <c r="B4" s="5"/>
      <c r="C4" s="35" t="s">
        <v>3</v>
      </c>
      <c r="D4" s="35"/>
      <c r="E4" s="35"/>
      <c r="F4" s="35"/>
      <c r="G4" s="35"/>
    </row>
    <row r="5" spans="2:7" ht="15.75" customHeight="1">
      <c r="B5" s="6" t="s">
        <v>2</v>
      </c>
      <c r="C5" s="7">
        <v>1</v>
      </c>
      <c r="D5" s="7">
        <v>2</v>
      </c>
      <c r="E5" s="7">
        <v>3</v>
      </c>
      <c r="F5" s="7">
        <v>4</v>
      </c>
      <c r="G5" s="7">
        <v>5</v>
      </c>
    </row>
    <row r="6" spans="2:7" ht="15.75" customHeight="1">
      <c r="B6" s="8">
        <v>1</v>
      </c>
      <c r="C6" s="9">
        <v>8.04</v>
      </c>
      <c r="D6" s="9">
        <v>6.61</v>
      </c>
      <c r="E6" s="9">
        <v>11.99</v>
      </c>
      <c r="F6" s="9">
        <v>7.78</v>
      </c>
      <c r="G6" s="10">
        <v>8.4</v>
      </c>
    </row>
    <row r="7" spans="2:7" ht="15.75" customHeight="1">
      <c r="B7" s="8"/>
      <c r="C7" s="11" t="s">
        <v>4</v>
      </c>
      <c r="D7" s="11" t="s">
        <v>5</v>
      </c>
      <c r="E7" s="11" t="s">
        <v>6</v>
      </c>
      <c r="F7" s="11" t="s">
        <v>7</v>
      </c>
      <c r="G7" s="11" t="s">
        <v>8</v>
      </c>
    </row>
    <row r="8" spans="2:7" ht="15.75" customHeight="1">
      <c r="B8" s="8">
        <v>2</v>
      </c>
      <c r="C8" s="9">
        <v>9.58</v>
      </c>
      <c r="D8" s="9">
        <v>6.58</v>
      </c>
      <c r="E8" s="9">
        <v>6.66</v>
      </c>
      <c r="F8" s="9">
        <v>5.34</v>
      </c>
      <c r="G8" s="9">
        <v>7.92</v>
      </c>
    </row>
    <row r="9" spans="2:7" ht="15.75" customHeight="1">
      <c r="B9" s="8"/>
      <c r="C9" s="11" t="s">
        <v>6</v>
      </c>
      <c r="D9" s="11" t="s">
        <v>7</v>
      </c>
      <c r="E9" s="11" t="s">
        <v>8</v>
      </c>
      <c r="F9" s="11" t="s">
        <v>4</v>
      </c>
      <c r="G9" s="11" t="s">
        <v>5</v>
      </c>
    </row>
    <row r="10" spans="2:7" ht="15.75" customHeight="1">
      <c r="B10" s="8">
        <v>3</v>
      </c>
      <c r="C10" s="9">
        <v>7.98</v>
      </c>
      <c r="D10" s="9">
        <v>7.98</v>
      </c>
      <c r="E10" s="9">
        <v>8.98</v>
      </c>
      <c r="F10" s="9">
        <v>7.94</v>
      </c>
      <c r="G10" s="9">
        <v>11.32</v>
      </c>
    </row>
    <row r="11" spans="2:7" ht="15.75" customHeight="1">
      <c r="B11" s="8"/>
      <c r="C11" s="11" t="s">
        <v>7</v>
      </c>
      <c r="D11" s="11" t="s">
        <v>4</v>
      </c>
      <c r="E11" s="11" t="s">
        <v>5</v>
      </c>
      <c r="F11" s="11" t="s">
        <v>8</v>
      </c>
      <c r="G11" s="11" t="s">
        <v>6</v>
      </c>
    </row>
    <row r="12" spans="2:7" ht="15.75" customHeight="1">
      <c r="B12" s="8">
        <v>4</v>
      </c>
      <c r="C12" s="9">
        <v>9.74</v>
      </c>
      <c r="D12" s="9">
        <v>9.46</v>
      </c>
      <c r="E12" s="9">
        <v>9.14</v>
      </c>
      <c r="F12" s="10">
        <v>12</v>
      </c>
      <c r="G12" s="9">
        <v>9.32</v>
      </c>
    </row>
    <row r="13" spans="2:7" ht="15.75" customHeight="1">
      <c r="B13" s="8"/>
      <c r="C13" s="11" t="s">
        <v>5</v>
      </c>
      <c r="D13" s="11" t="s">
        <v>8</v>
      </c>
      <c r="E13" s="11" t="s">
        <v>4</v>
      </c>
      <c r="F13" s="11" t="s">
        <v>6</v>
      </c>
      <c r="G13" s="11" t="s">
        <v>7</v>
      </c>
    </row>
    <row r="14" spans="2:7" ht="15.75" customHeight="1">
      <c r="B14" s="8">
        <v>5</v>
      </c>
      <c r="C14" s="9">
        <v>9.66</v>
      </c>
      <c r="D14" s="9">
        <v>11.28</v>
      </c>
      <c r="E14" s="9">
        <v>8.04</v>
      </c>
      <c r="F14" s="9">
        <v>8.12</v>
      </c>
      <c r="G14" s="9">
        <v>6.72</v>
      </c>
    </row>
    <row r="15" spans="2:7" ht="15.75" customHeight="1">
      <c r="B15" s="8"/>
      <c r="C15" s="11" t="s">
        <v>8</v>
      </c>
      <c r="D15" s="11" t="s">
        <v>6</v>
      </c>
      <c r="E15" s="11" t="s">
        <v>7</v>
      </c>
      <c r="F15" s="11" t="s">
        <v>5</v>
      </c>
      <c r="G15" s="11" t="s">
        <v>4</v>
      </c>
    </row>
    <row r="16" spans="2:4" ht="15.75" customHeight="1">
      <c r="B16" s="16"/>
      <c r="C16" s="15"/>
      <c r="D16" s="15"/>
    </row>
    <row r="17" spans="2:21" ht="21">
      <c r="B17" s="16"/>
      <c r="C17" s="39" t="s">
        <v>14</v>
      </c>
      <c r="D17" s="39"/>
      <c r="E17" s="39"/>
      <c r="F17" s="39"/>
      <c r="G17" s="39"/>
      <c r="I17" s="39" t="s">
        <v>21</v>
      </c>
      <c r="J17" s="39"/>
      <c r="K17" s="39"/>
      <c r="L17" s="39"/>
      <c r="M17" s="39"/>
      <c r="O17" s="21" t="s">
        <v>26</v>
      </c>
      <c r="Q17" s="21" t="s">
        <v>31</v>
      </c>
      <c r="S17" s="21" t="s">
        <v>32</v>
      </c>
      <c r="U17" s="21" t="s">
        <v>33</v>
      </c>
    </row>
    <row r="18" spans="1:21" ht="15.75">
      <c r="A18" s="38" t="s">
        <v>15</v>
      </c>
      <c r="C18" s="17">
        <f aca="true" t="shared" si="0" ref="C18:G22">AVERAGE($C$6:$G$6,$C$8:$G$8,$C$10:$G$10,$C$12:$G$12,$C$14:$G$14)</f>
        <v>8.663200000000002</v>
      </c>
      <c r="D18" s="17">
        <f t="shared" si="0"/>
        <v>8.663200000000002</v>
      </c>
      <c r="E18" s="17">
        <f t="shared" si="0"/>
        <v>8.663200000000002</v>
      </c>
      <c r="F18" s="17">
        <f t="shared" si="0"/>
        <v>8.663200000000002</v>
      </c>
      <c r="G18" s="17">
        <f t="shared" si="0"/>
        <v>8.663200000000002</v>
      </c>
      <c r="I18" s="17">
        <f aca="true" t="shared" si="1" ref="I18:M22">C18^2</f>
        <v>75.05103424000002</v>
      </c>
      <c r="J18" s="17">
        <f t="shared" si="1"/>
        <v>75.05103424000002</v>
      </c>
      <c r="K18" s="17">
        <f t="shared" si="1"/>
        <v>75.05103424000002</v>
      </c>
      <c r="L18" s="17">
        <f t="shared" si="1"/>
        <v>75.05103424000002</v>
      </c>
      <c r="M18" s="17">
        <f t="shared" si="1"/>
        <v>75.05103424000002</v>
      </c>
      <c r="O18" s="17">
        <f>SUM(I18:M22)</f>
        <v>1876.2758560000007</v>
      </c>
      <c r="Q18" s="14">
        <v>1</v>
      </c>
      <c r="S18" s="17">
        <f>O18/Q18</f>
        <v>1876.2758560000007</v>
      </c>
      <c r="U18" s="17">
        <f>S18/S46</f>
        <v>3485.7070134802684</v>
      </c>
    </row>
    <row r="19" spans="1:13" ht="15.75" customHeight="1">
      <c r="A19" s="38"/>
      <c r="C19" s="17">
        <f t="shared" si="0"/>
        <v>8.663200000000002</v>
      </c>
      <c r="D19" s="17">
        <f t="shared" si="0"/>
        <v>8.663200000000002</v>
      </c>
      <c r="E19" s="17">
        <f t="shared" si="0"/>
        <v>8.663200000000002</v>
      </c>
      <c r="F19" s="17">
        <f t="shared" si="0"/>
        <v>8.663200000000002</v>
      </c>
      <c r="G19" s="17">
        <f t="shared" si="0"/>
        <v>8.663200000000002</v>
      </c>
      <c r="I19" s="17">
        <f t="shared" si="1"/>
        <v>75.05103424000002</v>
      </c>
      <c r="J19" s="17">
        <f t="shared" si="1"/>
        <v>75.05103424000002</v>
      </c>
      <c r="K19" s="17">
        <f t="shared" si="1"/>
        <v>75.05103424000002</v>
      </c>
      <c r="L19" s="17">
        <f t="shared" si="1"/>
        <v>75.05103424000002</v>
      </c>
      <c r="M19" s="17">
        <f t="shared" si="1"/>
        <v>75.05103424000002</v>
      </c>
    </row>
    <row r="20" spans="1:13" ht="15.75" customHeight="1">
      <c r="A20" s="38"/>
      <c r="C20" s="17">
        <f t="shared" si="0"/>
        <v>8.663200000000002</v>
      </c>
      <c r="D20" s="17">
        <f t="shared" si="0"/>
        <v>8.663200000000002</v>
      </c>
      <c r="E20" s="17">
        <f t="shared" si="0"/>
        <v>8.663200000000002</v>
      </c>
      <c r="F20" s="17">
        <f t="shared" si="0"/>
        <v>8.663200000000002</v>
      </c>
      <c r="G20" s="17">
        <f t="shared" si="0"/>
        <v>8.663200000000002</v>
      </c>
      <c r="I20" s="17">
        <f t="shared" si="1"/>
        <v>75.05103424000002</v>
      </c>
      <c r="J20" s="17">
        <f t="shared" si="1"/>
        <v>75.05103424000002</v>
      </c>
      <c r="K20" s="17">
        <f t="shared" si="1"/>
        <v>75.05103424000002</v>
      </c>
      <c r="L20" s="17">
        <f t="shared" si="1"/>
        <v>75.05103424000002</v>
      </c>
      <c r="M20" s="17">
        <f t="shared" si="1"/>
        <v>75.05103424000002</v>
      </c>
    </row>
    <row r="21" spans="1:13" ht="15.75" customHeight="1">
      <c r="A21" s="38"/>
      <c r="C21" s="17">
        <f t="shared" si="0"/>
        <v>8.663200000000002</v>
      </c>
      <c r="D21" s="17">
        <f t="shared" si="0"/>
        <v>8.663200000000002</v>
      </c>
      <c r="E21" s="17">
        <f t="shared" si="0"/>
        <v>8.663200000000002</v>
      </c>
      <c r="F21" s="17">
        <f t="shared" si="0"/>
        <v>8.663200000000002</v>
      </c>
      <c r="G21" s="17">
        <f t="shared" si="0"/>
        <v>8.663200000000002</v>
      </c>
      <c r="I21" s="17">
        <f t="shared" si="1"/>
        <v>75.05103424000002</v>
      </c>
      <c r="J21" s="17">
        <f t="shared" si="1"/>
        <v>75.05103424000002</v>
      </c>
      <c r="K21" s="17">
        <f t="shared" si="1"/>
        <v>75.05103424000002</v>
      </c>
      <c r="L21" s="17">
        <f t="shared" si="1"/>
        <v>75.05103424000002</v>
      </c>
      <c r="M21" s="17">
        <f t="shared" si="1"/>
        <v>75.05103424000002</v>
      </c>
    </row>
    <row r="22" spans="1:13" ht="15.75" customHeight="1">
      <c r="A22" s="38"/>
      <c r="C22" s="17">
        <f t="shared" si="0"/>
        <v>8.663200000000002</v>
      </c>
      <c r="D22" s="17">
        <f t="shared" si="0"/>
        <v>8.663200000000002</v>
      </c>
      <c r="E22" s="17">
        <f t="shared" si="0"/>
        <v>8.663200000000002</v>
      </c>
      <c r="F22" s="17">
        <f t="shared" si="0"/>
        <v>8.663200000000002</v>
      </c>
      <c r="G22" s="17">
        <f t="shared" si="0"/>
        <v>8.663200000000002</v>
      </c>
      <c r="I22" s="17">
        <f t="shared" si="1"/>
        <v>75.05103424000002</v>
      </c>
      <c r="J22" s="17">
        <f t="shared" si="1"/>
        <v>75.05103424000002</v>
      </c>
      <c r="K22" s="17">
        <f t="shared" si="1"/>
        <v>75.05103424000002</v>
      </c>
      <c r="L22" s="17">
        <f t="shared" si="1"/>
        <v>75.05103424000002</v>
      </c>
      <c r="M22" s="17">
        <f t="shared" si="1"/>
        <v>75.05103424000002</v>
      </c>
    </row>
    <row r="23" spans="3:4" ht="15.75" customHeight="1">
      <c r="C23" s="14"/>
      <c r="D23" s="14"/>
    </row>
    <row r="24" spans="3:23" ht="21">
      <c r="C24" s="39" t="s">
        <v>17</v>
      </c>
      <c r="D24" s="39"/>
      <c r="E24" s="39"/>
      <c r="F24" s="39"/>
      <c r="G24" s="39"/>
      <c r="I24" s="39" t="s">
        <v>22</v>
      </c>
      <c r="J24" s="39"/>
      <c r="K24" s="39"/>
      <c r="L24" s="39"/>
      <c r="M24" s="39"/>
      <c r="O24" s="21" t="s">
        <v>27</v>
      </c>
      <c r="Q24" s="21" t="s">
        <v>34</v>
      </c>
      <c r="S24" s="21" t="s">
        <v>35</v>
      </c>
      <c r="U24" s="21" t="s">
        <v>36</v>
      </c>
      <c r="W24" s="21" t="s">
        <v>37</v>
      </c>
    </row>
    <row r="25" spans="1:23" ht="15.75" customHeight="1">
      <c r="A25" s="38" t="s">
        <v>16</v>
      </c>
      <c r="C25" s="10">
        <f>AVERAGE($C6:$G6)-C18</f>
        <v>-0.09920000000000151</v>
      </c>
      <c r="D25" s="10">
        <f>AVERAGE($C6:$G6)-D18</f>
        <v>-0.09920000000000151</v>
      </c>
      <c r="E25" s="10">
        <f>AVERAGE($C6:$G6)-E18</f>
        <v>-0.09920000000000151</v>
      </c>
      <c r="F25" s="10">
        <f>AVERAGE($C6:$G6)-F18</f>
        <v>-0.09920000000000151</v>
      </c>
      <c r="G25" s="10">
        <f>AVERAGE($C6:$G6)-G18</f>
        <v>-0.09920000000000151</v>
      </c>
      <c r="I25" s="17">
        <f aca="true" t="shared" si="2" ref="I25:M29">C25^2</f>
        <v>0.0098406400000003</v>
      </c>
      <c r="J25" s="17">
        <f t="shared" si="2"/>
        <v>0.0098406400000003</v>
      </c>
      <c r="K25" s="17">
        <f t="shared" si="2"/>
        <v>0.0098406400000003</v>
      </c>
      <c r="L25" s="17">
        <f t="shared" si="2"/>
        <v>0.0098406400000003</v>
      </c>
      <c r="M25" s="17">
        <f t="shared" si="2"/>
        <v>0.0098406400000003</v>
      </c>
      <c r="O25" s="17">
        <f>SUM(I25:M29)</f>
        <v>18.77750400000001</v>
      </c>
      <c r="Q25" s="14">
        <v>4</v>
      </c>
      <c r="S25" s="17">
        <f>O25/Q25</f>
        <v>4.694376000000003</v>
      </c>
      <c r="U25" s="17">
        <f>S25/$S$46</f>
        <v>8.721115978115241</v>
      </c>
      <c r="W25" s="22">
        <f>FDIST(U25,Q25,$Q$46)</f>
        <v>0.0015362046760320806</v>
      </c>
    </row>
    <row r="26" spans="1:13" ht="15.75" customHeight="1">
      <c r="A26" s="38"/>
      <c r="C26" s="10">
        <f>AVERAGE($C8:$G8)-C19</f>
        <v>-1.4472000000000023</v>
      </c>
      <c r="D26" s="10">
        <f>AVERAGE($C8:$G8)-D19</f>
        <v>-1.4472000000000023</v>
      </c>
      <c r="E26" s="10">
        <f>AVERAGE($C8:$G8)-E19</f>
        <v>-1.4472000000000023</v>
      </c>
      <c r="F26" s="10">
        <f>AVERAGE($C8:$G8)-F19</f>
        <v>-1.4472000000000023</v>
      </c>
      <c r="G26" s="10">
        <f>AVERAGE($C8:$G8)-G19</f>
        <v>-1.4472000000000023</v>
      </c>
      <c r="I26" s="17">
        <f t="shared" si="2"/>
        <v>2.0943878400000067</v>
      </c>
      <c r="J26" s="17">
        <f t="shared" si="2"/>
        <v>2.0943878400000067</v>
      </c>
      <c r="K26" s="17">
        <f t="shared" si="2"/>
        <v>2.0943878400000067</v>
      </c>
      <c r="L26" s="17">
        <f t="shared" si="2"/>
        <v>2.0943878400000067</v>
      </c>
      <c r="M26" s="17">
        <f t="shared" si="2"/>
        <v>2.0943878400000067</v>
      </c>
    </row>
    <row r="27" spans="1:13" ht="15.75" customHeight="1">
      <c r="A27" s="38"/>
      <c r="C27" s="10">
        <f>AVERAGE($C10:$G10)-C20</f>
        <v>0.1767999999999983</v>
      </c>
      <c r="D27" s="10">
        <f>AVERAGE($C10:$G10)-D20</f>
        <v>0.1767999999999983</v>
      </c>
      <c r="E27" s="10">
        <f>AVERAGE($C10:$G10)-E20</f>
        <v>0.1767999999999983</v>
      </c>
      <c r="F27" s="10">
        <f>AVERAGE($C10:$G10)-F20</f>
        <v>0.1767999999999983</v>
      </c>
      <c r="G27" s="10">
        <f>AVERAGE($C10:$G10)-G20</f>
        <v>0.1767999999999983</v>
      </c>
      <c r="I27" s="17">
        <f t="shared" si="2"/>
        <v>0.031258239999999396</v>
      </c>
      <c r="J27" s="17">
        <f t="shared" si="2"/>
        <v>0.031258239999999396</v>
      </c>
      <c r="K27" s="17">
        <f t="shared" si="2"/>
        <v>0.031258239999999396</v>
      </c>
      <c r="L27" s="17">
        <f t="shared" si="2"/>
        <v>0.031258239999999396</v>
      </c>
      <c r="M27" s="17">
        <f t="shared" si="2"/>
        <v>0.031258239999999396</v>
      </c>
    </row>
    <row r="28" spans="1:13" ht="15.75" customHeight="1">
      <c r="A28" s="38"/>
      <c r="C28" s="10">
        <f>AVERAGE($C12:$G12)-C21</f>
        <v>1.2687999999999988</v>
      </c>
      <c r="D28" s="10">
        <f>AVERAGE($C12:$G12)-D21</f>
        <v>1.2687999999999988</v>
      </c>
      <c r="E28" s="10">
        <f>AVERAGE($C12:$G12)-E21</f>
        <v>1.2687999999999988</v>
      </c>
      <c r="F28" s="10">
        <f>AVERAGE($C12:$G12)-F21</f>
        <v>1.2687999999999988</v>
      </c>
      <c r="G28" s="10">
        <f>AVERAGE($C12:$G12)-G21</f>
        <v>1.2687999999999988</v>
      </c>
      <c r="I28" s="17">
        <f t="shared" si="2"/>
        <v>1.609853439999997</v>
      </c>
      <c r="J28" s="17">
        <f t="shared" si="2"/>
        <v>1.609853439999997</v>
      </c>
      <c r="K28" s="17">
        <f t="shared" si="2"/>
        <v>1.609853439999997</v>
      </c>
      <c r="L28" s="17">
        <f t="shared" si="2"/>
        <v>1.609853439999997</v>
      </c>
      <c r="M28" s="17">
        <f t="shared" si="2"/>
        <v>1.609853439999997</v>
      </c>
    </row>
    <row r="29" spans="1:13" ht="15.75" customHeight="1">
      <c r="A29" s="38"/>
      <c r="C29" s="10">
        <f>AVERAGE($C14:$G14)-C22</f>
        <v>0.10079999999999778</v>
      </c>
      <c r="D29" s="10">
        <f>AVERAGE($C14:$G14)-D22</f>
        <v>0.10079999999999778</v>
      </c>
      <c r="E29" s="10">
        <f>AVERAGE($C14:$G14)-E22</f>
        <v>0.10079999999999778</v>
      </c>
      <c r="F29" s="10">
        <f>AVERAGE($C14:$G14)-F22</f>
        <v>0.10079999999999778</v>
      </c>
      <c r="G29" s="10">
        <f>AVERAGE($C14:$G14)-G22</f>
        <v>0.10079999999999778</v>
      </c>
      <c r="I29" s="17">
        <f t="shared" si="2"/>
        <v>0.010160639999999553</v>
      </c>
      <c r="J29" s="17">
        <f t="shared" si="2"/>
        <v>0.010160639999999553</v>
      </c>
      <c r="K29" s="17">
        <f t="shared" si="2"/>
        <v>0.010160639999999553</v>
      </c>
      <c r="L29" s="17">
        <f t="shared" si="2"/>
        <v>0.010160639999999553</v>
      </c>
      <c r="M29" s="17">
        <f t="shared" si="2"/>
        <v>0.010160639999999553</v>
      </c>
    </row>
    <row r="30" ht="15.75" customHeight="1"/>
    <row r="31" spans="3:23" ht="21">
      <c r="C31" s="39" t="s">
        <v>18</v>
      </c>
      <c r="D31" s="39"/>
      <c r="E31" s="39"/>
      <c r="F31" s="39"/>
      <c r="G31" s="39"/>
      <c r="I31" s="39" t="s">
        <v>23</v>
      </c>
      <c r="J31" s="39"/>
      <c r="K31" s="39"/>
      <c r="L31" s="39"/>
      <c r="M31" s="39"/>
      <c r="O31" s="21" t="s">
        <v>28</v>
      </c>
      <c r="Q31" s="21" t="s">
        <v>38</v>
      </c>
      <c r="S31" s="21" t="s">
        <v>39</v>
      </c>
      <c r="U31" s="21" t="s">
        <v>40</v>
      </c>
      <c r="W31" s="21" t="s">
        <v>41</v>
      </c>
    </row>
    <row r="32" spans="1:23" ht="15.75">
      <c r="A32" s="38" t="s">
        <v>16</v>
      </c>
      <c r="C32" s="17">
        <f aca="true" t="shared" si="3" ref="C32:G36">AVERAGE(C$6,C$8,C$10,C$12,C$14)-C18</f>
        <v>0.33679999999999843</v>
      </c>
      <c r="D32" s="17">
        <f t="shared" si="3"/>
        <v>-0.2812000000000001</v>
      </c>
      <c r="E32" s="17">
        <f t="shared" si="3"/>
        <v>0.2987999999999982</v>
      </c>
      <c r="F32" s="17">
        <f t="shared" si="3"/>
        <v>-0.4272000000000009</v>
      </c>
      <c r="G32" s="17">
        <f t="shared" si="3"/>
        <v>0.07279999999999909</v>
      </c>
      <c r="I32" s="17">
        <f aca="true" t="shared" si="4" ref="I32:M36">C32^2</f>
        <v>0.11343423999999895</v>
      </c>
      <c r="J32" s="17">
        <f t="shared" si="4"/>
        <v>0.07907344000000006</v>
      </c>
      <c r="K32" s="17">
        <f t="shared" si="4"/>
        <v>0.08928143999999891</v>
      </c>
      <c r="L32" s="17">
        <f t="shared" si="4"/>
        <v>0.18249984000000077</v>
      </c>
      <c r="M32" s="17">
        <f t="shared" si="4"/>
        <v>0.005299839999999867</v>
      </c>
      <c r="O32" s="17">
        <f>SUM(I32:M36)</f>
        <v>2.347943999999993</v>
      </c>
      <c r="Q32" s="14">
        <v>4</v>
      </c>
      <c r="S32" s="17">
        <f>O32/Q32</f>
        <v>0.5869859999999982</v>
      </c>
      <c r="U32" s="17">
        <f>S32/$S$46</f>
        <v>1.0904906176092275</v>
      </c>
      <c r="W32" s="22">
        <f>FDIST(U32,Q32,$Q$46)</f>
        <v>0.40455099654442594</v>
      </c>
    </row>
    <row r="33" spans="1:13" ht="15.75">
      <c r="A33" s="38"/>
      <c r="C33" s="17">
        <f t="shared" si="3"/>
        <v>0.33679999999999843</v>
      </c>
      <c r="D33" s="17">
        <f t="shared" si="3"/>
        <v>-0.2812000000000001</v>
      </c>
      <c r="E33" s="17">
        <f t="shared" si="3"/>
        <v>0.2987999999999982</v>
      </c>
      <c r="F33" s="17">
        <f t="shared" si="3"/>
        <v>-0.4272000000000009</v>
      </c>
      <c r="G33" s="17">
        <f t="shared" si="3"/>
        <v>0.07279999999999909</v>
      </c>
      <c r="I33" s="17">
        <f t="shared" si="4"/>
        <v>0.11343423999999895</v>
      </c>
      <c r="J33" s="17">
        <f t="shared" si="4"/>
        <v>0.07907344000000006</v>
      </c>
      <c r="K33" s="17">
        <f t="shared" si="4"/>
        <v>0.08928143999999891</v>
      </c>
      <c r="L33" s="17">
        <f t="shared" si="4"/>
        <v>0.18249984000000077</v>
      </c>
      <c r="M33" s="17">
        <f t="shared" si="4"/>
        <v>0.005299839999999867</v>
      </c>
    </row>
    <row r="34" spans="1:13" ht="15.75">
      <c r="A34" s="38"/>
      <c r="C34" s="17">
        <f t="shared" si="3"/>
        <v>0.33679999999999843</v>
      </c>
      <c r="D34" s="17">
        <f t="shared" si="3"/>
        <v>-0.2812000000000001</v>
      </c>
      <c r="E34" s="17">
        <f t="shared" si="3"/>
        <v>0.2987999999999982</v>
      </c>
      <c r="F34" s="17">
        <f t="shared" si="3"/>
        <v>-0.4272000000000009</v>
      </c>
      <c r="G34" s="17">
        <f t="shared" si="3"/>
        <v>0.07279999999999909</v>
      </c>
      <c r="I34" s="17">
        <f t="shared" si="4"/>
        <v>0.11343423999999895</v>
      </c>
      <c r="J34" s="17">
        <f t="shared" si="4"/>
        <v>0.07907344000000006</v>
      </c>
      <c r="K34" s="17">
        <f t="shared" si="4"/>
        <v>0.08928143999999891</v>
      </c>
      <c r="L34" s="17">
        <f t="shared" si="4"/>
        <v>0.18249984000000077</v>
      </c>
      <c r="M34" s="17">
        <f t="shared" si="4"/>
        <v>0.005299839999999867</v>
      </c>
    </row>
    <row r="35" spans="1:13" ht="15.75">
      <c r="A35" s="38"/>
      <c r="C35" s="17">
        <f t="shared" si="3"/>
        <v>0.33679999999999843</v>
      </c>
      <c r="D35" s="17">
        <f t="shared" si="3"/>
        <v>-0.2812000000000001</v>
      </c>
      <c r="E35" s="17">
        <f t="shared" si="3"/>
        <v>0.2987999999999982</v>
      </c>
      <c r="F35" s="17">
        <f t="shared" si="3"/>
        <v>-0.4272000000000009</v>
      </c>
      <c r="G35" s="17">
        <f t="shared" si="3"/>
        <v>0.07279999999999909</v>
      </c>
      <c r="I35" s="17">
        <f t="shared" si="4"/>
        <v>0.11343423999999895</v>
      </c>
      <c r="J35" s="17">
        <f t="shared" si="4"/>
        <v>0.07907344000000006</v>
      </c>
      <c r="K35" s="17">
        <f t="shared" si="4"/>
        <v>0.08928143999999891</v>
      </c>
      <c r="L35" s="17">
        <f t="shared" si="4"/>
        <v>0.18249984000000077</v>
      </c>
      <c r="M35" s="17">
        <f t="shared" si="4"/>
        <v>0.005299839999999867</v>
      </c>
    </row>
    <row r="36" spans="1:13" ht="15.75">
      <c r="A36" s="38"/>
      <c r="C36" s="17">
        <f t="shared" si="3"/>
        <v>0.33679999999999843</v>
      </c>
      <c r="D36" s="17">
        <f t="shared" si="3"/>
        <v>-0.2812000000000001</v>
      </c>
      <c r="E36" s="17">
        <f t="shared" si="3"/>
        <v>0.2987999999999982</v>
      </c>
      <c r="F36" s="17">
        <f t="shared" si="3"/>
        <v>-0.4272000000000009</v>
      </c>
      <c r="G36" s="17">
        <f t="shared" si="3"/>
        <v>0.07279999999999909</v>
      </c>
      <c r="I36" s="17">
        <f t="shared" si="4"/>
        <v>0.11343423999999895</v>
      </c>
      <c r="J36" s="17">
        <f t="shared" si="4"/>
        <v>0.07907344000000006</v>
      </c>
      <c r="K36" s="17">
        <f t="shared" si="4"/>
        <v>0.08928143999999891</v>
      </c>
      <c r="L36" s="17">
        <f t="shared" si="4"/>
        <v>0.18249984000000077</v>
      </c>
      <c r="M36" s="17">
        <f t="shared" si="4"/>
        <v>0.005299839999999867</v>
      </c>
    </row>
    <row r="38" spans="3:23" ht="21">
      <c r="C38" s="39" t="s">
        <v>19</v>
      </c>
      <c r="D38" s="39"/>
      <c r="E38" s="39"/>
      <c r="F38" s="39"/>
      <c r="G38" s="39"/>
      <c r="I38" s="39" t="s">
        <v>24</v>
      </c>
      <c r="J38" s="39"/>
      <c r="K38" s="39"/>
      <c r="L38" s="39"/>
      <c r="M38" s="39"/>
      <c r="O38" s="21" t="s">
        <v>29</v>
      </c>
      <c r="Q38" s="21" t="s">
        <v>42</v>
      </c>
      <c r="S38" s="21" t="s">
        <v>43</v>
      </c>
      <c r="U38" s="21" t="s">
        <v>44</v>
      </c>
      <c r="W38" s="21" t="s">
        <v>45</v>
      </c>
    </row>
    <row r="39" spans="1:23" ht="15.75">
      <c r="A39" s="38" t="s">
        <v>16</v>
      </c>
      <c r="C39" s="19">
        <f>AVERAGE($C$6,$F$8,$D$10,$E$12,$G$14)-C18</f>
        <v>-1.2192000000000016</v>
      </c>
      <c r="D39" s="19">
        <f>AVERAGE($D$6,$G$8,$E$10,$C$12,F14)-D18</f>
        <v>-0.38920000000000243</v>
      </c>
      <c r="E39" s="20">
        <f>AVERAGE($E$6,$C$8,$G$10,$F$12,$D$14)-E18</f>
        <v>2.5707999999999984</v>
      </c>
      <c r="F39" s="20">
        <f>AVERAGE($F$6,$D$8,$C$10,$G$12,$E$14)-F18</f>
        <v>-0.7232000000000012</v>
      </c>
      <c r="G39" s="20">
        <f>AVERAGE($G$6,$E$8,$F$10,$D$12,$C$14)-G18</f>
        <v>-0.2392000000000003</v>
      </c>
      <c r="I39" s="17">
        <f aca="true" t="shared" si="5" ref="I39:M43">C39^2</f>
        <v>1.4864486400000039</v>
      </c>
      <c r="J39" s="17">
        <f t="shared" si="5"/>
        <v>0.15147664000000188</v>
      </c>
      <c r="K39" s="17">
        <f t="shared" si="5"/>
        <v>6.609012639999992</v>
      </c>
      <c r="L39" s="17">
        <f t="shared" si="5"/>
        <v>0.5230182400000017</v>
      </c>
      <c r="M39" s="17">
        <f t="shared" si="5"/>
        <v>0.057216640000000145</v>
      </c>
      <c r="O39" s="17">
        <f>SUM(I39:M43)</f>
        <v>44.02191939999998</v>
      </c>
      <c r="Q39" s="14">
        <v>4</v>
      </c>
      <c r="S39" s="17">
        <f>O39/Q39</f>
        <v>11.005479849999995</v>
      </c>
      <c r="U39" s="17">
        <f>S39/$S$46</f>
        <v>20.445755978357983</v>
      </c>
      <c r="W39" s="22">
        <f>FDIST(U39,Q39,$Q$46)</f>
        <v>2.73519551287742E-05</v>
      </c>
    </row>
    <row r="40" spans="1:13" ht="15.75">
      <c r="A40" s="38"/>
      <c r="C40" s="20">
        <f>AVERAGE($E$6,$C$8,$G$10,$F$12,$D$14)-C19</f>
        <v>2.5707999999999984</v>
      </c>
      <c r="D40" s="20">
        <f>AVERAGE($F$6,$D$8,$C$10,$G$12,$E$14)-D19</f>
        <v>-0.7232000000000012</v>
      </c>
      <c r="E40" s="20">
        <f>AVERAGE($G$6,$E$8,$F$10,$D$12,$C$14)-E19</f>
        <v>-0.2392000000000003</v>
      </c>
      <c r="F40" s="19">
        <f>AVERAGE($C$6,$F$8,$D$10,$E$12,$G$14)-F19</f>
        <v>-1.2192000000000016</v>
      </c>
      <c r="G40" s="19">
        <f>AVERAGE($D$6,$G$8,$E$10,$C$12,I15)-G19</f>
        <v>-0.35070000000000157</v>
      </c>
      <c r="I40" s="17">
        <f t="shared" si="5"/>
        <v>6.609012639999992</v>
      </c>
      <c r="J40" s="17">
        <f t="shared" si="5"/>
        <v>0.5230182400000017</v>
      </c>
      <c r="K40" s="17">
        <f t="shared" si="5"/>
        <v>0.057216640000000145</v>
      </c>
      <c r="L40" s="17">
        <f t="shared" si="5"/>
        <v>1.4864486400000039</v>
      </c>
      <c r="M40" s="17">
        <f t="shared" si="5"/>
        <v>0.1229904900000011</v>
      </c>
    </row>
    <row r="41" spans="1:13" ht="15.75">
      <c r="A41" s="38"/>
      <c r="C41" s="20">
        <f>AVERAGE($F$6,$D$8,$C$10,$G$12,$E$14)-C20</f>
        <v>-0.7232000000000012</v>
      </c>
      <c r="D41" s="19">
        <f>AVERAGE($C$6,$F$8,$D$10,$E$12,$G$14)-D20</f>
        <v>-1.2192000000000016</v>
      </c>
      <c r="E41" s="19">
        <f>AVERAGE($D$6,$G$8,$E$10,$C$12,G16)-E20</f>
        <v>-0.35070000000000157</v>
      </c>
      <c r="F41" s="20">
        <f>AVERAGE($G$6,$E$8,$F$10,$D$12,$C$14)-F20</f>
        <v>-0.2392000000000003</v>
      </c>
      <c r="G41" s="20">
        <f>AVERAGE($E$6,$C$8,$G$10,$F$12,$D$14)-G20</f>
        <v>2.5707999999999984</v>
      </c>
      <c r="I41" s="17">
        <f t="shared" si="5"/>
        <v>0.5230182400000017</v>
      </c>
      <c r="J41" s="17">
        <f t="shared" si="5"/>
        <v>1.4864486400000039</v>
      </c>
      <c r="K41" s="17">
        <f t="shared" si="5"/>
        <v>0.1229904900000011</v>
      </c>
      <c r="L41" s="17">
        <f t="shared" si="5"/>
        <v>0.057216640000000145</v>
      </c>
      <c r="M41" s="17">
        <f t="shared" si="5"/>
        <v>6.609012639999992</v>
      </c>
    </row>
    <row r="42" spans="1:13" ht="15.75">
      <c r="A42" s="38"/>
      <c r="C42" s="19">
        <f>AVERAGE($D$6,$G$8,$E$10,$C$12,E17)-C21</f>
        <v>-0.35070000000000157</v>
      </c>
      <c r="D42" s="20">
        <f>AVERAGE($G$6,$E$8,$F$10,$D$12,$C$14)-D21</f>
        <v>-0.2392000000000003</v>
      </c>
      <c r="E42" s="19">
        <f>AVERAGE($C$6,$F$8,$D$10,$E$12,$G$14)-E21</f>
        <v>-1.2192000000000016</v>
      </c>
      <c r="F42" s="20">
        <f>AVERAGE($E$6,$C$8,$G$10,$F$12,$D$14)-F21</f>
        <v>2.5707999999999984</v>
      </c>
      <c r="G42" s="20">
        <f>AVERAGE($F$6,$D$8,$C$10,$G$12,$E$14)-G21</f>
        <v>-0.7232000000000012</v>
      </c>
      <c r="I42" s="17">
        <f t="shared" si="5"/>
        <v>0.1229904900000011</v>
      </c>
      <c r="J42" s="17">
        <f t="shared" si="5"/>
        <v>0.057216640000000145</v>
      </c>
      <c r="K42" s="17">
        <f t="shared" si="5"/>
        <v>1.4864486400000039</v>
      </c>
      <c r="L42" s="17">
        <f t="shared" si="5"/>
        <v>6.609012639999992</v>
      </c>
      <c r="M42" s="17">
        <f t="shared" si="5"/>
        <v>0.5230182400000017</v>
      </c>
    </row>
    <row r="43" spans="1:13" ht="15.75">
      <c r="A43" s="38"/>
      <c r="C43" s="20">
        <f>AVERAGE($G$6,$E$8,$F$10,$D$12,$C$14)-C22</f>
        <v>-0.2392000000000003</v>
      </c>
      <c r="D43" s="20">
        <f>AVERAGE($E$6,$C$8,$G$10,$F$12,$D$14)-D22</f>
        <v>2.5707999999999984</v>
      </c>
      <c r="E43" s="20">
        <f>AVERAGE($F$6,$D$8,$C$10,$G$12,$E$14)-E22</f>
        <v>-0.7232000000000012</v>
      </c>
      <c r="F43" s="19">
        <f>AVERAGE($D$6,$G$8,$E$10,$C$12,H18)-F22</f>
        <v>-0.35070000000000157</v>
      </c>
      <c r="G43" s="19">
        <f>AVERAGE($C$6,$F$8,$D$10,$E$12,$G$14)-G22</f>
        <v>-1.2192000000000016</v>
      </c>
      <c r="I43" s="17">
        <f t="shared" si="5"/>
        <v>0.057216640000000145</v>
      </c>
      <c r="J43" s="17">
        <f t="shared" si="5"/>
        <v>6.609012639999992</v>
      </c>
      <c r="K43" s="17">
        <f t="shared" si="5"/>
        <v>0.5230182400000017</v>
      </c>
      <c r="L43" s="17">
        <f t="shared" si="5"/>
        <v>0.1229904900000011</v>
      </c>
      <c r="M43" s="17">
        <f t="shared" si="5"/>
        <v>1.4864486400000039</v>
      </c>
    </row>
    <row r="44" spans="1:7" ht="15.75">
      <c r="A44" s="38"/>
      <c r="C44" s="15"/>
      <c r="D44" s="15"/>
      <c r="E44" s="18"/>
      <c r="F44" s="18"/>
      <c r="G44" s="18"/>
    </row>
    <row r="45" spans="3:19" ht="21">
      <c r="C45" s="39" t="s">
        <v>20</v>
      </c>
      <c r="D45" s="39"/>
      <c r="E45" s="39"/>
      <c r="F45" s="39"/>
      <c r="G45" s="39"/>
      <c r="I45" s="39" t="s">
        <v>25</v>
      </c>
      <c r="J45" s="39"/>
      <c r="K45" s="39"/>
      <c r="L45" s="39"/>
      <c r="M45" s="39"/>
      <c r="O45" s="21" t="s">
        <v>30</v>
      </c>
      <c r="Q45" s="21" t="s">
        <v>46</v>
      </c>
      <c r="S45" s="21" t="s">
        <v>47</v>
      </c>
    </row>
    <row r="46" spans="1:19" ht="15.75">
      <c r="A46" s="38" t="s">
        <v>16</v>
      </c>
      <c r="C46" s="19">
        <f>C6-C18-C25-C32-C39</f>
        <v>0.3584000000000023</v>
      </c>
      <c r="D46" s="19">
        <f>D6-D18-D25-D32-D39</f>
        <v>-1.2835999999999972</v>
      </c>
      <c r="E46" s="19">
        <f>E6-E18-E25-E32-E39</f>
        <v>0.5564000000000036</v>
      </c>
      <c r="F46" s="19">
        <f>F6-F18-F25-F32-F39</f>
        <v>0.3664000000000023</v>
      </c>
      <c r="G46" s="19">
        <f>G6-G18-G25-G32-G39</f>
        <v>0.002400000000001512</v>
      </c>
      <c r="I46" s="17">
        <f aca="true" t="shared" si="6" ref="I46:M50">C46^2</f>
        <v>0.12845056000000163</v>
      </c>
      <c r="J46" s="17">
        <f t="shared" si="6"/>
        <v>1.6476289599999927</v>
      </c>
      <c r="K46" s="17">
        <f t="shared" si="6"/>
        <v>0.30958096000000396</v>
      </c>
      <c r="L46" s="17">
        <f t="shared" si="6"/>
        <v>0.13424896000000167</v>
      </c>
      <c r="M46" s="17">
        <f t="shared" si="6"/>
        <v>5.760000000007258E-06</v>
      </c>
      <c r="O46" s="17">
        <f>SUM(I46:M50)</f>
        <v>6.459323799999996</v>
      </c>
      <c r="Q46" s="14">
        <v>12</v>
      </c>
      <c r="S46" s="17">
        <f>O46/Q46</f>
        <v>0.5382769833333331</v>
      </c>
    </row>
    <row r="47" spans="1:13" ht="15.75">
      <c r="A47" s="38"/>
      <c r="C47" s="19">
        <f>C8-C19-C26-C33-C40</f>
        <v>-0.5435999999999961</v>
      </c>
      <c r="D47" s="19">
        <f>D8-D19-D26-D33-D40</f>
        <v>0.36840000000000206</v>
      </c>
      <c r="E47" s="19">
        <f>E8-E19-E26-E33-E40</f>
        <v>-0.615599999999997</v>
      </c>
      <c r="F47" s="19">
        <f>F8-F19-F26-F33-F40</f>
        <v>-0.22959999999999692</v>
      </c>
      <c r="G47" s="19">
        <f>G8-G19-G26-G33-G40</f>
        <v>0.9819000000000031</v>
      </c>
      <c r="I47" s="17">
        <f t="shared" si="6"/>
        <v>0.29550095999999576</v>
      </c>
      <c r="J47" s="17">
        <f t="shared" si="6"/>
        <v>0.13571856000000151</v>
      </c>
      <c r="K47" s="17">
        <f t="shared" si="6"/>
        <v>0.37896335999999636</v>
      </c>
      <c r="L47" s="17">
        <f t="shared" si="6"/>
        <v>0.05271615999999858</v>
      </c>
      <c r="M47" s="17">
        <f t="shared" si="6"/>
        <v>0.9641276100000061</v>
      </c>
    </row>
    <row r="48" spans="1:13" ht="15.75">
      <c r="A48" s="38"/>
      <c r="C48" s="19">
        <f>C10-C20-C27-C34-C41</f>
        <v>-0.4735999999999967</v>
      </c>
      <c r="D48" s="19">
        <f>D10-D20-D27-D34-D41</f>
        <v>0.6404000000000023</v>
      </c>
      <c r="E48" s="19">
        <f>E10-E20-E27-E34-E41</f>
        <v>0.19190000000000396</v>
      </c>
      <c r="F48" s="19">
        <f>F10-F20-F27-F34-F41</f>
        <v>-0.23359999999999825</v>
      </c>
      <c r="G48" s="19">
        <f>G10-G20-G27-G34-G41</f>
        <v>-0.16359999999999708</v>
      </c>
      <c r="I48" s="17">
        <f t="shared" si="6"/>
        <v>0.22429695999999685</v>
      </c>
      <c r="J48" s="17">
        <f t="shared" si="6"/>
        <v>0.41011216000000295</v>
      </c>
      <c r="K48" s="17">
        <f t="shared" si="6"/>
        <v>0.03682561000000152</v>
      </c>
      <c r="L48" s="17">
        <f t="shared" si="6"/>
        <v>0.05456895999999918</v>
      </c>
      <c r="M48" s="17">
        <f t="shared" si="6"/>
        <v>0.026764959999999043</v>
      </c>
    </row>
    <row r="49" spans="1:13" ht="15.75">
      <c r="A49" s="38"/>
      <c r="C49" s="19">
        <f>C12-C21-C28-C35-C42</f>
        <v>-0.17809999999999704</v>
      </c>
      <c r="D49" s="19">
        <f>D12-D21-D28-D35-D42</f>
        <v>0.04840000000000089</v>
      </c>
      <c r="E49" s="19">
        <f>E12-E21-E28-E35-E42</f>
        <v>0.12840000000000362</v>
      </c>
      <c r="F49" s="19">
        <f>F12-F21-F28-F35-F42</f>
        <v>-0.07559999999999789</v>
      </c>
      <c r="G49" s="19">
        <f>G12-G21-G28-G35-G42</f>
        <v>0.03840000000000199</v>
      </c>
      <c r="I49" s="17">
        <f t="shared" si="6"/>
        <v>0.03171960999999895</v>
      </c>
      <c r="J49" s="17">
        <f t="shared" si="6"/>
        <v>0.002342560000000086</v>
      </c>
      <c r="K49" s="17">
        <f t="shared" si="6"/>
        <v>0.01648656000000093</v>
      </c>
      <c r="L49" s="17">
        <f t="shared" si="6"/>
        <v>0.005715359999999681</v>
      </c>
      <c r="M49" s="17">
        <f t="shared" si="6"/>
        <v>0.0014745600000001526</v>
      </c>
    </row>
    <row r="50" spans="1:13" ht="15.75">
      <c r="A50" s="38"/>
      <c r="C50" s="19">
        <f>C14-C22-C29-C36-C43</f>
        <v>0.7984000000000027</v>
      </c>
      <c r="D50" s="19">
        <f>D14-D22-D29-D36-D43</f>
        <v>0.2264000000000017</v>
      </c>
      <c r="E50" s="19">
        <f>E14-E22-E29-E36-E43</f>
        <v>-0.2995999999999972</v>
      </c>
      <c r="F50" s="19">
        <f>F14-F22-F29-F36-F43</f>
        <v>0.13390000000000235</v>
      </c>
      <c r="G50" s="19">
        <f>G14-G22-G29-G36-G43</f>
        <v>-0.8975999999999971</v>
      </c>
      <c r="I50" s="17">
        <f t="shared" si="6"/>
        <v>0.6374425600000042</v>
      </c>
      <c r="J50" s="17">
        <f t="shared" si="6"/>
        <v>0.051256960000000774</v>
      </c>
      <c r="K50" s="17">
        <f t="shared" si="6"/>
        <v>0.08976015999999833</v>
      </c>
      <c r="L50" s="17">
        <f t="shared" si="6"/>
        <v>0.01792921000000063</v>
      </c>
      <c r="M50" s="17">
        <f t="shared" si="6"/>
        <v>0.8056857599999947</v>
      </c>
    </row>
  </sheetData>
  <mergeCells count="17">
    <mergeCell ref="A46:A50"/>
    <mergeCell ref="C4:G4"/>
    <mergeCell ref="C17:G17"/>
    <mergeCell ref="C24:G24"/>
    <mergeCell ref="C31:G31"/>
    <mergeCell ref="C38:G38"/>
    <mergeCell ref="C45:G45"/>
    <mergeCell ref="A25:A29"/>
    <mergeCell ref="A32:A36"/>
    <mergeCell ref="A18:A22"/>
    <mergeCell ref="C2:G2"/>
    <mergeCell ref="I17:M17"/>
    <mergeCell ref="A39:A44"/>
    <mergeCell ref="I38:M38"/>
    <mergeCell ref="I45:M45"/>
    <mergeCell ref="I24:M24"/>
    <mergeCell ref="I31:M3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W50"/>
  <sheetViews>
    <sheetView showFormulas="1" workbookViewId="0" topLeftCell="A1">
      <selection activeCell="A1" sqref="A1"/>
    </sheetView>
  </sheetViews>
  <sheetFormatPr defaultColWidth="9.140625" defaultRowHeight="13.5"/>
  <cols>
    <col min="1" max="1" width="3.7109375" style="13" customWidth="1"/>
    <col min="2" max="2" width="9.140625" style="13" customWidth="1"/>
    <col min="3" max="7" width="40.28125" style="13" bestFit="1" customWidth="1"/>
    <col min="8" max="8" width="2.7109375" style="13" customWidth="1"/>
    <col min="9" max="13" width="5.421875" style="13" customWidth="1"/>
    <col min="14" max="14" width="2.7109375" style="13" customWidth="1"/>
    <col min="15" max="15" width="10.421875" style="13" customWidth="1"/>
    <col min="16" max="16" width="2.7109375" style="13" customWidth="1"/>
    <col min="17" max="17" width="8.28125" style="13" customWidth="1"/>
    <col min="18" max="18" width="2.7109375" style="13" customWidth="1"/>
    <col min="19" max="19" width="9.57421875" style="13" customWidth="1"/>
    <col min="20" max="20" width="2.7109375" style="13" customWidth="1"/>
    <col min="21" max="21" width="10.7109375" style="13" customWidth="1"/>
    <col min="22" max="22" width="2.7109375" style="13" customWidth="1"/>
    <col min="23" max="23" width="13.8515625" style="13" bestFit="1" customWidth="1"/>
    <col min="24" max="16384" width="9.140625" style="13" customWidth="1"/>
  </cols>
  <sheetData>
    <row r="2" spans="3:7" ht="19.5">
      <c r="C2" s="39" t="s">
        <v>13</v>
      </c>
      <c r="D2" s="39"/>
      <c r="E2" s="39"/>
      <c r="F2" s="39"/>
      <c r="G2" s="39"/>
    </row>
    <row r="4" spans="2:7" ht="16.5">
      <c r="B4" s="5"/>
      <c r="C4" s="35" t="s">
        <v>3</v>
      </c>
      <c r="D4" s="35"/>
      <c r="E4" s="35"/>
      <c r="F4" s="35"/>
      <c r="G4" s="35"/>
    </row>
    <row r="5" spans="2:7" ht="15.75" customHeight="1">
      <c r="B5" s="6" t="s">
        <v>2</v>
      </c>
      <c r="C5" s="7">
        <v>1</v>
      </c>
      <c r="D5" s="7">
        <v>2</v>
      </c>
      <c r="E5" s="7">
        <v>3</v>
      </c>
      <c r="F5" s="7">
        <v>4</v>
      </c>
      <c r="G5" s="7">
        <v>5</v>
      </c>
    </row>
    <row r="6" spans="2:7" ht="15.75" customHeight="1">
      <c r="B6" s="8">
        <v>1</v>
      </c>
      <c r="C6" s="9">
        <v>8.04</v>
      </c>
      <c r="D6" s="9">
        <v>6.61</v>
      </c>
      <c r="E6" s="9">
        <v>11.99</v>
      </c>
      <c r="F6" s="9">
        <v>7.78</v>
      </c>
      <c r="G6" s="10">
        <v>8.4</v>
      </c>
    </row>
    <row r="7" spans="2:7" ht="15.75" customHeight="1">
      <c r="B7" s="8"/>
      <c r="C7" s="11" t="s">
        <v>4</v>
      </c>
      <c r="D7" s="11" t="s">
        <v>5</v>
      </c>
      <c r="E7" s="11" t="s">
        <v>6</v>
      </c>
      <c r="F7" s="11" t="s">
        <v>7</v>
      </c>
      <c r="G7" s="11" t="s">
        <v>8</v>
      </c>
    </row>
    <row r="8" spans="2:7" ht="15.75" customHeight="1">
      <c r="B8" s="8">
        <v>2</v>
      </c>
      <c r="C8" s="9">
        <v>9.58</v>
      </c>
      <c r="D8" s="9">
        <v>6.58</v>
      </c>
      <c r="E8" s="9">
        <v>6.66</v>
      </c>
      <c r="F8" s="9">
        <v>5.34</v>
      </c>
      <c r="G8" s="9">
        <v>7.92</v>
      </c>
    </row>
    <row r="9" spans="2:7" ht="15.75" customHeight="1">
      <c r="B9" s="8"/>
      <c r="C9" s="11" t="s">
        <v>6</v>
      </c>
      <c r="D9" s="11" t="s">
        <v>7</v>
      </c>
      <c r="E9" s="11" t="s">
        <v>8</v>
      </c>
      <c r="F9" s="11" t="s">
        <v>4</v>
      </c>
      <c r="G9" s="11" t="s">
        <v>5</v>
      </c>
    </row>
    <row r="10" spans="2:7" ht="15.75" customHeight="1">
      <c r="B10" s="8">
        <v>3</v>
      </c>
      <c r="C10" s="9">
        <v>7.98</v>
      </c>
      <c r="D10" s="9">
        <v>7.98</v>
      </c>
      <c r="E10" s="9">
        <v>8.98</v>
      </c>
      <c r="F10" s="9">
        <v>7.94</v>
      </c>
      <c r="G10" s="9">
        <v>11.32</v>
      </c>
    </row>
    <row r="11" spans="2:7" ht="15.75" customHeight="1">
      <c r="B11" s="8"/>
      <c r="C11" s="11" t="s">
        <v>7</v>
      </c>
      <c r="D11" s="11" t="s">
        <v>4</v>
      </c>
      <c r="E11" s="11" t="s">
        <v>5</v>
      </c>
      <c r="F11" s="11" t="s">
        <v>8</v>
      </c>
      <c r="G11" s="11" t="s">
        <v>6</v>
      </c>
    </row>
    <row r="12" spans="2:7" ht="15.75" customHeight="1">
      <c r="B12" s="8">
        <v>4</v>
      </c>
      <c r="C12" s="9">
        <v>9.74</v>
      </c>
      <c r="D12" s="9">
        <v>9.46</v>
      </c>
      <c r="E12" s="9">
        <v>9.14</v>
      </c>
      <c r="F12" s="10">
        <v>12</v>
      </c>
      <c r="G12" s="9">
        <v>9.32</v>
      </c>
    </row>
    <row r="13" spans="2:7" ht="15.75" customHeight="1">
      <c r="B13" s="8"/>
      <c r="C13" s="11" t="s">
        <v>5</v>
      </c>
      <c r="D13" s="11" t="s">
        <v>8</v>
      </c>
      <c r="E13" s="11" t="s">
        <v>4</v>
      </c>
      <c r="F13" s="11" t="s">
        <v>6</v>
      </c>
      <c r="G13" s="11" t="s">
        <v>7</v>
      </c>
    </row>
    <row r="14" spans="2:7" ht="15.75" customHeight="1">
      <c r="B14" s="8">
        <v>5</v>
      </c>
      <c r="C14" s="9">
        <v>9.66</v>
      </c>
      <c r="D14" s="9">
        <v>11.28</v>
      </c>
      <c r="E14" s="9">
        <v>8.04</v>
      </c>
      <c r="F14" s="9">
        <v>8.12</v>
      </c>
      <c r="G14" s="9">
        <v>6.72</v>
      </c>
    </row>
    <row r="15" spans="2:7" ht="15.75" customHeight="1">
      <c r="B15" s="8"/>
      <c r="C15" s="11" t="s">
        <v>8</v>
      </c>
      <c r="D15" s="11" t="s">
        <v>6</v>
      </c>
      <c r="E15" s="11" t="s">
        <v>7</v>
      </c>
      <c r="F15" s="11" t="s">
        <v>5</v>
      </c>
      <c r="G15" s="11" t="s">
        <v>4</v>
      </c>
    </row>
    <row r="16" spans="2:4" ht="15.75" customHeight="1">
      <c r="B16" s="16"/>
      <c r="C16" s="15"/>
      <c r="D16" s="15"/>
    </row>
    <row r="17" spans="2:21" ht="21">
      <c r="B17" s="16"/>
      <c r="C17" s="39" t="s">
        <v>14</v>
      </c>
      <c r="D17" s="39"/>
      <c r="E17" s="39"/>
      <c r="F17" s="39"/>
      <c r="G17" s="39"/>
      <c r="I17" s="39" t="s">
        <v>21</v>
      </c>
      <c r="J17" s="39"/>
      <c r="K17" s="39"/>
      <c r="L17" s="39"/>
      <c r="M17" s="39"/>
      <c r="O17" s="21" t="s">
        <v>26</v>
      </c>
      <c r="Q17" s="21" t="s">
        <v>31</v>
      </c>
      <c r="S17" s="21" t="s">
        <v>32</v>
      </c>
      <c r="U17" s="21" t="s">
        <v>33</v>
      </c>
    </row>
    <row r="18" spans="1:21" ht="15.75">
      <c r="A18" s="38" t="s">
        <v>15</v>
      </c>
      <c r="C18" s="17">
        <f aca="true" t="shared" si="0" ref="C18:G22">AVERAGE($C$6:$G$6,$C$8:$G$8,$C$10:$G$10,$C$12:$G$12,$C$14:$G$14)</f>
        <v>8.663200000000002</v>
      </c>
      <c r="D18" s="17">
        <f t="shared" si="0"/>
        <v>8.663200000000002</v>
      </c>
      <c r="E18" s="17">
        <f t="shared" si="0"/>
        <v>8.663200000000002</v>
      </c>
      <c r="F18" s="17">
        <f t="shared" si="0"/>
        <v>8.663200000000002</v>
      </c>
      <c r="G18" s="17">
        <f t="shared" si="0"/>
        <v>8.663200000000002</v>
      </c>
      <c r="I18" s="17">
        <f aca="true" t="shared" si="1" ref="I18:M22">C18^2</f>
        <v>75.05103424000002</v>
      </c>
      <c r="J18" s="17">
        <f t="shared" si="1"/>
        <v>75.05103424000002</v>
      </c>
      <c r="K18" s="17">
        <f t="shared" si="1"/>
        <v>75.05103424000002</v>
      </c>
      <c r="L18" s="17">
        <f t="shared" si="1"/>
        <v>75.05103424000002</v>
      </c>
      <c r="M18" s="17">
        <f t="shared" si="1"/>
        <v>75.05103424000002</v>
      </c>
      <c r="O18" s="17">
        <f>SUM(I18:M22)</f>
        <v>1876.2758560000007</v>
      </c>
      <c r="Q18" s="14">
        <v>1</v>
      </c>
      <c r="S18" s="17">
        <f>O18/Q18</f>
        <v>1876.2758560000007</v>
      </c>
      <c r="U18" s="17">
        <f>S18/S46</f>
        <v>3485.7070134802684</v>
      </c>
    </row>
    <row r="19" spans="1:13" ht="15.75" customHeight="1">
      <c r="A19" s="38"/>
      <c r="C19" s="17">
        <f t="shared" si="0"/>
        <v>8.663200000000002</v>
      </c>
      <c r="D19" s="17">
        <f t="shared" si="0"/>
        <v>8.663200000000002</v>
      </c>
      <c r="E19" s="17">
        <f t="shared" si="0"/>
        <v>8.663200000000002</v>
      </c>
      <c r="F19" s="17">
        <f t="shared" si="0"/>
        <v>8.663200000000002</v>
      </c>
      <c r="G19" s="17">
        <f t="shared" si="0"/>
        <v>8.663200000000002</v>
      </c>
      <c r="I19" s="17">
        <f t="shared" si="1"/>
        <v>75.05103424000002</v>
      </c>
      <c r="J19" s="17">
        <f t="shared" si="1"/>
        <v>75.05103424000002</v>
      </c>
      <c r="K19" s="17">
        <f t="shared" si="1"/>
        <v>75.05103424000002</v>
      </c>
      <c r="L19" s="17">
        <f t="shared" si="1"/>
        <v>75.05103424000002</v>
      </c>
      <c r="M19" s="17">
        <f t="shared" si="1"/>
        <v>75.05103424000002</v>
      </c>
    </row>
    <row r="20" spans="1:13" ht="15.75" customHeight="1">
      <c r="A20" s="38"/>
      <c r="C20" s="17">
        <f t="shared" si="0"/>
        <v>8.663200000000002</v>
      </c>
      <c r="D20" s="17">
        <f t="shared" si="0"/>
        <v>8.663200000000002</v>
      </c>
      <c r="E20" s="17">
        <f t="shared" si="0"/>
        <v>8.663200000000002</v>
      </c>
      <c r="F20" s="17">
        <f t="shared" si="0"/>
        <v>8.663200000000002</v>
      </c>
      <c r="G20" s="17">
        <f t="shared" si="0"/>
        <v>8.663200000000002</v>
      </c>
      <c r="I20" s="17">
        <f t="shared" si="1"/>
        <v>75.05103424000002</v>
      </c>
      <c r="J20" s="17">
        <f t="shared" si="1"/>
        <v>75.05103424000002</v>
      </c>
      <c r="K20" s="17">
        <f t="shared" si="1"/>
        <v>75.05103424000002</v>
      </c>
      <c r="L20" s="17">
        <f t="shared" si="1"/>
        <v>75.05103424000002</v>
      </c>
      <c r="M20" s="17">
        <f t="shared" si="1"/>
        <v>75.05103424000002</v>
      </c>
    </row>
    <row r="21" spans="1:13" ht="15.75" customHeight="1">
      <c r="A21" s="38"/>
      <c r="C21" s="17">
        <f t="shared" si="0"/>
        <v>8.663200000000002</v>
      </c>
      <c r="D21" s="17">
        <f t="shared" si="0"/>
        <v>8.663200000000002</v>
      </c>
      <c r="E21" s="17">
        <f t="shared" si="0"/>
        <v>8.663200000000002</v>
      </c>
      <c r="F21" s="17">
        <f t="shared" si="0"/>
        <v>8.663200000000002</v>
      </c>
      <c r="G21" s="17">
        <f t="shared" si="0"/>
        <v>8.663200000000002</v>
      </c>
      <c r="I21" s="17">
        <f t="shared" si="1"/>
        <v>75.05103424000002</v>
      </c>
      <c r="J21" s="17">
        <f t="shared" si="1"/>
        <v>75.05103424000002</v>
      </c>
      <c r="K21" s="17">
        <f t="shared" si="1"/>
        <v>75.05103424000002</v>
      </c>
      <c r="L21" s="17">
        <f t="shared" si="1"/>
        <v>75.05103424000002</v>
      </c>
      <c r="M21" s="17">
        <f t="shared" si="1"/>
        <v>75.05103424000002</v>
      </c>
    </row>
    <row r="22" spans="1:13" ht="15.75" customHeight="1">
      <c r="A22" s="38"/>
      <c r="C22" s="17">
        <f t="shared" si="0"/>
        <v>8.663200000000002</v>
      </c>
      <c r="D22" s="17">
        <f t="shared" si="0"/>
        <v>8.663200000000002</v>
      </c>
      <c r="E22" s="17">
        <f t="shared" si="0"/>
        <v>8.663200000000002</v>
      </c>
      <c r="F22" s="17">
        <f t="shared" si="0"/>
        <v>8.663200000000002</v>
      </c>
      <c r="G22" s="17">
        <f t="shared" si="0"/>
        <v>8.663200000000002</v>
      </c>
      <c r="I22" s="17">
        <f t="shared" si="1"/>
        <v>75.05103424000002</v>
      </c>
      <c r="J22" s="17">
        <f t="shared" si="1"/>
        <v>75.05103424000002</v>
      </c>
      <c r="K22" s="17">
        <f t="shared" si="1"/>
        <v>75.05103424000002</v>
      </c>
      <c r="L22" s="17">
        <f t="shared" si="1"/>
        <v>75.05103424000002</v>
      </c>
      <c r="M22" s="17">
        <f t="shared" si="1"/>
        <v>75.05103424000002</v>
      </c>
    </row>
    <row r="23" spans="3:4" ht="15.75" customHeight="1">
      <c r="C23" s="14"/>
      <c r="D23" s="14"/>
    </row>
    <row r="24" spans="3:23" ht="21">
      <c r="C24" s="39" t="s">
        <v>17</v>
      </c>
      <c r="D24" s="39"/>
      <c r="E24" s="39"/>
      <c r="F24" s="39"/>
      <c r="G24" s="39"/>
      <c r="I24" s="39" t="s">
        <v>22</v>
      </c>
      <c r="J24" s="39"/>
      <c r="K24" s="39"/>
      <c r="L24" s="39"/>
      <c r="M24" s="39"/>
      <c r="O24" s="21" t="s">
        <v>27</v>
      </c>
      <c r="Q24" s="21" t="s">
        <v>34</v>
      </c>
      <c r="S24" s="21" t="s">
        <v>35</v>
      </c>
      <c r="U24" s="21" t="s">
        <v>36</v>
      </c>
      <c r="W24" s="21" t="s">
        <v>37</v>
      </c>
    </row>
    <row r="25" spans="1:23" ht="15.75" customHeight="1">
      <c r="A25" s="38" t="s">
        <v>16</v>
      </c>
      <c r="C25" s="10">
        <f>AVERAGE($C6:$G6)-C18</f>
        <v>-0.09920000000000151</v>
      </c>
      <c r="D25" s="10">
        <f>AVERAGE($C6:$G6)-D18</f>
        <v>-0.09920000000000151</v>
      </c>
      <c r="E25" s="10">
        <f>AVERAGE($C6:$G6)-E18</f>
        <v>-0.09920000000000151</v>
      </c>
      <c r="F25" s="10">
        <f>AVERAGE($C6:$G6)-F18</f>
        <v>-0.09920000000000151</v>
      </c>
      <c r="G25" s="10">
        <f>AVERAGE($C6:$G6)-G18</f>
        <v>-0.09920000000000151</v>
      </c>
      <c r="I25" s="17">
        <f aca="true" t="shared" si="2" ref="I25:M29">C25^2</f>
        <v>0.0098406400000003</v>
      </c>
      <c r="J25" s="17">
        <f t="shared" si="2"/>
        <v>0.0098406400000003</v>
      </c>
      <c r="K25" s="17">
        <f t="shared" si="2"/>
        <v>0.0098406400000003</v>
      </c>
      <c r="L25" s="17">
        <f t="shared" si="2"/>
        <v>0.0098406400000003</v>
      </c>
      <c r="M25" s="17">
        <f t="shared" si="2"/>
        <v>0.0098406400000003</v>
      </c>
      <c r="O25" s="17">
        <f>SUM(I25:M29)</f>
        <v>18.77750400000001</v>
      </c>
      <c r="Q25" s="14">
        <v>4</v>
      </c>
      <c r="S25" s="17">
        <f>O25/Q25</f>
        <v>4.694376000000003</v>
      </c>
      <c r="U25" s="17">
        <f>S25/$S$46</f>
        <v>8.721115978115241</v>
      </c>
      <c r="W25" s="22">
        <f>FDIST(U25,Q25,$Q$46)</f>
        <v>0.0015362046760320806</v>
      </c>
    </row>
    <row r="26" spans="1:13" ht="15.75" customHeight="1">
      <c r="A26" s="38"/>
      <c r="C26" s="10">
        <f>AVERAGE($C8:$G8)-C19</f>
        <v>-1.4472000000000023</v>
      </c>
      <c r="D26" s="10">
        <f>AVERAGE($C8:$G8)-D19</f>
        <v>-1.4472000000000023</v>
      </c>
      <c r="E26" s="10">
        <f>AVERAGE($C8:$G8)-E19</f>
        <v>-1.4472000000000023</v>
      </c>
      <c r="F26" s="10">
        <f>AVERAGE($C8:$G8)-F19</f>
        <v>-1.4472000000000023</v>
      </c>
      <c r="G26" s="10">
        <f>AVERAGE($C8:$G8)-G19</f>
        <v>-1.4472000000000023</v>
      </c>
      <c r="I26" s="17">
        <f t="shared" si="2"/>
        <v>2.0943878400000067</v>
      </c>
      <c r="J26" s="17">
        <f t="shared" si="2"/>
        <v>2.0943878400000067</v>
      </c>
      <c r="K26" s="17">
        <f t="shared" si="2"/>
        <v>2.0943878400000067</v>
      </c>
      <c r="L26" s="17">
        <f t="shared" si="2"/>
        <v>2.0943878400000067</v>
      </c>
      <c r="M26" s="17">
        <f t="shared" si="2"/>
        <v>2.0943878400000067</v>
      </c>
    </row>
    <row r="27" spans="1:13" ht="15.75" customHeight="1">
      <c r="A27" s="38"/>
      <c r="C27" s="10">
        <f>AVERAGE($C10:$G10)-C20</f>
        <v>0.1767999999999983</v>
      </c>
      <c r="D27" s="10">
        <f>AVERAGE($C10:$G10)-D20</f>
        <v>0.1767999999999983</v>
      </c>
      <c r="E27" s="10">
        <f>AVERAGE($C10:$G10)-E20</f>
        <v>0.1767999999999983</v>
      </c>
      <c r="F27" s="10">
        <f>AVERAGE($C10:$G10)-F20</f>
        <v>0.1767999999999983</v>
      </c>
      <c r="G27" s="10">
        <f>AVERAGE($C10:$G10)-G20</f>
        <v>0.1767999999999983</v>
      </c>
      <c r="I27" s="17">
        <f t="shared" si="2"/>
        <v>0.031258239999999396</v>
      </c>
      <c r="J27" s="17">
        <f t="shared" si="2"/>
        <v>0.031258239999999396</v>
      </c>
      <c r="K27" s="17">
        <f t="shared" si="2"/>
        <v>0.031258239999999396</v>
      </c>
      <c r="L27" s="17">
        <f t="shared" si="2"/>
        <v>0.031258239999999396</v>
      </c>
      <c r="M27" s="17">
        <f t="shared" si="2"/>
        <v>0.031258239999999396</v>
      </c>
    </row>
    <row r="28" spans="1:13" ht="15.75" customHeight="1">
      <c r="A28" s="38"/>
      <c r="C28" s="10">
        <f>AVERAGE($C12:$G12)-C21</f>
        <v>1.2687999999999988</v>
      </c>
      <c r="D28" s="10">
        <f>AVERAGE($C12:$G12)-D21</f>
        <v>1.2687999999999988</v>
      </c>
      <c r="E28" s="10">
        <f>AVERAGE($C12:$G12)-E21</f>
        <v>1.2687999999999988</v>
      </c>
      <c r="F28" s="10">
        <f>AVERAGE($C12:$G12)-F21</f>
        <v>1.2687999999999988</v>
      </c>
      <c r="G28" s="10">
        <f>AVERAGE($C12:$G12)-G21</f>
        <v>1.2687999999999988</v>
      </c>
      <c r="I28" s="17">
        <f t="shared" si="2"/>
        <v>1.609853439999997</v>
      </c>
      <c r="J28" s="17">
        <f t="shared" si="2"/>
        <v>1.609853439999997</v>
      </c>
      <c r="K28" s="17">
        <f t="shared" si="2"/>
        <v>1.609853439999997</v>
      </c>
      <c r="L28" s="17">
        <f t="shared" si="2"/>
        <v>1.609853439999997</v>
      </c>
      <c r="M28" s="17">
        <f t="shared" si="2"/>
        <v>1.609853439999997</v>
      </c>
    </row>
    <row r="29" spans="1:13" ht="15.75" customHeight="1">
      <c r="A29" s="38"/>
      <c r="C29" s="10">
        <f>AVERAGE($C14:$G14)-C22</f>
        <v>0.10079999999999778</v>
      </c>
      <c r="D29" s="10">
        <f>AVERAGE($C14:$G14)-D22</f>
        <v>0.10079999999999778</v>
      </c>
      <c r="E29" s="10">
        <f>AVERAGE($C14:$G14)-E22</f>
        <v>0.10079999999999778</v>
      </c>
      <c r="F29" s="10">
        <f>AVERAGE($C14:$G14)-F22</f>
        <v>0.10079999999999778</v>
      </c>
      <c r="G29" s="10">
        <f>AVERAGE($C14:$G14)-G22</f>
        <v>0.10079999999999778</v>
      </c>
      <c r="I29" s="17">
        <f t="shared" si="2"/>
        <v>0.010160639999999553</v>
      </c>
      <c r="J29" s="17">
        <f t="shared" si="2"/>
        <v>0.010160639999999553</v>
      </c>
      <c r="K29" s="17">
        <f t="shared" si="2"/>
        <v>0.010160639999999553</v>
      </c>
      <c r="L29" s="17">
        <f t="shared" si="2"/>
        <v>0.010160639999999553</v>
      </c>
      <c r="M29" s="17">
        <f t="shared" si="2"/>
        <v>0.010160639999999553</v>
      </c>
    </row>
    <row r="30" ht="15.75" customHeight="1"/>
    <row r="31" spans="3:23" ht="21">
      <c r="C31" s="39" t="s">
        <v>18</v>
      </c>
      <c r="D31" s="39"/>
      <c r="E31" s="39"/>
      <c r="F31" s="39"/>
      <c r="G31" s="39"/>
      <c r="I31" s="39" t="s">
        <v>23</v>
      </c>
      <c r="J31" s="39"/>
      <c r="K31" s="39"/>
      <c r="L31" s="39"/>
      <c r="M31" s="39"/>
      <c r="O31" s="21" t="s">
        <v>28</v>
      </c>
      <c r="Q31" s="21" t="s">
        <v>38</v>
      </c>
      <c r="S31" s="21" t="s">
        <v>39</v>
      </c>
      <c r="U31" s="21" t="s">
        <v>40</v>
      </c>
      <c r="W31" s="21" t="s">
        <v>41</v>
      </c>
    </row>
    <row r="32" spans="1:23" ht="15.75">
      <c r="A32" s="38" t="s">
        <v>16</v>
      </c>
      <c r="C32" s="17">
        <f aca="true" t="shared" si="3" ref="C32:G36">AVERAGE(C$6,C$8,C$10,C$12,C$14)-C18</f>
        <v>0.33679999999999843</v>
      </c>
      <c r="D32" s="17">
        <f t="shared" si="3"/>
        <v>-0.2812000000000001</v>
      </c>
      <c r="E32" s="17">
        <f t="shared" si="3"/>
        <v>0.2987999999999982</v>
      </c>
      <c r="F32" s="17">
        <f t="shared" si="3"/>
        <v>-0.4272000000000009</v>
      </c>
      <c r="G32" s="17">
        <f t="shared" si="3"/>
        <v>0.07279999999999909</v>
      </c>
      <c r="I32" s="17">
        <f aca="true" t="shared" si="4" ref="I32:M36">C32^2</f>
        <v>0.11343423999999895</v>
      </c>
      <c r="J32" s="17">
        <f t="shared" si="4"/>
        <v>0.07907344000000006</v>
      </c>
      <c r="K32" s="17">
        <f t="shared" si="4"/>
        <v>0.08928143999999891</v>
      </c>
      <c r="L32" s="17">
        <f t="shared" si="4"/>
        <v>0.18249984000000077</v>
      </c>
      <c r="M32" s="17">
        <f t="shared" si="4"/>
        <v>0.005299839999999867</v>
      </c>
      <c r="O32" s="17">
        <f>SUM(I32:M36)</f>
        <v>2.347943999999993</v>
      </c>
      <c r="Q32" s="14">
        <v>4</v>
      </c>
      <c r="S32" s="17">
        <f>O32/Q32</f>
        <v>0.5869859999999982</v>
      </c>
      <c r="U32" s="17">
        <f>S32/$S$46</f>
        <v>1.0904906176092275</v>
      </c>
      <c r="W32" s="22">
        <f>FDIST(U32,Q32,$Q$46)</f>
        <v>0.40455099654442594</v>
      </c>
    </row>
    <row r="33" spans="1:13" ht="15.75">
      <c r="A33" s="38"/>
      <c r="C33" s="17">
        <f t="shared" si="3"/>
        <v>0.33679999999999843</v>
      </c>
      <c r="D33" s="17">
        <f t="shared" si="3"/>
        <v>-0.2812000000000001</v>
      </c>
      <c r="E33" s="17">
        <f t="shared" si="3"/>
        <v>0.2987999999999982</v>
      </c>
      <c r="F33" s="17">
        <f t="shared" si="3"/>
        <v>-0.4272000000000009</v>
      </c>
      <c r="G33" s="17">
        <f t="shared" si="3"/>
        <v>0.07279999999999909</v>
      </c>
      <c r="I33" s="17">
        <f t="shared" si="4"/>
        <v>0.11343423999999895</v>
      </c>
      <c r="J33" s="17">
        <f t="shared" si="4"/>
        <v>0.07907344000000006</v>
      </c>
      <c r="K33" s="17">
        <f t="shared" si="4"/>
        <v>0.08928143999999891</v>
      </c>
      <c r="L33" s="17">
        <f t="shared" si="4"/>
        <v>0.18249984000000077</v>
      </c>
      <c r="M33" s="17">
        <f t="shared" si="4"/>
        <v>0.005299839999999867</v>
      </c>
    </row>
    <row r="34" spans="1:13" ht="15.75">
      <c r="A34" s="38"/>
      <c r="C34" s="17">
        <f t="shared" si="3"/>
        <v>0.33679999999999843</v>
      </c>
      <c r="D34" s="17">
        <f t="shared" si="3"/>
        <v>-0.2812000000000001</v>
      </c>
      <c r="E34" s="17">
        <f t="shared" si="3"/>
        <v>0.2987999999999982</v>
      </c>
      <c r="F34" s="17">
        <f t="shared" si="3"/>
        <v>-0.4272000000000009</v>
      </c>
      <c r="G34" s="17">
        <f t="shared" si="3"/>
        <v>0.07279999999999909</v>
      </c>
      <c r="I34" s="17">
        <f t="shared" si="4"/>
        <v>0.11343423999999895</v>
      </c>
      <c r="J34" s="17">
        <f t="shared" si="4"/>
        <v>0.07907344000000006</v>
      </c>
      <c r="K34" s="17">
        <f t="shared" si="4"/>
        <v>0.08928143999999891</v>
      </c>
      <c r="L34" s="17">
        <f t="shared" si="4"/>
        <v>0.18249984000000077</v>
      </c>
      <c r="M34" s="17">
        <f t="shared" si="4"/>
        <v>0.005299839999999867</v>
      </c>
    </row>
    <row r="35" spans="1:13" ht="15.75">
      <c r="A35" s="38"/>
      <c r="C35" s="17">
        <f t="shared" si="3"/>
        <v>0.33679999999999843</v>
      </c>
      <c r="D35" s="17">
        <f t="shared" si="3"/>
        <v>-0.2812000000000001</v>
      </c>
      <c r="E35" s="17">
        <f t="shared" si="3"/>
        <v>0.2987999999999982</v>
      </c>
      <c r="F35" s="17">
        <f t="shared" si="3"/>
        <v>-0.4272000000000009</v>
      </c>
      <c r="G35" s="17">
        <f t="shared" si="3"/>
        <v>0.07279999999999909</v>
      </c>
      <c r="I35" s="17">
        <f t="shared" si="4"/>
        <v>0.11343423999999895</v>
      </c>
      <c r="J35" s="17">
        <f t="shared" si="4"/>
        <v>0.07907344000000006</v>
      </c>
      <c r="K35" s="17">
        <f t="shared" si="4"/>
        <v>0.08928143999999891</v>
      </c>
      <c r="L35" s="17">
        <f t="shared" si="4"/>
        <v>0.18249984000000077</v>
      </c>
      <c r="M35" s="17">
        <f t="shared" si="4"/>
        <v>0.005299839999999867</v>
      </c>
    </row>
    <row r="36" spans="1:13" ht="15.75">
      <c r="A36" s="38"/>
      <c r="C36" s="17">
        <f t="shared" si="3"/>
        <v>0.33679999999999843</v>
      </c>
      <c r="D36" s="17">
        <f t="shared" si="3"/>
        <v>-0.2812000000000001</v>
      </c>
      <c r="E36" s="17">
        <f t="shared" si="3"/>
        <v>0.2987999999999982</v>
      </c>
      <c r="F36" s="17">
        <f t="shared" si="3"/>
        <v>-0.4272000000000009</v>
      </c>
      <c r="G36" s="17">
        <f t="shared" si="3"/>
        <v>0.07279999999999909</v>
      </c>
      <c r="I36" s="17">
        <f t="shared" si="4"/>
        <v>0.11343423999999895</v>
      </c>
      <c r="J36" s="17">
        <f t="shared" si="4"/>
        <v>0.07907344000000006</v>
      </c>
      <c r="K36" s="17">
        <f t="shared" si="4"/>
        <v>0.08928143999999891</v>
      </c>
      <c r="L36" s="17">
        <f t="shared" si="4"/>
        <v>0.18249984000000077</v>
      </c>
      <c r="M36" s="17">
        <f t="shared" si="4"/>
        <v>0.005299839999999867</v>
      </c>
    </row>
    <row r="38" spans="3:23" ht="21">
      <c r="C38" s="39" t="s">
        <v>19</v>
      </c>
      <c r="D38" s="39"/>
      <c r="E38" s="39"/>
      <c r="F38" s="39"/>
      <c r="G38" s="39"/>
      <c r="I38" s="39" t="s">
        <v>24</v>
      </c>
      <c r="J38" s="39"/>
      <c r="K38" s="39"/>
      <c r="L38" s="39"/>
      <c r="M38" s="39"/>
      <c r="O38" s="21" t="s">
        <v>29</v>
      </c>
      <c r="Q38" s="21" t="s">
        <v>42</v>
      </c>
      <c r="S38" s="21" t="s">
        <v>43</v>
      </c>
      <c r="U38" s="21" t="s">
        <v>44</v>
      </c>
      <c r="W38" s="21" t="s">
        <v>45</v>
      </c>
    </row>
    <row r="39" spans="1:23" ht="15.75">
      <c r="A39" s="38" t="s">
        <v>16</v>
      </c>
      <c r="C39" s="19">
        <f>AVERAGE($C$6,$F$8,$D$10,$E$12,$G$14)-C18</f>
        <v>-1.2192000000000016</v>
      </c>
      <c r="D39" s="19">
        <f>AVERAGE($D$6,$G$8,$E$10,$C$12,F14)-D18</f>
        <v>-0.38920000000000243</v>
      </c>
      <c r="E39" s="20">
        <f>AVERAGE($E$6,$C$8,$G$10,$F$12,$D$14)-E18</f>
        <v>2.5707999999999984</v>
      </c>
      <c r="F39" s="20">
        <f>AVERAGE($F$6,$D$8,$C$10,$G$12,$E$14)-F18</f>
        <v>-0.7232000000000012</v>
      </c>
      <c r="G39" s="20">
        <f>AVERAGE($G$6,$E$8,$F$10,$D$12,$C$14)-G18</f>
        <v>-0.2392000000000003</v>
      </c>
      <c r="I39" s="17">
        <f aca="true" t="shared" si="5" ref="I39:M43">C39^2</f>
        <v>1.4864486400000039</v>
      </c>
      <c r="J39" s="17">
        <f t="shared" si="5"/>
        <v>0.15147664000000188</v>
      </c>
      <c r="K39" s="17">
        <f t="shared" si="5"/>
        <v>6.609012639999992</v>
      </c>
      <c r="L39" s="17">
        <f t="shared" si="5"/>
        <v>0.5230182400000017</v>
      </c>
      <c r="M39" s="17">
        <f t="shared" si="5"/>
        <v>0.057216640000000145</v>
      </c>
      <c r="O39" s="17">
        <f>SUM(I39:M43)</f>
        <v>44.02191939999998</v>
      </c>
      <c r="Q39" s="14">
        <v>4</v>
      </c>
      <c r="S39" s="17">
        <f>O39/Q39</f>
        <v>11.005479849999995</v>
      </c>
      <c r="U39" s="17">
        <f>S39/$S$46</f>
        <v>20.445755978357983</v>
      </c>
      <c r="W39" s="22">
        <f>FDIST(U39,Q39,$Q$46)</f>
        <v>2.73519551287742E-05</v>
      </c>
    </row>
    <row r="40" spans="1:13" ht="15.75">
      <c r="A40" s="38"/>
      <c r="C40" s="20">
        <f>AVERAGE($E$6,$C$8,$G$10,$F$12,$D$14)-C19</f>
        <v>2.5707999999999984</v>
      </c>
      <c r="D40" s="20">
        <f>AVERAGE($F$6,$D$8,$C$10,$G$12,$E$14)-D19</f>
        <v>-0.7232000000000012</v>
      </c>
      <c r="E40" s="20">
        <f>AVERAGE($G$6,$E$8,$F$10,$D$12,$C$14)-E19</f>
        <v>-0.2392000000000003</v>
      </c>
      <c r="F40" s="19">
        <f>AVERAGE($C$6,$F$8,$D$10,$E$12,$G$14)-F19</f>
        <v>-1.2192000000000016</v>
      </c>
      <c r="G40" s="19">
        <f>AVERAGE($D$6,$G$8,$E$10,$C$12,I15)-G19</f>
        <v>-0.35070000000000157</v>
      </c>
      <c r="I40" s="17">
        <f t="shared" si="5"/>
        <v>6.609012639999992</v>
      </c>
      <c r="J40" s="17">
        <f t="shared" si="5"/>
        <v>0.5230182400000017</v>
      </c>
      <c r="K40" s="17">
        <f t="shared" si="5"/>
        <v>0.057216640000000145</v>
      </c>
      <c r="L40" s="17">
        <f t="shared" si="5"/>
        <v>1.4864486400000039</v>
      </c>
      <c r="M40" s="17">
        <f t="shared" si="5"/>
        <v>0.1229904900000011</v>
      </c>
    </row>
    <row r="41" spans="1:13" ht="15.75">
      <c r="A41" s="38"/>
      <c r="C41" s="20">
        <f>AVERAGE($F$6,$D$8,$C$10,$G$12,$E$14)-C20</f>
        <v>-0.7232000000000012</v>
      </c>
      <c r="D41" s="19">
        <f>AVERAGE($C$6,$F$8,$D$10,$E$12,$G$14)-D20</f>
        <v>-1.2192000000000016</v>
      </c>
      <c r="E41" s="19">
        <f>AVERAGE($D$6,$G$8,$E$10,$C$12,G16)-E20</f>
        <v>-0.35070000000000157</v>
      </c>
      <c r="F41" s="20">
        <f>AVERAGE($G$6,$E$8,$F$10,$D$12,$C$14)-F20</f>
        <v>-0.2392000000000003</v>
      </c>
      <c r="G41" s="20">
        <f>AVERAGE($E$6,$C$8,$G$10,$F$12,$D$14)-G20</f>
        <v>2.5707999999999984</v>
      </c>
      <c r="I41" s="17">
        <f t="shared" si="5"/>
        <v>0.5230182400000017</v>
      </c>
      <c r="J41" s="17">
        <f t="shared" si="5"/>
        <v>1.4864486400000039</v>
      </c>
      <c r="K41" s="17">
        <f t="shared" si="5"/>
        <v>0.1229904900000011</v>
      </c>
      <c r="L41" s="17">
        <f t="shared" si="5"/>
        <v>0.057216640000000145</v>
      </c>
      <c r="M41" s="17">
        <f t="shared" si="5"/>
        <v>6.609012639999992</v>
      </c>
    </row>
    <row r="42" spans="1:13" ht="15.75">
      <c r="A42" s="38"/>
      <c r="C42" s="19">
        <f>AVERAGE($D$6,$G$8,$E$10,$C$12,E17)-C21</f>
        <v>-0.35070000000000157</v>
      </c>
      <c r="D42" s="20">
        <f>AVERAGE($G$6,$E$8,$F$10,$D$12,$C$14)-D21</f>
        <v>-0.2392000000000003</v>
      </c>
      <c r="E42" s="19">
        <f>AVERAGE($C$6,$F$8,$D$10,$E$12,$G$14)-E21</f>
        <v>-1.2192000000000016</v>
      </c>
      <c r="F42" s="20">
        <f>AVERAGE($E$6,$C$8,$G$10,$F$12,$D$14)-F21</f>
        <v>2.5707999999999984</v>
      </c>
      <c r="G42" s="20">
        <f>AVERAGE($F$6,$D$8,$C$10,$G$12,$E$14)-G21</f>
        <v>-0.7232000000000012</v>
      </c>
      <c r="I42" s="17">
        <f t="shared" si="5"/>
        <v>0.1229904900000011</v>
      </c>
      <c r="J42" s="17">
        <f t="shared" si="5"/>
        <v>0.057216640000000145</v>
      </c>
      <c r="K42" s="17">
        <f t="shared" si="5"/>
        <v>1.4864486400000039</v>
      </c>
      <c r="L42" s="17">
        <f t="shared" si="5"/>
        <v>6.609012639999992</v>
      </c>
      <c r="M42" s="17">
        <f t="shared" si="5"/>
        <v>0.5230182400000017</v>
      </c>
    </row>
    <row r="43" spans="1:13" ht="15.75">
      <c r="A43" s="38"/>
      <c r="C43" s="20">
        <f>AVERAGE($G$6,$E$8,$F$10,$D$12,$C$14)-C22</f>
        <v>-0.2392000000000003</v>
      </c>
      <c r="D43" s="20">
        <f>AVERAGE($E$6,$C$8,$G$10,$F$12,$D$14)-D22</f>
        <v>2.5707999999999984</v>
      </c>
      <c r="E43" s="20">
        <f>AVERAGE($F$6,$D$8,$C$10,$G$12,$E$14)-E22</f>
        <v>-0.7232000000000012</v>
      </c>
      <c r="F43" s="19">
        <f>AVERAGE($D$6,$G$8,$E$10,$C$12,H18)-F22</f>
        <v>-0.35070000000000157</v>
      </c>
      <c r="G43" s="19">
        <f>AVERAGE($C$6,$F$8,$D$10,$E$12,$G$14)-G22</f>
        <v>-1.2192000000000016</v>
      </c>
      <c r="I43" s="17">
        <f t="shared" si="5"/>
        <v>0.057216640000000145</v>
      </c>
      <c r="J43" s="17">
        <f t="shared" si="5"/>
        <v>6.609012639999992</v>
      </c>
      <c r="K43" s="17">
        <f t="shared" si="5"/>
        <v>0.5230182400000017</v>
      </c>
      <c r="L43" s="17">
        <f t="shared" si="5"/>
        <v>0.1229904900000011</v>
      </c>
      <c r="M43" s="17">
        <f t="shared" si="5"/>
        <v>1.4864486400000039</v>
      </c>
    </row>
    <row r="44" spans="1:7" ht="15.75">
      <c r="A44" s="38"/>
      <c r="C44" s="15"/>
      <c r="D44" s="15"/>
      <c r="E44" s="18"/>
      <c r="F44" s="18"/>
      <c r="G44" s="18"/>
    </row>
    <row r="45" spans="3:19" ht="21">
      <c r="C45" s="39" t="s">
        <v>20</v>
      </c>
      <c r="D45" s="39"/>
      <c r="E45" s="39"/>
      <c r="F45" s="39"/>
      <c r="G45" s="39"/>
      <c r="I45" s="39" t="s">
        <v>25</v>
      </c>
      <c r="J45" s="39"/>
      <c r="K45" s="39"/>
      <c r="L45" s="39"/>
      <c r="M45" s="39"/>
      <c r="O45" s="21" t="s">
        <v>30</v>
      </c>
      <c r="Q45" s="21" t="s">
        <v>46</v>
      </c>
      <c r="S45" s="21" t="s">
        <v>47</v>
      </c>
    </row>
    <row r="46" spans="1:19" ht="15.75">
      <c r="A46" s="38" t="s">
        <v>16</v>
      </c>
      <c r="C46" s="19">
        <f>C6-C18-C25-C32-C39</f>
        <v>0.3584000000000023</v>
      </c>
      <c r="D46" s="19">
        <f>D6-D18-D25-D32-D39</f>
        <v>-1.2835999999999972</v>
      </c>
      <c r="E46" s="19">
        <f>E6-E18-E25-E32-E39</f>
        <v>0.5564000000000036</v>
      </c>
      <c r="F46" s="19">
        <f>F6-F18-F25-F32-F39</f>
        <v>0.3664000000000023</v>
      </c>
      <c r="G46" s="19">
        <f>G6-G18-G25-G32-G39</f>
        <v>0.002400000000001512</v>
      </c>
      <c r="I46" s="17">
        <f aca="true" t="shared" si="6" ref="I46:M50">C46^2</f>
        <v>0.12845056000000163</v>
      </c>
      <c r="J46" s="17">
        <f t="shared" si="6"/>
        <v>1.6476289599999927</v>
      </c>
      <c r="K46" s="17">
        <f t="shared" si="6"/>
        <v>0.30958096000000396</v>
      </c>
      <c r="L46" s="17">
        <f t="shared" si="6"/>
        <v>0.13424896000000167</v>
      </c>
      <c r="M46" s="17">
        <f t="shared" si="6"/>
        <v>5.760000000007258E-06</v>
      </c>
      <c r="O46" s="17">
        <f>SUM(I46:M50)</f>
        <v>6.459323799999996</v>
      </c>
      <c r="Q46" s="14">
        <v>12</v>
      </c>
      <c r="S46" s="17">
        <f>O46/Q46</f>
        <v>0.5382769833333331</v>
      </c>
    </row>
    <row r="47" spans="1:13" ht="15.75">
      <c r="A47" s="38"/>
      <c r="C47" s="19">
        <f>C8-C19-C26-C33-C40</f>
        <v>-0.5435999999999961</v>
      </c>
      <c r="D47" s="19">
        <f>D8-D19-D26-D33-D40</f>
        <v>0.36840000000000206</v>
      </c>
      <c r="E47" s="19">
        <f>E8-E19-E26-E33-E40</f>
        <v>-0.615599999999997</v>
      </c>
      <c r="F47" s="19">
        <f>F8-F19-F26-F33-F40</f>
        <v>-0.22959999999999692</v>
      </c>
      <c r="G47" s="19">
        <f>G8-G19-G26-G33-G40</f>
        <v>0.9819000000000031</v>
      </c>
      <c r="I47" s="17">
        <f t="shared" si="6"/>
        <v>0.29550095999999576</v>
      </c>
      <c r="J47" s="17">
        <f t="shared" si="6"/>
        <v>0.13571856000000151</v>
      </c>
      <c r="K47" s="17">
        <f t="shared" si="6"/>
        <v>0.37896335999999636</v>
      </c>
      <c r="L47" s="17">
        <f t="shared" si="6"/>
        <v>0.05271615999999858</v>
      </c>
      <c r="M47" s="17">
        <f t="shared" si="6"/>
        <v>0.9641276100000061</v>
      </c>
    </row>
    <row r="48" spans="1:13" ht="15.75">
      <c r="A48" s="38"/>
      <c r="C48" s="19">
        <f>C10-C20-C27-C34-C41</f>
        <v>-0.4735999999999967</v>
      </c>
      <c r="D48" s="19">
        <f>D10-D20-D27-D34-D41</f>
        <v>0.6404000000000023</v>
      </c>
      <c r="E48" s="19">
        <f>E10-E20-E27-E34-E41</f>
        <v>0.19190000000000396</v>
      </c>
      <c r="F48" s="19">
        <f>F10-F20-F27-F34-F41</f>
        <v>-0.23359999999999825</v>
      </c>
      <c r="G48" s="19">
        <f>G10-G20-G27-G34-G41</f>
        <v>-0.16359999999999708</v>
      </c>
      <c r="I48" s="17">
        <f t="shared" si="6"/>
        <v>0.22429695999999685</v>
      </c>
      <c r="J48" s="17">
        <f t="shared" si="6"/>
        <v>0.41011216000000295</v>
      </c>
      <c r="K48" s="17">
        <f t="shared" si="6"/>
        <v>0.03682561000000152</v>
      </c>
      <c r="L48" s="17">
        <f t="shared" si="6"/>
        <v>0.05456895999999918</v>
      </c>
      <c r="M48" s="17">
        <f t="shared" si="6"/>
        <v>0.026764959999999043</v>
      </c>
    </row>
    <row r="49" spans="1:13" ht="15.75">
      <c r="A49" s="38"/>
      <c r="C49" s="19">
        <f>C12-C21-C28-C35-C42</f>
        <v>-0.17809999999999704</v>
      </c>
      <c r="D49" s="19">
        <f>D12-D21-D28-D35-D42</f>
        <v>0.04840000000000089</v>
      </c>
      <c r="E49" s="19">
        <f>E12-E21-E28-E35-E42</f>
        <v>0.12840000000000362</v>
      </c>
      <c r="F49" s="19">
        <f>F12-F21-F28-F35-F42</f>
        <v>-0.07559999999999789</v>
      </c>
      <c r="G49" s="19">
        <f>G12-G21-G28-G35-G42</f>
        <v>0.03840000000000199</v>
      </c>
      <c r="I49" s="17">
        <f t="shared" si="6"/>
        <v>0.03171960999999895</v>
      </c>
      <c r="J49" s="17">
        <f t="shared" si="6"/>
        <v>0.002342560000000086</v>
      </c>
      <c r="K49" s="17">
        <f t="shared" si="6"/>
        <v>0.01648656000000093</v>
      </c>
      <c r="L49" s="17">
        <f t="shared" si="6"/>
        <v>0.005715359999999681</v>
      </c>
      <c r="M49" s="17">
        <f t="shared" si="6"/>
        <v>0.0014745600000001526</v>
      </c>
    </row>
    <row r="50" spans="1:13" ht="15.75">
      <c r="A50" s="38"/>
      <c r="C50" s="19">
        <f>C14-C22-C29-C36-C43</f>
        <v>0.7984000000000027</v>
      </c>
      <c r="D50" s="19">
        <f>D14-D22-D29-D36-D43</f>
        <v>0.2264000000000017</v>
      </c>
      <c r="E50" s="19">
        <f>E14-E22-E29-E36-E43</f>
        <v>-0.2995999999999972</v>
      </c>
      <c r="F50" s="19">
        <f>F14-F22-F29-F36-F43</f>
        <v>0.13390000000000235</v>
      </c>
      <c r="G50" s="19">
        <f>G14-G22-G29-G36-G43</f>
        <v>-0.8975999999999971</v>
      </c>
      <c r="I50" s="17">
        <f t="shared" si="6"/>
        <v>0.6374425600000042</v>
      </c>
      <c r="J50" s="17">
        <f t="shared" si="6"/>
        <v>0.051256960000000774</v>
      </c>
      <c r="K50" s="17">
        <f t="shared" si="6"/>
        <v>0.08976015999999833</v>
      </c>
      <c r="L50" s="17">
        <f t="shared" si="6"/>
        <v>0.01792921000000063</v>
      </c>
      <c r="M50" s="17">
        <f t="shared" si="6"/>
        <v>0.8056857599999947</v>
      </c>
    </row>
  </sheetData>
  <mergeCells count="17">
    <mergeCell ref="I45:M45"/>
    <mergeCell ref="I24:M24"/>
    <mergeCell ref="I31:M31"/>
    <mergeCell ref="C2:G2"/>
    <mergeCell ref="I17:M17"/>
    <mergeCell ref="A39:A44"/>
    <mergeCell ref="I38:M38"/>
    <mergeCell ref="A46:A50"/>
    <mergeCell ref="C4:G4"/>
    <mergeCell ref="C17:G17"/>
    <mergeCell ref="C24:G24"/>
    <mergeCell ref="C31:G31"/>
    <mergeCell ref="C38:G38"/>
    <mergeCell ref="C45:G45"/>
    <mergeCell ref="A25:A29"/>
    <mergeCell ref="A32:A36"/>
    <mergeCell ref="A18:A2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D3:I8"/>
  <sheetViews>
    <sheetView showGridLines="0" workbookViewId="0" topLeftCell="A1">
      <selection activeCell="A1" sqref="A1"/>
    </sheetView>
  </sheetViews>
  <sheetFormatPr defaultColWidth="9.140625" defaultRowHeight="13.5"/>
  <cols>
    <col min="4" max="4" width="25.28125" style="0" customWidth="1"/>
    <col min="5" max="5" width="14.00390625" style="0" customWidth="1"/>
    <col min="6" max="6" width="12.140625" style="0" customWidth="1"/>
    <col min="7" max="7" width="12.421875" style="0" customWidth="1"/>
    <col min="8" max="8" width="10.140625" style="0" customWidth="1"/>
    <col min="9" max="9" width="10.28125" style="0" customWidth="1"/>
  </cols>
  <sheetData>
    <row r="3" spans="4:9" ht="26.25">
      <c r="D3" s="23"/>
      <c r="E3" s="24" t="s">
        <v>48</v>
      </c>
      <c r="F3" s="24" t="s">
        <v>49</v>
      </c>
      <c r="G3" s="24" t="s">
        <v>50</v>
      </c>
      <c r="H3" s="24" t="s">
        <v>51</v>
      </c>
      <c r="I3" s="24" t="s">
        <v>52</v>
      </c>
    </row>
    <row r="4" spans="4:9" ht="13.5">
      <c r="D4" s="25" t="s">
        <v>2</v>
      </c>
      <c r="E4" s="2">
        <v>18.77750400000001</v>
      </c>
      <c r="F4" s="1">
        <v>4</v>
      </c>
      <c r="G4" s="2">
        <f>E4/F4</f>
        <v>4.694376000000003</v>
      </c>
      <c r="H4" s="2">
        <f>G4/$G$7</f>
        <v>8.721115978115241</v>
      </c>
      <c r="I4" s="33">
        <f>FDIST(H4,F4,$F$7)</f>
        <v>0.0015362046760320806</v>
      </c>
    </row>
    <row r="5" spans="4:9" ht="13.5">
      <c r="D5" s="25" t="s">
        <v>3</v>
      </c>
      <c r="E5" s="2">
        <v>2.347943999999993</v>
      </c>
      <c r="F5" s="1">
        <v>4</v>
      </c>
      <c r="G5" s="2">
        <f>E5/F5</f>
        <v>0.5869859999999982</v>
      </c>
      <c r="H5" s="2">
        <f>G5/$G$7</f>
        <v>1.0904906176092275</v>
      </c>
      <c r="I5" s="33">
        <f>FDIST(H5,F5,$F$7)</f>
        <v>0.40455099654442594</v>
      </c>
    </row>
    <row r="6" spans="4:9" ht="13.5">
      <c r="D6" s="25" t="s">
        <v>12</v>
      </c>
      <c r="E6" s="2">
        <v>44.02191939999998</v>
      </c>
      <c r="F6" s="1">
        <v>4</v>
      </c>
      <c r="G6" s="2">
        <f>E6/F6</f>
        <v>11.005479849999995</v>
      </c>
      <c r="H6" s="2">
        <f>G6/$G$7</f>
        <v>20.445755978357983</v>
      </c>
      <c r="I6" s="33">
        <f>FDIST(H6,F6,$F$7)</f>
        <v>2.73519551287742E-05</v>
      </c>
    </row>
    <row r="7" spans="4:8" ht="13.5">
      <c r="D7" s="26" t="s">
        <v>53</v>
      </c>
      <c r="E7" s="31">
        <v>6.459323799999996</v>
      </c>
      <c r="F7" s="27">
        <v>12</v>
      </c>
      <c r="G7" s="2">
        <f>E7/F7</f>
        <v>0.5382769833333331</v>
      </c>
      <c r="H7" s="2"/>
    </row>
    <row r="8" spans="4:8" ht="13.5">
      <c r="D8" s="28" t="s">
        <v>54</v>
      </c>
      <c r="E8" s="32">
        <f>SUM(E4:E7)</f>
        <v>71.60669119999997</v>
      </c>
      <c r="F8" s="29">
        <f>SUM(F4:F7)</f>
        <v>24</v>
      </c>
      <c r="G8" s="30"/>
      <c r="H8" s="3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Leber</dc:creator>
  <cp:keywords/>
  <dc:description/>
  <cp:lastModifiedBy>Dennis Leber</cp:lastModifiedBy>
  <dcterms:created xsi:type="dcterms:W3CDTF">2003-08-18T14:34:04Z</dcterms:created>
  <dcterms:modified xsi:type="dcterms:W3CDTF">2003-08-28T19:01:12Z</dcterms:modified>
  <cp:category/>
  <cp:version/>
  <cp:contentType/>
  <cp:contentStatus/>
</cp:coreProperties>
</file>