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040" windowHeight="8655" activeTab="0"/>
  </bookViews>
  <sheets>
    <sheet name="KRW Housing Assistanc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<sst xmlns="http://schemas.openxmlformats.org/spreadsheetml/2006/main" count="20" uniqueCount="20">
  <si>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ONA</t>
  </si>
  <si>
    <t>Housing Assistance</t>
  </si>
  <si>
    <t xml:space="preserve">  Rental</t>
  </si>
  <si>
    <t xml:space="preserve">  Lodging</t>
  </si>
  <si>
    <t xml:space="preserve">  Replacement</t>
  </si>
  <si>
    <t>TOTAL IHP</t>
  </si>
  <si>
    <t>Cruise Ships</t>
  </si>
  <si>
    <t>Mobile Homes and Travel Trailers</t>
  </si>
  <si>
    <t xml:space="preserve">  Purchase and Lease</t>
  </si>
  <si>
    <t xml:space="preserve">  Transportation, Installation, Maintenance, Site Costs, etc</t>
  </si>
  <si>
    <t>Total MH and TT</t>
  </si>
  <si>
    <t>Total Housing Assistance</t>
  </si>
  <si>
    <t>TOTAL HOUSING AND SHELTER</t>
  </si>
  <si>
    <t>DISASTER NUMBER</t>
  </si>
  <si>
    <t xml:space="preserve">  Repairs</t>
  </si>
  <si>
    <t>IHP Direct and Rental Assistance</t>
  </si>
  <si>
    <t>Hotel, Motel,  Apartment Rental</t>
  </si>
  <si>
    <t>HOUSING AND SHELTER OBLIGATIONS
As of March 31, 2007
KATRINA, RITA, WILMA (KRW)</t>
  </si>
  <si>
    <t>TOTAL SHELTER</t>
  </si>
  <si>
    <t xml:space="preserve">Information obtained from the FEMA FIT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</si>
</sst>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38" fontId="0" fillId="0" borderId="10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38" fontId="2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38" fontId="0" fillId="0" borderId="18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38" fontId="2" fillId="33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17.8515625" style="3" bestFit="1" customWidth="1"/>
    <col min="2" max="2" width="31.421875" style="3" customWidth="1"/>
    <col min="3" max="3" width="15.57421875" style="0" bestFit="1" customWidth="1"/>
    <col min="4" max="4" width="15.140625" style="0" bestFit="1" customWidth="1"/>
    <col min="5" max="5" width="15.57421875" style="0" customWidth="1"/>
    <col min="6" max="6" width="13.421875" style="0" bestFit="1" customWidth="1"/>
    <col min="7" max="7" width="13.7109375" style="0" bestFit="1" customWidth="1"/>
    <col min="8" max="8" width="12.7109375" style="0" bestFit="1" customWidth="1"/>
    <col min="9" max="9" width="15.57421875" style="0" customWidth="1"/>
    <col min="10" max="10" width="15.421875" style="0" customWidth="1"/>
    <col min="11" max="11" width="14.421875" style="0" bestFit="1" customWidth="1"/>
  </cols>
  <sheetData>
    <row r="1" spans="1:10" ht="55.5" customHeight="1" thickBot="1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s="2" customFormat="1" ht="18.75" customHeight="1" thickTop="1">
      <c r="A2" s="26"/>
      <c r="B2" s="9" t="s">
        <v>13</v>
      </c>
      <c r="C2" s="27">
        <v>1603</v>
      </c>
      <c r="D2" s="27">
        <v>1604</v>
      </c>
      <c r="E2" s="27">
        <v>1605</v>
      </c>
      <c r="F2" s="27">
        <v>1606</v>
      </c>
      <c r="G2" s="27">
        <v>1607</v>
      </c>
      <c r="H2" s="31">
        <v>1609</v>
      </c>
      <c r="I2" s="33"/>
      <c r="J2" s="34"/>
    </row>
    <row r="3" spans="1:10" ht="12.75">
      <c r="A3" s="35" t="s">
        <v>19</v>
      </c>
      <c r="B3" s="8"/>
      <c r="C3" s="12"/>
      <c r="D3" s="12"/>
      <c r="E3" s="12"/>
      <c r="F3" s="12"/>
      <c r="G3" s="12"/>
      <c r="H3" s="32"/>
      <c r="I3" s="29"/>
      <c r="J3" s="30"/>
    </row>
    <row r="4" spans="1:10" ht="12.75">
      <c r="A4" s="19" t="s">
        <v>15</v>
      </c>
      <c r="B4" s="8"/>
      <c r="C4" s="12"/>
      <c r="D4" s="12"/>
      <c r="E4" s="12"/>
      <c r="F4" s="12"/>
      <c r="G4" s="12"/>
      <c r="H4" s="12"/>
      <c r="I4" s="29"/>
      <c r="J4" s="30"/>
    </row>
    <row r="5" spans="1:11" ht="12.75">
      <c r="A5" s="18" t="s">
        <v>0</v>
      </c>
      <c r="B5" s="8"/>
      <c r="C5" s="13">
        <v>1171741013</v>
      </c>
      <c r="D5" s="13">
        <v>319123760</v>
      </c>
      <c r="E5" s="13">
        <v>31664732</v>
      </c>
      <c r="F5" s="13">
        <v>72380000</v>
      </c>
      <c r="G5" s="13">
        <v>81602598</v>
      </c>
      <c r="H5" s="13">
        <v>145406460</v>
      </c>
      <c r="I5" s="6"/>
      <c r="J5" s="23">
        <f>SUM(C5:H5)</f>
        <v>1821918563</v>
      </c>
      <c r="K5" s="4"/>
    </row>
    <row r="6" spans="1:11" ht="12.75">
      <c r="A6" s="18" t="s">
        <v>1</v>
      </c>
      <c r="B6" s="8"/>
      <c r="C6" s="13"/>
      <c r="D6" s="13"/>
      <c r="E6" s="13"/>
      <c r="F6" s="13"/>
      <c r="G6" s="13"/>
      <c r="H6" s="13"/>
      <c r="I6" s="6"/>
      <c r="J6" s="23"/>
      <c r="K6" s="4"/>
    </row>
    <row r="7" spans="1:11" ht="12.75">
      <c r="A7" s="18" t="s">
        <v>2</v>
      </c>
      <c r="B7" s="8"/>
      <c r="C7" s="13">
        <v>2936436393</v>
      </c>
      <c r="D7" s="13">
        <v>625092862</v>
      </c>
      <c r="E7" s="13">
        <v>62825610</v>
      </c>
      <c r="F7" s="13">
        <v>435859328</v>
      </c>
      <c r="G7" s="13">
        <v>327753623</v>
      </c>
      <c r="H7" s="13">
        <v>42320348</v>
      </c>
      <c r="I7" s="6">
        <f>SUM(C7:H7)</f>
        <v>4430288164</v>
      </c>
      <c r="J7" s="23"/>
      <c r="K7" s="4"/>
    </row>
    <row r="8" spans="1:11" ht="12.75">
      <c r="A8" s="18" t="s">
        <v>3</v>
      </c>
      <c r="B8" s="8"/>
      <c r="C8" s="13">
        <v>1761640</v>
      </c>
      <c r="D8" s="13">
        <v>907647</v>
      </c>
      <c r="E8" s="13">
        <v>134990</v>
      </c>
      <c r="F8" s="13">
        <v>224064</v>
      </c>
      <c r="G8" s="13">
        <v>193282</v>
      </c>
      <c r="H8" s="13">
        <v>423853</v>
      </c>
      <c r="I8" s="6">
        <f>SUM(C8:H8)</f>
        <v>3645476</v>
      </c>
      <c r="J8" s="23"/>
      <c r="K8" s="4"/>
    </row>
    <row r="9" spans="1:11" ht="12.75">
      <c r="A9" s="18" t="s">
        <v>14</v>
      </c>
      <c r="B9" s="8"/>
      <c r="C9" s="13">
        <v>134844943</v>
      </c>
      <c r="D9" s="13">
        <v>160065076</v>
      </c>
      <c r="E9" s="13">
        <v>25194949</v>
      </c>
      <c r="F9" s="13">
        <v>58986203</v>
      </c>
      <c r="G9" s="13">
        <v>58260989</v>
      </c>
      <c r="H9" s="13">
        <v>93422029</v>
      </c>
      <c r="I9" s="6">
        <f>SUM(C9:H9)</f>
        <v>530774189</v>
      </c>
      <c r="J9" s="23"/>
      <c r="K9" s="4"/>
    </row>
    <row r="10" spans="1:11" ht="12.75">
      <c r="A10" s="18" t="s">
        <v>4</v>
      </c>
      <c r="B10" s="8"/>
      <c r="C10" s="14">
        <v>236844690</v>
      </c>
      <c r="D10" s="14">
        <v>63575862</v>
      </c>
      <c r="E10" s="14">
        <v>2372942</v>
      </c>
      <c r="F10" s="14">
        <v>12940084</v>
      </c>
      <c r="G10" s="14">
        <v>20916013</v>
      </c>
      <c r="H10" s="14">
        <v>14212942</v>
      </c>
      <c r="I10" s="5">
        <f>SUM(C10:H10)</f>
        <v>350862533</v>
      </c>
      <c r="J10" s="23"/>
      <c r="K10" s="4"/>
    </row>
    <row r="11" spans="1:11" ht="12.75">
      <c r="A11" s="18"/>
      <c r="B11" s="9" t="s">
        <v>11</v>
      </c>
      <c r="C11" s="13">
        <f aca="true" t="shared" si="0" ref="C11:H11">SUM(C7:C10)</f>
        <v>3309887666</v>
      </c>
      <c r="D11" s="13">
        <f t="shared" si="0"/>
        <v>849641447</v>
      </c>
      <c r="E11" s="13">
        <f t="shared" si="0"/>
        <v>90528491</v>
      </c>
      <c r="F11" s="13">
        <f t="shared" si="0"/>
        <v>508009679</v>
      </c>
      <c r="G11" s="13">
        <f t="shared" si="0"/>
        <v>407123907</v>
      </c>
      <c r="H11" s="13">
        <f t="shared" si="0"/>
        <v>150379172</v>
      </c>
      <c r="I11" s="6"/>
      <c r="J11" s="22">
        <f>SUM(I7:I10)</f>
        <v>5315570362</v>
      </c>
      <c r="K11" s="4"/>
    </row>
    <row r="12" spans="1:11" ht="12.75">
      <c r="A12" s="19" t="s">
        <v>5</v>
      </c>
      <c r="B12" s="8"/>
      <c r="C12" s="13"/>
      <c r="D12" s="13"/>
      <c r="E12" s="13"/>
      <c r="F12" s="13"/>
      <c r="G12" s="13"/>
      <c r="H12" s="13"/>
      <c r="I12" s="6"/>
      <c r="J12" s="23">
        <f>SUM(J5:J11)</f>
        <v>7137488925</v>
      </c>
      <c r="K12" s="4"/>
    </row>
    <row r="13" spans="1:11" ht="4.5" customHeight="1">
      <c r="A13" s="20"/>
      <c r="B13" s="11"/>
      <c r="C13" s="15"/>
      <c r="D13" s="15"/>
      <c r="E13" s="15"/>
      <c r="F13" s="15"/>
      <c r="G13" s="15"/>
      <c r="H13" s="15"/>
      <c r="I13" s="10"/>
      <c r="J13" s="11"/>
      <c r="K13" s="4"/>
    </row>
    <row r="14" spans="1:11" ht="12.75">
      <c r="A14" s="19" t="s">
        <v>6</v>
      </c>
      <c r="B14" s="8"/>
      <c r="C14" s="13">
        <v>0</v>
      </c>
      <c r="D14" s="13">
        <v>187089149</v>
      </c>
      <c r="E14" s="13">
        <v>0</v>
      </c>
      <c r="F14" s="13">
        <v>0</v>
      </c>
      <c r="G14" s="13">
        <v>0</v>
      </c>
      <c r="H14" s="13">
        <v>0</v>
      </c>
      <c r="I14" s="6"/>
      <c r="J14" s="23">
        <f>SUM(C14:H14)</f>
        <v>187089149</v>
      </c>
      <c r="K14" s="4"/>
    </row>
    <row r="15" spans="1:11" ht="12.75">
      <c r="A15" s="19" t="s">
        <v>16</v>
      </c>
      <c r="B15" s="8"/>
      <c r="C15" s="13">
        <v>352362384</v>
      </c>
      <c r="D15" s="13">
        <v>128684180</v>
      </c>
      <c r="E15" s="13">
        <v>0</v>
      </c>
      <c r="F15" s="13">
        <v>112270262</v>
      </c>
      <c r="G15" s="13">
        <v>78749318</v>
      </c>
      <c r="H15" s="13">
        <v>0</v>
      </c>
      <c r="I15" s="6"/>
      <c r="J15" s="23">
        <f>SUM(C15:H15)</f>
        <v>672066144</v>
      </c>
      <c r="K15" s="4"/>
    </row>
    <row r="16" spans="1:11" ht="12.75">
      <c r="A16" s="19" t="s">
        <v>7</v>
      </c>
      <c r="B16" s="8"/>
      <c r="C16" s="13"/>
      <c r="D16" s="13"/>
      <c r="E16" s="13"/>
      <c r="F16" s="13"/>
      <c r="G16" s="13"/>
      <c r="H16" s="13"/>
      <c r="I16" s="6"/>
      <c r="J16" s="23"/>
      <c r="K16" s="4"/>
    </row>
    <row r="17" spans="1:11" ht="12.75">
      <c r="A17" s="18" t="s">
        <v>8</v>
      </c>
      <c r="B17" s="8"/>
      <c r="C17" s="13">
        <v>1642919279</v>
      </c>
      <c r="D17" s="13">
        <v>654248260</v>
      </c>
      <c r="E17" s="13">
        <v>417197284</v>
      </c>
      <c r="F17" s="13">
        <v>53663364</v>
      </c>
      <c r="G17" s="13">
        <v>0</v>
      </c>
      <c r="H17" s="13">
        <v>60977658</v>
      </c>
      <c r="I17" s="6">
        <f>SUM(C17:H17)</f>
        <v>2829005845</v>
      </c>
      <c r="J17" s="23"/>
      <c r="K17" s="4"/>
    </row>
    <row r="18" spans="1:11" ht="12.75">
      <c r="A18" s="18" t="s">
        <v>9</v>
      </c>
      <c r="B18" s="8"/>
      <c r="C18" s="14">
        <v>3239336904</v>
      </c>
      <c r="D18" s="14">
        <v>994863087</v>
      </c>
      <c r="E18" s="14">
        <v>71022097</v>
      </c>
      <c r="F18" s="14">
        <v>101785670</v>
      </c>
      <c r="G18" s="14">
        <v>1623203</v>
      </c>
      <c r="H18" s="14">
        <v>27635550</v>
      </c>
      <c r="I18" s="5">
        <f>SUM(C18:H18)</f>
        <v>4436266511</v>
      </c>
      <c r="J18" s="23"/>
      <c r="K18" s="4"/>
    </row>
    <row r="19" spans="1:11" ht="12.75">
      <c r="A19" s="18"/>
      <c r="B19" s="9" t="s">
        <v>10</v>
      </c>
      <c r="C19" s="13">
        <f aca="true" t="shared" si="1" ref="C19:H19">SUM(C17:C18)</f>
        <v>4882256183</v>
      </c>
      <c r="D19" s="13">
        <f t="shared" si="1"/>
        <v>1649111347</v>
      </c>
      <c r="E19" s="13">
        <f t="shared" si="1"/>
        <v>488219381</v>
      </c>
      <c r="F19" s="13">
        <f t="shared" si="1"/>
        <v>155449034</v>
      </c>
      <c r="G19" s="13">
        <f t="shared" si="1"/>
        <v>1623203</v>
      </c>
      <c r="H19" s="13">
        <f t="shared" si="1"/>
        <v>88613208</v>
      </c>
      <c r="I19" s="6"/>
      <c r="J19" s="22">
        <f>SUM(I17:I18)</f>
        <v>7265272356</v>
      </c>
      <c r="K19" s="4"/>
    </row>
    <row r="20" spans="1:11" ht="12.75">
      <c r="A20" s="19" t="s">
        <v>18</v>
      </c>
      <c r="B20" s="9"/>
      <c r="C20" s="13"/>
      <c r="D20" s="13"/>
      <c r="E20" s="13"/>
      <c r="F20" s="13"/>
      <c r="G20" s="13"/>
      <c r="H20" s="14"/>
      <c r="I20" s="5"/>
      <c r="J20" s="22">
        <f>SUM(J14:J19)</f>
        <v>8124427649</v>
      </c>
      <c r="K20" s="4"/>
    </row>
    <row r="21" spans="1:11" s="1" customFormat="1" ht="17.25" customHeight="1" thickBot="1">
      <c r="A21" s="21" t="s">
        <v>12</v>
      </c>
      <c r="B21" s="16"/>
      <c r="C21" s="17">
        <f aca="true" t="shared" si="2" ref="C21:H21">C5+C11+C14+C15+C19</f>
        <v>9716247246</v>
      </c>
      <c r="D21" s="17">
        <f t="shared" si="2"/>
        <v>3133649883</v>
      </c>
      <c r="E21" s="17">
        <f t="shared" si="2"/>
        <v>610412604</v>
      </c>
      <c r="F21" s="17">
        <f t="shared" si="2"/>
        <v>848108975</v>
      </c>
      <c r="G21" s="17">
        <f t="shared" si="2"/>
        <v>569099026</v>
      </c>
      <c r="H21" s="17">
        <f t="shared" si="2"/>
        <v>384398840</v>
      </c>
      <c r="I21" s="28"/>
      <c r="J21" s="28">
        <f>J12+J20</f>
        <v>15261916574</v>
      </c>
      <c r="K21" s="7"/>
    </row>
    <row r="22" spans="3:11" ht="13.5" thickTop="1">
      <c r="C22" s="4"/>
      <c r="D22" s="4"/>
      <c r="E22" s="4"/>
      <c r="F22" s="4"/>
      <c r="G22" s="4"/>
      <c r="H22" s="4"/>
      <c r="I22" s="4"/>
      <c r="J22" s="4"/>
      <c r="K22" s="4"/>
    </row>
    <row r="23" spans="3:11" ht="12.75">
      <c r="C23" s="4"/>
      <c r="D23" s="4"/>
      <c r="E23" s="4"/>
      <c r="F23" s="4"/>
      <c r="G23" s="4"/>
      <c r="H23" s="4"/>
      <c r="I23" s="4"/>
      <c r="J23" s="4"/>
      <c r="K23" s="4"/>
    </row>
    <row r="24" spans="2:14" ht="12.7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2:14" ht="12.75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2:14" ht="12.75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 ht="12.7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2:14" ht="12.7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2:14" ht="12.7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</sheetData>
  <sheetProtection/>
  <mergeCells count="1">
    <mergeCell ref="A1:J1"/>
  </mergeCells>
  <printOptions horizontalCentered="1"/>
  <pageMargins left="0.5" right="0.5" top="1" bottom="1" header="0.5" footer="0.5"/>
  <pageSetup fitToHeight="1" fitToWidth="1" horizontalDpi="600" verticalDpi="600" orientation="landscape" scale="78" r:id="rId1"/>
  <headerFooter alignWithMargins="0">
    <oddFooter>&amp;R&amp;"Arial,Bold"&amp;D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</dc:creator>
  <cp:keywords/>
  <dc:description/>
  <cp:lastModifiedBy>mg81949</cp:lastModifiedBy>
  <cp:lastPrinted>2008-10-21T13:40:56Z</cp:lastPrinted>
  <dcterms:created xsi:type="dcterms:W3CDTF">2008-10-20T13:05:47Z</dcterms:created>
  <dcterms:modified xsi:type="dcterms:W3CDTF">2009-02-26T21:24:00Z</dcterms:modified>
  <cp:category/>
  <cp:version/>
  <cp:contentType/>
  <cp:contentStatus/>
</cp:coreProperties>
</file>