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045" windowHeight="9210" activeTab="4"/>
  </bookViews>
  <sheets>
    <sheet name="Forage" sheetId="1" r:id="rId1"/>
    <sheet name="Erosion (wind &amp; water)" sheetId="2" r:id="rId2"/>
    <sheet name="Habitat Improvement Restoration" sheetId="3" r:id="rId3"/>
    <sheet name="Filtration" sheetId="4" r:id="rId4"/>
    <sheet name="Seeds per lb" sheetId="5" r:id="rId5"/>
  </sheets>
  <definedNames/>
  <calcPr fullCalcOnLoad="1"/>
</workbook>
</file>

<file path=xl/sharedStrings.xml><?xml version="1.0" encoding="utf-8"?>
<sst xmlns="http://schemas.openxmlformats.org/spreadsheetml/2006/main" count="275" uniqueCount="108">
  <si>
    <t>Overstory</t>
  </si>
  <si>
    <t>Understory</t>
  </si>
  <si>
    <t>Mix Total</t>
  </si>
  <si>
    <t>No Soil Limitation</t>
  </si>
  <si>
    <t>(deep)</t>
  </si>
  <si>
    <t>Soil Limited</t>
  </si>
  <si>
    <t>Sandy</t>
  </si>
  <si>
    <t>Saline</t>
  </si>
  <si>
    <t>Wetland/Riparian</t>
  </si>
  <si>
    <t>crested wheatgrass</t>
  </si>
  <si>
    <t>Siberian wheatgrass</t>
  </si>
  <si>
    <t>Canby bluegrass</t>
  </si>
  <si>
    <t>Sandberg bluegrass</t>
  </si>
  <si>
    <t>(shallow and/or rocky)</t>
  </si>
  <si>
    <t>Soil severely limited</t>
  </si>
  <si>
    <t>Indian ricegrass</t>
  </si>
  <si>
    <t>lbs/ac</t>
  </si>
  <si>
    <t>species</t>
  </si>
  <si>
    <t>Other soil limitation</t>
  </si>
  <si>
    <t xml:space="preserve">Seeding Rate </t>
  </si>
  <si>
    <t>Snake River wheatgrass</t>
  </si>
  <si>
    <t>thickspike wheatgrass</t>
  </si>
  <si>
    <t>Basin wildrye</t>
  </si>
  <si>
    <t>Needle and thread</t>
  </si>
  <si>
    <t>Forbs</t>
  </si>
  <si>
    <t>Mammoth wildrye</t>
  </si>
  <si>
    <t>western yarrow</t>
  </si>
  <si>
    <t>Bottlebrush squirreltail</t>
  </si>
  <si>
    <t>bottlebrush squirreltail</t>
  </si>
  <si>
    <t>forage kochia</t>
  </si>
  <si>
    <t>shrubs</t>
  </si>
  <si>
    <t>Shrubs</t>
  </si>
  <si>
    <t>winterfat</t>
  </si>
  <si>
    <t>Seeding Rate  lbs/ac  (seeds/ sq ft)</t>
  </si>
  <si>
    <t>a</t>
  </si>
  <si>
    <t>b</t>
  </si>
  <si>
    <t>big bluegrass</t>
  </si>
  <si>
    <t>antelope bitterbrush</t>
  </si>
  <si>
    <t>spiny hopsage</t>
  </si>
  <si>
    <t>seeds</t>
  </si>
  <si>
    <t>per</t>
  </si>
  <si>
    <t>pound</t>
  </si>
  <si>
    <t>scarlet globemallow</t>
  </si>
  <si>
    <t>snow buckwheat</t>
  </si>
  <si>
    <t>4-wing saltbush</t>
  </si>
  <si>
    <t>gray rabbitbrush</t>
  </si>
  <si>
    <t>big sagebrush</t>
  </si>
  <si>
    <t>lb</t>
  </si>
  <si>
    <t>from p 112, 1982, USDI FWS.  Ecology and Culture of Selected Species Useful in Revegetating Disturbed Lands in the West</t>
  </si>
  <si>
    <t>from plants web site</t>
  </si>
  <si>
    <t>plants website</t>
  </si>
  <si>
    <t>4 wing saltbush</t>
  </si>
  <si>
    <t>mammoth wildrye</t>
  </si>
  <si>
    <t>source</t>
  </si>
  <si>
    <t>info</t>
  </si>
  <si>
    <t>seeds per</t>
  </si>
  <si>
    <t>Plant Guide, NV</t>
  </si>
  <si>
    <t>Pullman PMC</t>
  </si>
  <si>
    <t>PLANTS</t>
  </si>
  <si>
    <t xml:space="preserve">sand dropseed </t>
  </si>
  <si>
    <t>Siberian wheatgrass (I)</t>
  </si>
  <si>
    <t>Snake River wheatgrass (N)</t>
  </si>
  <si>
    <t>Indian ricegrass (N)</t>
  </si>
  <si>
    <t>thickspike wheatgrass (N)</t>
  </si>
  <si>
    <t>Needle and thread (N)</t>
  </si>
  <si>
    <t>bottlebrush squirreltail (N)</t>
  </si>
  <si>
    <t>winterfat (N)</t>
  </si>
  <si>
    <t>antelope bitterbrush (N)</t>
  </si>
  <si>
    <t>globemallow (N)</t>
  </si>
  <si>
    <t>comments</t>
  </si>
  <si>
    <t>more drought tolerant than cresteds</t>
  </si>
  <si>
    <t>more drought tolerant, more grazing tolerant than bluebunch</t>
  </si>
  <si>
    <t>sandy sites</t>
  </si>
  <si>
    <t>forage kochia (I)</t>
  </si>
  <si>
    <t>N  Native</t>
  </si>
  <si>
    <t>I   Introduced</t>
  </si>
  <si>
    <t>Naturally found on dry rocky or sandy soils, open flats and roadsides in 8 in or more pcp (UT Plt. Guide)</t>
  </si>
  <si>
    <t>short-lived, perennial, adapted to saline/alkaline sites</t>
  </si>
  <si>
    <t>Long-lived semi-evergreen half shrub.  Has a fibrous root system with a deep taproot.  Tolerates saline soils.  6-16 in pcp zone</t>
  </si>
  <si>
    <t>sq ft</t>
  </si>
  <si>
    <t>/2  may be hard to establish below 12" pcp</t>
  </si>
  <si>
    <t>/1 Use 1 species in mix</t>
  </si>
  <si>
    <t>sand dropseed (N)  /2</t>
  </si>
  <si>
    <t>big bluegrass (N)  /1</t>
  </si>
  <si>
    <t>Sandberg bluegrass (N)  /1</t>
  </si>
  <si>
    <t>Jacy Gibbs plant descriptions</t>
  </si>
  <si>
    <t>(N)</t>
  </si>
  <si>
    <t>lbs/</t>
  </si>
  <si>
    <t>ac</t>
  </si>
  <si>
    <t>lbs</t>
  </si>
  <si>
    <t>/lb</t>
  </si>
  <si>
    <t>lb per</t>
  </si>
  <si>
    <t>lbs per</t>
  </si>
  <si>
    <t>western yarrow (N)</t>
  </si>
  <si>
    <t>4-wing saltbush (N)</t>
  </si>
  <si>
    <t>Mix total</t>
  </si>
  <si>
    <t>EASTSIDE - FORAGE ATTRIBUTE   6 - 9" precipitation zone</t>
  </si>
  <si>
    <t>EASTSIDE - EROSION ATTRIBUTE   6 - 9" precipitation zone</t>
  </si>
  <si>
    <t>EASTSIDE - HABITAT IMPROVEMENT/RESTORATION ATTRIBUTE   6 - 9" precipitation zone</t>
  </si>
  <si>
    <t>EASTSIDE - FILTRATION ATTRIBUTE   6 - 9" precipitation zone</t>
  </si>
  <si>
    <t xml:space="preserve">big bluegrass </t>
  </si>
  <si>
    <t>Slender Wheatgrass</t>
  </si>
  <si>
    <t>sand dropseed</t>
  </si>
  <si>
    <t>/3 seed in moist draws</t>
  </si>
  <si>
    <t>N/A</t>
  </si>
  <si>
    <t>Basin wildryye /3 (N)</t>
  </si>
  <si>
    <t>snow buckwheat (N)</t>
  </si>
  <si>
    <t>firecracker penstemon (N)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</si>
</sst>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0.000"/>
    <numFmt numFmtId="167" formatCode="0.000000"/>
    <numFmt numFmtId="168" formatCode="0.00000"/>
  </numFmts>
  <fonts count="3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2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 quotePrefix="1">
      <alignment/>
    </xf>
    <xf numFmtId="0" fontId="2" fillId="0" borderId="0" xfId="0" applyFont="1" applyAlignment="1">
      <alignment/>
    </xf>
    <xf numFmtId="0" fontId="0" fillId="2" borderId="0" xfId="0" applyFill="1" applyAlignment="1">
      <alignment horizontal="center"/>
    </xf>
    <xf numFmtId="1" fontId="0" fillId="0" borderId="0" xfId="0" applyNumberFormat="1" applyAlignment="1">
      <alignment horizontal="center"/>
    </xf>
    <xf numFmtId="0" fontId="0" fillId="3" borderId="0" xfId="0" applyFill="1" applyAlignment="1">
      <alignment horizontal="center"/>
    </xf>
    <xf numFmtId="1" fontId="0" fillId="3" borderId="0" xfId="0" applyNumberFormat="1" applyFill="1" applyAlignment="1">
      <alignment horizontal="center"/>
    </xf>
    <xf numFmtId="1" fontId="0" fillId="0" borderId="0" xfId="0" applyNumberFormat="1" applyFill="1" applyAlignment="1">
      <alignment horizontal="center"/>
    </xf>
    <xf numFmtId="0" fontId="0" fillId="4" borderId="0" xfId="0" applyFill="1" applyAlignment="1">
      <alignment/>
    </xf>
    <xf numFmtId="0" fontId="0" fillId="4" borderId="0" xfId="0" applyFill="1" applyAlignment="1">
      <alignment horizontal="center"/>
    </xf>
    <xf numFmtId="1" fontId="0" fillId="2" borderId="0" xfId="0" applyNumberFormat="1" applyFill="1" applyAlignment="1">
      <alignment horizontal="center"/>
    </xf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2"/>
  <sheetViews>
    <sheetView workbookViewId="0" topLeftCell="A1">
      <pane xSplit="2" ySplit="8" topLeftCell="C11" activePane="bottomRight" state="frozen"/>
      <selection pane="topLeft" activeCell="A1" sqref="A1"/>
      <selection pane="topRight" activeCell="C1" sqref="C1"/>
      <selection pane="bottomLeft" activeCell="A9" sqref="A9"/>
      <selection pane="bottomRight" activeCell="B25" sqref="B25"/>
    </sheetView>
  </sheetViews>
  <sheetFormatPr defaultColWidth="9.140625" defaultRowHeight="12.75"/>
  <cols>
    <col min="1" max="1" width="10.00390625" style="0" customWidth="1"/>
    <col min="2" max="2" width="29.421875" style="0" customWidth="1"/>
    <col min="3" max="3" width="5.7109375" style="0" customWidth="1"/>
    <col min="4" max="4" width="6.7109375" style="0" customWidth="1"/>
    <col min="5" max="5" width="5.421875" style="0" customWidth="1"/>
    <col min="6" max="6" width="6.8515625" style="0" customWidth="1"/>
    <col min="7" max="7" width="3.7109375" style="0" customWidth="1"/>
    <col min="8" max="8" width="3.421875" style="0" customWidth="1"/>
    <col min="9" max="9" width="5.7109375" style="0" customWidth="1"/>
    <col min="10" max="10" width="6.8515625" style="0" customWidth="1"/>
    <col min="11" max="11" width="5.57421875" style="0" customWidth="1"/>
    <col min="12" max="12" width="6.140625" style="0" customWidth="1"/>
    <col min="13" max="13" width="2.7109375" style="0" customWidth="1"/>
    <col min="14" max="14" width="5.7109375" style="0" customWidth="1"/>
    <col min="15" max="15" width="6.140625" style="0" customWidth="1"/>
    <col min="16" max="16" width="6.00390625" style="0" customWidth="1"/>
    <col min="17" max="17" width="6.28125" style="0" customWidth="1"/>
    <col min="18" max="18" width="2.8515625" style="0" customWidth="1"/>
    <col min="19" max="19" width="2.140625" style="0" customWidth="1"/>
    <col min="20" max="20" width="6.421875" style="0" customWidth="1"/>
    <col min="21" max="21" width="6.421875" style="5" customWidth="1"/>
    <col min="22" max="22" width="4.57421875" style="0" customWidth="1"/>
    <col min="23" max="23" width="4.7109375" style="0" customWidth="1"/>
    <col min="24" max="24" width="3.8515625" style="0" customWidth="1"/>
    <col min="28" max="28" width="4.57421875" style="0" customWidth="1"/>
  </cols>
  <sheetData>
    <row r="1" ht="12.75">
      <c r="A1" t="s">
        <v>96</v>
      </c>
    </row>
    <row r="3" spans="3:26" ht="12.75">
      <c r="C3" t="s">
        <v>3</v>
      </c>
      <c r="I3" t="s">
        <v>14</v>
      </c>
      <c r="O3" t="s">
        <v>18</v>
      </c>
      <c r="T3" t="s">
        <v>18</v>
      </c>
      <c r="U3"/>
      <c r="Z3" s="5"/>
    </row>
    <row r="4" spans="3:26" ht="12.75">
      <c r="C4" t="s">
        <v>4</v>
      </c>
      <c r="I4" t="s">
        <v>13</v>
      </c>
      <c r="U4"/>
      <c r="Z4" s="5"/>
    </row>
    <row r="5" spans="15:26" ht="12.75">
      <c r="O5" t="s">
        <v>6</v>
      </c>
      <c r="T5" t="s">
        <v>7</v>
      </c>
      <c r="U5"/>
      <c r="Z5" s="5"/>
    </row>
    <row r="6" spans="2:25" ht="12.75">
      <c r="B6" s="3"/>
      <c r="C6" s="1"/>
      <c r="D6" s="4" t="s">
        <v>33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/>
      <c r="V6" s="5"/>
      <c r="Y6" s="5" t="s">
        <v>39</v>
      </c>
    </row>
    <row r="7" spans="2:25" s="2" customFormat="1" ht="12.75">
      <c r="B7" s="3"/>
      <c r="C7" s="14"/>
      <c r="D7" s="13" t="s">
        <v>39</v>
      </c>
      <c r="E7" s="14" t="s">
        <v>86</v>
      </c>
      <c r="F7" s="13" t="s">
        <v>39</v>
      </c>
      <c r="I7" s="13"/>
      <c r="J7" s="13" t="s">
        <v>39</v>
      </c>
      <c r="K7" s="13"/>
      <c r="L7" s="13" t="s">
        <v>39</v>
      </c>
      <c r="N7" s="13"/>
      <c r="O7" s="13" t="s">
        <v>39</v>
      </c>
      <c r="P7" s="13"/>
      <c r="Q7" s="13" t="s">
        <v>39</v>
      </c>
      <c r="T7" s="13"/>
      <c r="U7" s="13" t="s">
        <v>39</v>
      </c>
      <c r="W7" s="3"/>
      <c r="Y7" s="3" t="s">
        <v>40</v>
      </c>
    </row>
    <row r="8" spans="2:29" ht="12.75">
      <c r="B8" t="s">
        <v>17</v>
      </c>
      <c r="C8" s="14" t="s">
        <v>34</v>
      </c>
      <c r="D8" s="14" t="s">
        <v>79</v>
      </c>
      <c r="E8" s="14" t="s">
        <v>35</v>
      </c>
      <c r="F8" s="14" t="s">
        <v>79</v>
      </c>
      <c r="G8" s="5"/>
      <c r="I8" s="14" t="s">
        <v>34</v>
      </c>
      <c r="J8" s="14" t="s">
        <v>79</v>
      </c>
      <c r="K8" s="14" t="s">
        <v>35</v>
      </c>
      <c r="L8" s="14" t="s">
        <v>79</v>
      </c>
      <c r="M8" s="3"/>
      <c r="N8" s="14" t="s">
        <v>34</v>
      </c>
      <c r="O8" s="14" t="s">
        <v>79</v>
      </c>
      <c r="P8" s="14" t="s">
        <v>35</v>
      </c>
      <c r="Q8" s="14" t="s">
        <v>79</v>
      </c>
      <c r="R8" s="5"/>
      <c r="T8" s="13"/>
      <c r="U8" s="13" t="s">
        <v>79</v>
      </c>
      <c r="Y8" s="5" t="s">
        <v>41</v>
      </c>
      <c r="AC8" t="s">
        <v>69</v>
      </c>
    </row>
    <row r="9" spans="1:29" ht="12.75">
      <c r="A9" t="s">
        <v>0</v>
      </c>
      <c r="B9" t="s">
        <v>60</v>
      </c>
      <c r="C9" s="5">
        <v>7</v>
      </c>
      <c r="D9" s="11">
        <f>(Y9*C9)/43560</f>
        <v>40.174471992653814</v>
      </c>
      <c r="E9" s="9"/>
      <c r="F9" s="11">
        <f>(E9*Y9)/43560</f>
        <v>0</v>
      </c>
      <c r="G9" s="5"/>
      <c r="H9" s="5"/>
      <c r="I9" s="5"/>
      <c r="J9" s="11">
        <f aca="true" t="shared" si="0" ref="J9:J31">(I9*Y9)/43560</f>
        <v>0</v>
      </c>
      <c r="K9" s="5"/>
      <c r="L9" s="11">
        <f>(K9*Y9)/43560</f>
        <v>0</v>
      </c>
      <c r="M9" s="3"/>
      <c r="N9" s="5">
        <v>6</v>
      </c>
      <c r="O9" s="9">
        <f aca="true" t="shared" si="1" ref="O9:O32">(N9*Y9)/43560</f>
        <v>34.43526170798898</v>
      </c>
      <c r="P9" s="5"/>
      <c r="Q9" s="5">
        <f aca="true" t="shared" si="2" ref="Q9:Q31">(P9*Y9)/43560</f>
        <v>0</v>
      </c>
      <c r="R9" s="5"/>
      <c r="S9" s="5"/>
      <c r="T9" s="5"/>
      <c r="U9" s="9">
        <f aca="true" t="shared" si="3" ref="U9:U31">(T9*Y9)/43560</f>
        <v>0</v>
      </c>
      <c r="V9" s="5"/>
      <c r="W9" s="5"/>
      <c r="Y9" s="5">
        <v>250000</v>
      </c>
      <c r="AC9" t="s">
        <v>70</v>
      </c>
    </row>
    <row r="10" spans="2:29" ht="12.75">
      <c r="B10" t="s">
        <v>61</v>
      </c>
      <c r="C10" s="5"/>
      <c r="D10" s="11">
        <f aca="true" t="shared" si="4" ref="D10:D31">(Y10*C10)/43560</f>
        <v>0</v>
      </c>
      <c r="E10" s="5">
        <v>10</v>
      </c>
      <c r="F10" s="11">
        <f aca="true" t="shared" si="5" ref="F10:F31">(E10*Y10)/43560</f>
        <v>31.910009182736456</v>
      </c>
      <c r="G10" s="5"/>
      <c r="H10" s="5"/>
      <c r="I10" s="5"/>
      <c r="J10" s="11">
        <f t="shared" si="0"/>
        <v>0</v>
      </c>
      <c r="K10" s="5">
        <v>10</v>
      </c>
      <c r="L10" s="11">
        <f aca="true" t="shared" si="6" ref="L10:L31">(K10*Y10)/43560</f>
        <v>31.910009182736456</v>
      </c>
      <c r="M10" s="12"/>
      <c r="N10" s="5"/>
      <c r="O10" s="9">
        <f t="shared" si="1"/>
        <v>0</v>
      </c>
      <c r="P10" s="5"/>
      <c r="Q10" s="5">
        <f t="shared" si="2"/>
        <v>0</v>
      </c>
      <c r="R10" s="5"/>
      <c r="S10" s="5"/>
      <c r="T10" s="5"/>
      <c r="U10" s="9">
        <f t="shared" si="3"/>
        <v>0</v>
      </c>
      <c r="V10" s="5"/>
      <c r="W10" s="5"/>
      <c r="Y10" s="5">
        <v>139000</v>
      </c>
      <c r="AC10" t="s">
        <v>71</v>
      </c>
    </row>
    <row r="11" spans="2:29" ht="12.75">
      <c r="B11" t="s">
        <v>62</v>
      </c>
      <c r="C11" s="5"/>
      <c r="D11" s="11">
        <f t="shared" si="4"/>
        <v>0</v>
      </c>
      <c r="E11" s="5"/>
      <c r="F11" s="11">
        <f t="shared" si="5"/>
        <v>0</v>
      </c>
      <c r="G11" s="5"/>
      <c r="H11" s="5"/>
      <c r="I11" s="5"/>
      <c r="J11" s="11">
        <f t="shared" si="0"/>
        <v>0</v>
      </c>
      <c r="K11" s="5"/>
      <c r="L11" s="11">
        <f t="shared" si="6"/>
        <v>0</v>
      </c>
      <c r="M11" s="12"/>
      <c r="N11" s="5">
        <v>4</v>
      </c>
      <c r="O11" s="9">
        <f t="shared" si="1"/>
        <v>22.038567493112946</v>
      </c>
      <c r="P11" s="5"/>
      <c r="Q11" s="5">
        <f t="shared" si="2"/>
        <v>0</v>
      </c>
      <c r="R11" s="5"/>
      <c r="S11" s="5"/>
      <c r="T11" s="5"/>
      <c r="U11" s="9">
        <f t="shared" si="3"/>
        <v>0</v>
      </c>
      <c r="V11" s="5"/>
      <c r="W11" s="5"/>
      <c r="Y11" s="5">
        <v>240000</v>
      </c>
      <c r="AC11" t="s">
        <v>72</v>
      </c>
    </row>
    <row r="12" spans="2:30" ht="12.75">
      <c r="B12" s="1" t="s">
        <v>63</v>
      </c>
      <c r="C12" s="8"/>
      <c r="D12" s="11">
        <f t="shared" si="4"/>
        <v>0</v>
      </c>
      <c r="E12" s="8"/>
      <c r="F12" s="11">
        <f t="shared" si="5"/>
        <v>0</v>
      </c>
      <c r="G12" s="8"/>
      <c r="H12" s="8"/>
      <c r="I12" s="8"/>
      <c r="J12" s="11">
        <f t="shared" si="0"/>
        <v>0</v>
      </c>
      <c r="K12" s="8"/>
      <c r="L12" s="11">
        <f t="shared" si="6"/>
        <v>0</v>
      </c>
      <c r="M12" s="15"/>
      <c r="N12" s="8"/>
      <c r="O12" s="9">
        <f t="shared" si="1"/>
        <v>0</v>
      </c>
      <c r="P12" s="8">
        <v>10</v>
      </c>
      <c r="Q12" s="5">
        <f t="shared" si="2"/>
        <v>35.81267217630854</v>
      </c>
      <c r="R12" s="8"/>
      <c r="S12" s="8"/>
      <c r="T12" s="8"/>
      <c r="U12" s="9">
        <f t="shared" si="3"/>
        <v>0</v>
      </c>
      <c r="V12" s="8"/>
      <c r="W12" s="8"/>
      <c r="X12" s="1"/>
      <c r="Y12" s="8">
        <v>156000</v>
      </c>
      <c r="Z12" s="1"/>
      <c r="AA12" s="1"/>
      <c r="AB12" s="1"/>
      <c r="AC12" s="1" t="s">
        <v>72</v>
      </c>
      <c r="AD12" s="1"/>
    </row>
    <row r="13" spans="2:29" ht="12.75">
      <c r="B13" t="s">
        <v>64</v>
      </c>
      <c r="C13" s="5"/>
      <c r="D13" s="11">
        <f t="shared" si="4"/>
        <v>0</v>
      </c>
      <c r="E13" s="5"/>
      <c r="F13" s="11">
        <f t="shared" si="5"/>
        <v>0</v>
      </c>
      <c r="G13" s="5"/>
      <c r="H13" s="5"/>
      <c r="I13" s="5">
        <v>6</v>
      </c>
      <c r="J13" s="11">
        <f t="shared" si="0"/>
        <v>24.793388429752067</v>
      </c>
      <c r="K13" s="5"/>
      <c r="L13" s="11">
        <f t="shared" si="6"/>
        <v>0</v>
      </c>
      <c r="M13" s="12"/>
      <c r="N13" s="5">
        <v>5</v>
      </c>
      <c r="O13" s="9">
        <f t="shared" si="1"/>
        <v>20.66115702479339</v>
      </c>
      <c r="P13" s="5">
        <v>5</v>
      </c>
      <c r="Q13" s="5">
        <f t="shared" si="2"/>
        <v>20.66115702479339</v>
      </c>
      <c r="R13" s="3"/>
      <c r="S13" s="3"/>
      <c r="T13" s="5"/>
      <c r="U13" s="9">
        <f t="shared" si="3"/>
        <v>0</v>
      </c>
      <c r="V13" s="5"/>
      <c r="W13" s="5"/>
      <c r="Y13" s="5">
        <v>180000</v>
      </c>
      <c r="AC13" t="s">
        <v>72</v>
      </c>
    </row>
    <row r="14" spans="2:25" ht="12.75">
      <c r="B14" t="s">
        <v>83</v>
      </c>
      <c r="C14" s="5">
        <v>2</v>
      </c>
      <c r="D14" s="11">
        <f t="shared" si="4"/>
        <v>42.102846648301195</v>
      </c>
      <c r="E14" s="5">
        <v>2</v>
      </c>
      <c r="F14" s="11">
        <f t="shared" si="5"/>
        <v>42.102846648301195</v>
      </c>
      <c r="G14" s="5"/>
      <c r="H14" s="5"/>
      <c r="I14" s="5"/>
      <c r="J14" s="11">
        <f t="shared" si="0"/>
        <v>0</v>
      </c>
      <c r="K14" s="5"/>
      <c r="L14" s="11">
        <f t="shared" si="6"/>
        <v>0</v>
      </c>
      <c r="M14" s="12"/>
      <c r="N14" s="5"/>
      <c r="O14" s="9">
        <f t="shared" si="1"/>
        <v>0</v>
      </c>
      <c r="P14" s="5"/>
      <c r="Q14" s="5">
        <f t="shared" si="2"/>
        <v>0</v>
      </c>
      <c r="R14" s="3"/>
      <c r="S14" s="3"/>
      <c r="T14" s="5"/>
      <c r="U14" s="9">
        <f t="shared" si="3"/>
        <v>0</v>
      </c>
      <c r="V14" s="5"/>
      <c r="W14" s="5"/>
      <c r="Y14" s="5">
        <v>917000</v>
      </c>
    </row>
    <row r="15" spans="2:30" ht="12.75">
      <c r="B15" s="1" t="s">
        <v>82</v>
      </c>
      <c r="C15" s="8"/>
      <c r="D15" s="11">
        <f t="shared" si="4"/>
        <v>0</v>
      </c>
      <c r="E15" s="8"/>
      <c r="F15" s="11">
        <f t="shared" si="5"/>
        <v>0</v>
      </c>
      <c r="G15" s="8"/>
      <c r="H15" s="8"/>
      <c r="I15" s="8">
        <v>0.2</v>
      </c>
      <c r="J15" s="11">
        <f t="shared" si="0"/>
        <v>24.33425160697888</v>
      </c>
      <c r="K15" s="8"/>
      <c r="L15" s="11">
        <f t="shared" si="6"/>
        <v>0</v>
      </c>
      <c r="M15" s="15"/>
      <c r="N15" s="8"/>
      <c r="O15" s="9">
        <f t="shared" si="1"/>
        <v>0</v>
      </c>
      <c r="P15" s="8">
        <v>0.25</v>
      </c>
      <c r="Q15" s="5">
        <f t="shared" si="2"/>
        <v>30.4178145087236</v>
      </c>
      <c r="R15" s="8"/>
      <c r="S15" s="8"/>
      <c r="T15" s="8"/>
      <c r="U15" s="9">
        <f t="shared" si="3"/>
        <v>0</v>
      </c>
      <c r="V15" s="8"/>
      <c r="W15" s="8"/>
      <c r="X15" s="1"/>
      <c r="Y15" s="8">
        <v>5300000</v>
      </c>
      <c r="Z15" s="1"/>
      <c r="AA15" s="1"/>
      <c r="AB15" s="1"/>
      <c r="AC15" s="1"/>
      <c r="AD15" s="1"/>
    </row>
    <row r="16" spans="2:29" ht="12.75">
      <c r="B16" t="s">
        <v>65</v>
      </c>
      <c r="C16" s="5"/>
      <c r="D16" s="11">
        <f t="shared" si="4"/>
        <v>0</v>
      </c>
      <c r="E16" s="5"/>
      <c r="F16" s="11">
        <f t="shared" si="5"/>
        <v>0</v>
      </c>
      <c r="G16" s="5"/>
      <c r="H16" s="5"/>
      <c r="I16" s="5"/>
      <c r="J16" s="11">
        <f t="shared" si="0"/>
        <v>0</v>
      </c>
      <c r="K16" s="5"/>
      <c r="L16" s="11">
        <f t="shared" si="6"/>
        <v>0</v>
      </c>
      <c r="M16" s="12"/>
      <c r="N16" s="5"/>
      <c r="O16" s="9">
        <f t="shared" si="1"/>
        <v>0</v>
      </c>
      <c r="P16" s="5"/>
      <c r="Q16" s="5">
        <f t="shared" si="2"/>
        <v>0</v>
      </c>
      <c r="R16" s="3"/>
      <c r="S16" s="3"/>
      <c r="T16" s="5">
        <v>4</v>
      </c>
      <c r="U16" s="9">
        <f t="shared" si="3"/>
        <v>17.63085399449036</v>
      </c>
      <c r="V16" s="5"/>
      <c r="W16" s="5"/>
      <c r="Y16" s="5">
        <v>192000</v>
      </c>
      <c r="AC16" t="s">
        <v>77</v>
      </c>
    </row>
    <row r="17" spans="2:25" ht="12.75">
      <c r="B17" t="s">
        <v>105</v>
      </c>
      <c r="C17" s="5"/>
      <c r="D17" s="11">
        <f t="shared" si="4"/>
        <v>0</v>
      </c>
      <c r="E17" s="5"/>
      <c r="F17" s="11">
        <f t="shared" si="5"/>
        <v>0</v>
      </c>
      <c r="G17" s="5"/>
      <c r="H17" s="5"/>
      <c r="I17" s="5"/>
      <c r="J17" s="11">
        <f t="shared" si="0"/>
        <v>0</v>
      </c>
      <c r="K17" s="5"/>
      <c r="L17" s="11">
        <f t="shared" si="6"/>
        <v>0</v>
      </c>
      <c r="M17" s="12"/>
      <c r="N17" s="5"/>
      <c r="O17" s="9">
        <f t="shared" si="1"/>
        <v>0</v>
      </c>
      <c r="P17" s="5"/>
      <c r="Q17" s="5">
        <f t="shared" si="2"/>
        <v>0</v>
      </c>
      <c r="R17" s="3"/>
      <c r="S17" s="3"/>
      <c r="T17" s="5"/>
      <c r="U17" s="9">
        <f t="shared" si="3"/>
        <v>0</v>
      </c>
      <c r="V17" s="5"/>
      <c r="W17" s="5"/>
      <c r="Y17" s="5"/>
    </row>
    <row r="18" spans="3:25" ht="12.75">
      <c r="C18" s="5"/>
      <c r="D18" s="11">
        <f t="shared" si="4"/>
        <v>0</v>
      </c>
      <c r="E18" s="5"/>
      <c r="F18" s="11">
        <f t="shared" si="5"/>
        <v>0</v>
      </c>
      <c r="G18" s="5"/>
      <c r="H18" s="5"/>
      <c r="I18" s="5"/>
      <c r="J18" s="11">
        <f t="shared" si="0"/>
        <v>0</v>
      </c>
      <c r="K18" s="5"/>
      <c r="L18" s="11">
        <f t="shared" si="6"/>
        <v>0</v>
      </c>
      <c r="M18" s="12"/>
      <c r="N18" s="5"/>
      <c r="O18" s="9">
        <f t="shared" si="1"/>
        <v>0</v>
      </c>
      <c r="P18" s="5"/>
      <c r="Q18" s="5">
        <f t="shared" si="2"/>
        <v>0</v>
      </c>
      <c r="R18" s="3"/>
      <c r="S18" s="3"/>
      <c r="T18" s="5"/>
      <c r="U18" s="9">
        <f t="shared" si="3"/>
        <v>0</v>
      </c>
      <c r="V18" s="5"/>
      <c r="W18" s="5"/>
      <c r="Y18" s="5"/>
    </row>
    <row r="19" spans="1:25" ht="12.75">
      <c r="A19" t="s">
        <v>1</v>
      </c>
      <c r="B19" t="s">
        <v>84</v>
      </c>
      <c r="C19" s="5">
        <v>1</v>
      </c>
      <c r="D19" s="11">
        <f t="shared" si="4"/>
        <v>21.235078053259873</v>
      </c>
      <c r="E19" s="5">
        <v>1</v>
      </c>
      <c r="F19" s="11">
        <f t="shared" si="5"/>
        <v>21.235078053259873</v>
      </c>
      <c r="G19" s="5"/>
      <c r="H19" s="5"/>
      <c r="I19" s="5">
        <v>1</v>
      </c>
      <c r="J19" s="11">
        <f t="shared" si="0"/>
        <v>21.235078053259873</v>
      </c>
      <c r="K19" s="5">
        <v>1</v>
      </c>
      <c r="L19" s="11">
        <f t="shared" si="6"/>
        <v>21.235078053259873</v>
      </c>
      <c r="M19" s="12"/>
      <c r="N19" s="5"/>
      <c r="O19" s="9">
        <f t="shared" si="1"/>
        <v>0</v>
      </c>
      <c r="P19" s="5"/>
      <c r="Q19" s="5">
        <f t="shared" si="2"/>
        <v>0</v>
      </c>
      <c r="R19" s="3"/>
      <c r="S19" s="3"/>
      <c r="T19" s="5"/>
      <c r="U19" s="9">
        <f t="shared" si="3"/>
        <v>0</v>
      </c>
      <c r="V19" s="5"/>
      <c r="W19" s="5"/>
      <c r="Y19" s="5">
        <v>925000</v>
      </c>
    </row>
    <row r="20" spans="2:25" ht="12.75">
      <c r="B20" t="s">
        <v>11</v>
      </c>
      <c r="C20" s="5"/>
      <c r="D20" s="11">
        <f t="shared" si="4"/>
        <v>0</v>
      </c>
      <c r="E20" s="5"/>
      <c r="F20" s="11">
        <f t="shared" si="5"/>
        <v>0</v>
      </c>
      <c r="G20" s="5"/>
      <c r="H20" s="5"/>
      <c r="I20" s="5"/>
      <c r="J20" s="11">
        <f t="shared" si="0"/>
        <v>0</v>
      </c>
      <c r="K20" s="5"/>
      <c r="L20" s="11">
        <f t="shared" si="6"/>
        <v>0</v>
      </c>
      <c r="M20" s="12"/>
      <c r="N20" s="5"/>
      <c r="O20" s="9">
        <f t="shared" si="1"/>
        <v>0</v>
      </c>
      <c r="P20" s="5"/>
      <c r="Q20" s="5">
        <f t="shared" si="2"/>
        <v>0</v>
      </c>
      <c r="R20" s="3"/>
      <c r="S20" s="3"/>
      <c r="T20" s="5"/>
      <c r="U20" s="9">
        <f t="shared" si="3"/>
        <v>0</v>
      </c>
      <c r="V20" s="5"/>
      <c r="W20" s="5"/>
      <c r="Y20" s="5"/>
    </row>
    <row r="21" spans="3:25" ht="12.75">
      <c r="C21" s="5"/>
      <c r="D21" s="11">
        <f t="shared" si="4"/>
        <v>0</v>
      </c>
      <c r="E21" s="5"/>
      <c r="F21" s="11">
        <f t="shared" si="5"/>
        <v>0</v>
      </c>
      <c r="G21" s="5"/>
      <c r="H21" s="5"/>
      <c r="I21" s="5"/>
      <c r="J21" s="11">
        <f t="shared" si="0"/>
        <v>0</v>
      </c>
      <c r="K21" s="5"/>
      <c r="L21" s="11">
        <f t="shared" si="6"/>
        <v>0</v>
      </c>
      <c r="M21" s="12"/>
      <c r="N21" s="5"/>
      <c r="O21" s="9">
        <f t="shared" si="1"/>
        <v>0</v>
      </c>
      <c r="P21" s="5"/>
      <c r="Q21" s="5">
        <f t="shared" si="2"/>
        <v>0</v>
      </c>
      <c r="R21" s="3"/>
      <c r="S21" s="3"/>
      <c r="T21" s="5"/>
      <c r="U21" s="9">
        <f t="shared" si="3"/>
        <v>0</v>
      </c>
      <c r="V21" s="5"/>
      <c r="W21" s="5"/>
      <c r="Y21" s="5"/>
    </row>
    <row r="22" spans="1:29" ht="12.75">
      <c r="A22" t="s">
        <v>24</v>
      </c>
      <c r="B22" s="1" t="s">
        <v>73</v>
      </c>
      <c r="C22" s="8">
        <v>0.75</v>
      </c>
      <c r="D22" s="11">
        <f t="shared" si="4"/>
        <v>6.800964187327824</v>
      </c>
      <c r="E22" s="8"/>
      <c r="F22" s="11">
        <f t="shared" si="5"/>
        <v>0</v>
      </c>
      <c r="G22" s="8"/>
      <c r="H22" s="8"/>
      <c r="I22" s="8"/>
      <c r="J22" s="11">
        <f t="shared" si="0"/>
        <v>0</v>
      </c>
      <c r="K22" s="8"/>
      <c r="L22" s="11">
        <f t="shared" si="6"/>
        <v>0</v>
      </c>
      <c r="M22" s="15"/>
      <c r="N22" s="8"/>
      <c r="O22" s="9">
        <f t="shared" si="1"/>
        <v>0</v>
      </c>
      <c r="P22" s="8"/>
      <c r="Q22" s="5">
        <f t="shared" si="2"/>
        <v>0</v>
      </c>
      <c r="R22" s="8"/>
      <c r="S22" s="8"/>
      <c r="T22" s="8">
        <v>0.75</v>
      </c>
      <c r="U22" s="9">
        <f t="shared" si="3"/>
        <v>6.800964187327824</v>
      </c>
      <c r="V22" s="8"/>
      <c r="W22" s="8"/>
      <c r="X22" s="1"/>
      <c r="Y22" s="8">
        <v>395000</v>
      </c>
      <c r="Z22" s="1"/>
      <c r="AA22" s="1"/>
      <c r="AB22" s="1"/>
      <c r="AC22" s="1" t="s">
        <v>78</v>
      </c>
    </row>
    <row r="23" spans="2:29" ht="12.75">
      <c r="B23" t="s">
        <v>68</v>
      </c>
      <c r="C23" s="5"/>
      <c r="D23" s="11">
        <f t="shared" si="4"/>
        <v>0</v>
      </c>
      <c r="E23" s="5">
        <v>1</v>
      </c>
      <c r="F23" s="11">
        <f t="shared" si="5"/>
        <v>11.47842056932966</v>
      </c>
      <c r="G23" s="5"/>
      <c r="H23" s="5"/>
      <c r="I23" s="5"/>
      <c r="J23" s="11">
        <f t="shared" si="0"/>
        <v>0</v>
      </c>
      <c r="K23" s="5"/>
      <c r="L23" s="11">
        <f t="shared" si="6"/>
        <v>0</v>
      </c>
      <c r="M23" s="12"/>
      <c r="N23" s="5"/>
      <c r="O23" s="9">
        <f t="shared" si="1"/>
        <v>0</v>
      </c>
      <c r="P23" s="5"/>
      <c r="Q23" s="5">
        <f t="shared" si="2"/>
        <v>0</v>
      </c>
      <c r="R23" s="5"/>
      <c r="S23" s="5"/>
      <c r="T23" s="5"/>
      <c r="U23" s="9">
        <f t="shared" si="3"/>
        <v>0</v>
      </c>
      <c r="V23" s="5"/>
      <c r="W23" s="5"/>
      <c r="Y23" s="5">
        <v>500000</v>
      </c>
      <c r="AC23" t="s">
        <v>76</v>
      </c>
    </row>
    <row r="24" spans="2:25" ht="12.75">
      <c r="B24" t="s">
        <v>93</v>
      </c>
      <c r="C24" s="5"/>
      <c r="D24" s="11">
        <f t="shared" si="4"/>
        <v>0</v>
      </c>
      <c r="E24" s="5"/>
      <c r="F24" s="11">
        <f t="shared" si="5"/>
        <v>0</v>
      </c>
      <c r="G24" s="5"/>
      <c r="H24" s="5"/>
      <c r="I24" s="5"/>
      <c r="J24" s="11">
        <f t="shared" si="0"/>
        <v>0</v>
      </c>
      <c r="K24" s="5"/>
      <c r="L24" s="11">
        <f t="shared" si="6"/>
        <v>0</v>
      </c>
      <c r="M24" s="12"/>
      <c r="N24" s="5"/>
      <c r="O24" s="9">
        <f t="shared" si="1"/>
        <v>0</v>
      </c>
      <c r="P24" s="5"/>
      <c r="Q24" s="5">
        <f t="shared" si="2"/>
        <v>0</v>
      </c>
      <c r="R24" s="5"/>
      <c r="S24" s="5"/>
      <c r="T24" s="5"/>
      <c r="U24" s="9">
        <f t="shared" si="3"/>
        <v>0</v>
      </c>
      <c r="V24" s="5"/>
      <c r="W24" s="5"/>
      <c r="Y24" s="5"/>
    </row>
    <row r="25" spans="2:25" ht="12.75">
      <c r="B25" t="s">
        <v>107</v>
      </c>
      <c r="C25" s="5"/>
      <c r="D25" s="11">
        <f t="shared" si="4"/>
        <v>0</v>
      </c>
      <c r="E25" s="5"/>
      <c r="F25" s="11">
        <f t="shared" si="5"/>
        <v>0</v>
      </c>
      <c r="G25" s="5"/>
      <c r="H25" s="5"/>
      <c r="I25" s="5"/>
      <c r="J25" s="11">
        <f t="shared" si="0"/>
        <v>0</v>
      </c>
      <c r="K25" s="5"/>
      <c r="L25" s="11">
        <f t="shared" si="6"/>
        <v>0</v>
      </c>
      <c r="M25" s="12"/>
      <c r="N25" s="5"/>
      <c r="O25" s="9">
        <f t="shared" si="1"/>
        <v>0</v>
      </c>
      <c r="P25" s="5"/>
      <c r="Q25" s="5">
        <f t="shared" si="2"/>
        <v>0</v>
      </c>
      <c r="R25" s="5"/>
      <c r="S25" s="5"/>
      <c r="T25" s="5"/>
      <c r="U25" s="9">
        <f t="shared" si="3"/>
        <v>0</v>
      </c>
      <c r="V25" s="5"/>
      <c r="W25" s="5"/>
      <c r="Y25" s="5"/>
    </row>
    <row r="26" spans="3:25" ht="12.75">
      <c r="C26" s="5"/>
      <c r="D26" s="11">
        <f t="shared" si="4"/>
        <v>0</v>
      </c>
      <c r="E26" s="5"/>
      <c r="F26" s="11">
        <f t="shared" si="5"/>
        <v>0</v>
      </c>
      <c r="G26" s="5"/>
      <c r="H26" s="5"/>
      <c r="I26" s="5"/>
      <c r="J26" s="11">
        <f t="shared" si="0"/>
        <v>0</v>
      </c>
      <c r="K26" s="5"/>
      <c r="L26" s="11">
        <f t="shared" si="6"/>
        <v>0</v>
      </c>
      <c r="M26" s="12"/>
      <c r="N26" s="5"/>
      <c r="O26" s="9">
        <f t="shared" si="1"/>
        <v>0</v>
      </c>
      <c r="P26" s="5"/>
      <c r="Q26" s="5">
        <f t="shared" si="2"/>
        <v>0</v>
      </c>
      <c r="R26" s="5"/>
      <c r="S26" s="5"/>
      <c r="T26" s="5"/>
      <c r="U26" s="9">
        <f t="shared" si="3"/>
        <v>0</v>
      </c>
      <c r="V26" s="5"/>
      <c r="W26" s="5"/>
      <c r="Y26" s="5"/>
    </row>
    <row r="27" spans="3:25" ht="12.75">
      <c r="C27" s="5"/>
      <c r="D27" s="11">
        <f t="shared" si="4"/>
        <v>0</v>
      </c>
      <c r="E27" s="5"/>
      <c r="F27" s="11">
        <f t="shared" si="5"/>
        <v>0</v>
      </c>
      <c r="G27" s="5"/>
      <c r="H27" s="5"/>
      <c r="I27" s="5"/>
      <c r="J27" s="11">
        <f t="shared" si="0"/>
        <v>0</v>
      </c>
      <c r="K27" s="5"/>
      <c r="L27" s="11">
        <f t="shared" si="6"/>
        <v>0</v>
      </c>
      <c r="M27" s="12"/>
      <c r="N27" s="5"/>
      <c r="O27" s="9">
        <f t="shared" si="1"/>
        <v>0</v>
      </c>
      <c r="P27" s="5"/>
      <c r="Q27" s="5">
        <f t="shared" si="2"/>
        <v>0</v>
      </c>
      <c r="R27" s="5"/>
      <c r="S27" s="5"/>
      <c r="T27" s="5"/>
      <c r="U27" s="9">
        <f t="shared" si="3"/>
        <v>0</v>
      </c>
      <c r="V27" s="5"/>
      <c r="W27" s="5"/>
      <c r="Y27" s="5"/>
    </row>
    <row r="28" spans="1:25" ht="12.75">
      <c r="A28" t="s">
        <v>31</v>
      </c>
      <c r="B28" t="s">
        <v>66</v>
      </c>
      <c r="C28" s="5"/>
      <c r="D28" s="11">
        <f t="shared" si="4"/>
        <v>0</v>
      </c>
      <c r="E28" s="5"/>
      <c r="F28" s="11">
        <f t="shared" si="5"/>
        <v>0</v>
      </c>
      <c r="G28" s="5"/>
      <c r="H28" s="5"/>
      <c r="I28" s="5">
        <v>7</v>
      </c>
      <c r="J28" s="11">
        <f t="shared" si="0"/>
        <v>18.158861340679522</v>
      </c>
      <c r="K28" s="5">
        <v>7</v>
      </c>
      <c r="L28" s="11">
        <f t="shared" si="6"/>
        <v>18.158861340679522</v>
      </c>
      <c r="M28" s="12"/>
      <c r="N28" s="5"/>
      <c r="O28" s="9">
        <f t="shared" si="1"/>
        <v>0</v>
      </c>
      <c r="P28" s="5"/>
      <c r="Q28" s="5">
        <f t="shared" si="2"/>
        <v>0</v>
      </c>
      <c r="R28" s="5"/>
      <c r="S28" s="5"/>
      <c r="T28" s="5"/>
      <c r="U28" s="9">
        <f t="shared" si="3"/>
        <v>0</v>
      </c>
      <c r="V28" s="5"/>
      <c r="W28" s="5"/>
      <c r="Y28" s="5">
        <v>113000</v>
      </c>
    </row>
    <row r="29" spans="2:25" ht="12.75">
      <c r="B29" t="s">
        <v>67</v>
      </c>
      <c r="C29" s="5"/>
      <c r="D29" s="11">
        <f t="shared" si="4"/>
        <v>0</v>
      </c>
      <c r="E29" s="5"/>
      <c r="F29" s="11">
        <f t="shared" si="5"/>
        <v>0</v>
      </c>
      <c r="G29" s="5"/>
      <c r="H29" s="5"/>
      <c r="I29" s="5"/>
      <c r="J29" s="11">
        <f t="shared" si="0"/>
        <v>0</v>
      </c>
      <c r="K29" s="5"/>
      <c r="L29" s="11">
        <f t="shared" si="6"/>
        <v>0</v>
      </c>
      <c r="M29" s="12"/>
      <c r="N29" s="5">
        <v>20</v>
      </c>
      <c r="O29" s="9">
        <f t="shared" si="1"/>
        <v>9.182736455463727</v>
      </c>
      <c r="P29" s="5">
        <v>20</v>
      </c>
      <c r="Q29" s="5">
        <f t="shared" si="2"/>
        <v>9.182736455463727</v>
      </c>
      <c r="R29" s="5"/>
      <c r="S29" s="5"/>
      <c r="T29" s="5"/>
      <c r="U29" s="9">
        <f t="shared" si="3"/>
        <v>0</v>
      </c>
      <c r="V29" s="5"/>
      <c r="W29" s="5"/>
      <c r="Y29" s="5">
        <v>20000</v>
      </c>
    </row>
    <row r="30" spans="2:25" ht="12.75">
      <c r="B30" t="s">
        <v>94</v>
      </c>
      <c r="C30" s="5"/>
      <c r="D30" s="11">
        <f t="shared" si="4"/>
        <v>0</v>
      </c>
      <c r="E30" s="5"/>
      <c r="F30" s="11">
        <f t="shared" si="5"/>
        <v>0</v>
      </c>
      <c r="G30" s="5"/>
      <c r="H30" s="5"/>
      <c r="I30" s="5"/>
      <c r="J30" s="11">
        <f t="shared" si="0"/>
        <v>0</v>
      </c>
      <c r="K30" s="5"/>
      <c r="L30" s="11">
        <f t="shared" si="6"/>
        <v>0</v>
      </c>
      <c r="M30" s="12"/>
      <c r="N30" s="5"/>
      <c r="O30" s="9">
        <f t="shared" si="1"/>
        <v>0</v>
      </c>
      <c r="P30" s="5"/>
      <c r="Q30" s="5">
        <f t="shared" si="2"/>
        <v>0</v>
      </c>
      <c r="R30" s="5"/>
      <c r="S30" s="5"/>
      <c r="T30" s="5"/>
      <c r="U30" s="9">
        <f t="shared" si="3"/>
        <v>0</v>
      </c>
      <c r="V30" s="5"/>
      <c r="W30" s="5"/>
      <c r="Y30" s="5"/>
    </row>
    <row r="31" spans="2:25" ht="12.75">
      <c r="B31" t="s">
        <v>106</v>
      </c>
      <c r="C31" s="5"/>
      <c r="D31" s="11">
        <f t="shared" si="4"/>
        <v>0</v>
      </c>
      <c r="E31" s="5"/>
      <c r="F31" s="11">
        <f t="shared" si="5"/>
        <v>0</v>
      </c>
      <c r="G31" s="5"/>
      <c r="H31" s="5"/>
      <c r="I31" s="5"/>
      <c r="J31" s="11">
        <f t="shared" si="0"/>
        <v>0</v>
      </c>
      <c r="K31" s="5"/>
      <c r="L31" s="11">
        <f t="shared" si="6"/>
        <v>0</v>
      </c>
      <c r="M31" s="12"/>
      <c r="N31" s="5"/>
      <c r="O31" s="9">
        <f t="shared" si="1"/>
        <v>0</v>
      </c>
      <c r="P31" s="5"/>
      <c r="Q31" s="5">
        <f t="shared" si="2"/>
        <v>0</v>
      </c>
      <c r="R31" s="5"/>
      <c r="S31" s="5"/>
      <c r="T31" s="5"/>
      <c r="U31" s="9">
        <f t="shared" si="3"/>
        <v>0</v>
      </c>
      <c r="V31" s="5"/>
      <c r="W31" s="5"/>
      <c r="Y31" s="5"/>
    </row>
    <row r="32" spans="3:25" ht="12.75">
      <c r="C32" s="5"/>
      <c r="D32" s="10"/>
      <c r="E32" s="5"/>
      <c r="F32" s="10"/>
      <c r="G32" s="5"/>
      <c r="H32" s="5"/>
      <c r="I32" s="5"/>
      <c r="J32" s="11">
        <f>(I32*Y31)/43560</f>
        <v>0</v>
      </c>
      <c r="K32" s="5"/>
      <c r="L32" s="11">
        <f>(K32*Y32)/43560</f>
        <v>0</v>
      </c>
      <c r="M32" s="12"/>
      <c r="N32" s="5"/>
      <c r="O32" s="9">
        <f t="shared" si="1"/>
        <v>0</v>
      </c>
      <c r="P32" s="5"/>
      <c r="Q32" s="5"/>
      <c r="R32" s="5"/>
      <c r="S32" s="5"/>
      <c r="T32" s="5"/>
      <c r="V32" s="5"/>
      <c r="W32" s="5"/>
      <c r="Y32" s="5"/>
    </row>
    <row r="33" spans="1:24" ht="12.75">
      <c r="A33" t="s">
        <v>95</v>
      </c>
      <c r="C33" s="5">
        <f>SUM(C9:C32)</f>
        <v>10.75</v>
      </c>
      <c r="D33" s="11">
        <f>SUM(D9:D32)</f>
        <v>110.31336088154269</v>
      </c>
      <c r="E33" s="9">
        <f>SUM(E9:E32)</f>
        <v>14</v>
      </c>
      <c r="F33" s="11">
        <v>106</v>
      </c>
      <c r="G33" s="9"/>
      <c r="H33" s="9"/>
      <c r="I33" s="9">
        <f>SUM(I9:I32)</f>
        <v>14.2</v>
      </c>
      <c r="J33" s="11">
        <f>SUM(J9:J32)</f>
        <v>88.52157943067034</v>
      </c>
      <c r="K33" s="12">
        <f>SUM(K9:K32)</f>
        <v>18</v>
      </c>
      <c r="L33" s="11">
        <f>SUM(L9:L32)</f>
        <v>71.30394857667585</v>
      </c>
      <c r="M33" s="12"/>
      <c r="N33" s="12">
        <f>SUM(N9:N32)</f>
        <v>35</v>
      </c>
      <c r="O33" s="12">
        <f>SUM(O9:O32)</f>
        <v>86.31772268135904</v>
      </c>
      <c r="P33" s="12">
        <f>SUM(P9:P32)</f>
        <v>35.25</v>
      </c>
      <c r="Q33" s="12">
        <f>SUM(Q9:Q32)</f>
        <v>96.07438016528926</v>
      </c>
      <c r="R33" s="12"/>
      <c r="S33" s="12"/>
      <c r="T33" s="17">
        <f>SUM(T9:T32)</f>
        <v>4.75</v>
      </c>
      <c r="U33" s="9">
        <f>SUM(U9:U32)</f>
        <v>24.431818181818183</v>
      </c>
      <c r="V33" s="5"/>
      <c r="X33" s="5"/>
    </row>
    <row r="34" spans="3:22" ht="12.75"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/>
      <c r="V34" s="5"/>
    </row>
    <row r="35" spans="3:22" ht="12.75"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/>
      <c r="V35" s="5"/>
    </row>
    <row r="36" spans="21:22" ht="12.75">
      <c r="U36"/>
      <c r="V36" s="5"/>
    </row>
    <row r="37" spans="21:22" ht="12.75">
      <c r="U37"/>
      <c r="V37" s="5"/>
    </row>
    <row r="38" spans="2:22" ht="12.75">
      <c r="B38" t="s">
        <v>81</v>
      </c>
      <c r="U38"/>
      <c r="V38" s="5"/>
    </row>
    <row r="39" spans="2:22" ht="12.75">
      <c r="B39" t="s">
        <v>80</v>
      </c>
      <c r="U39"/>
      <c r="V39" s="5"/>
    </row>
    <row r="40" ht="12.75">
      <c r="B40" t="s">
        <v>103</v>
      </c>
    </row>
    <row r="41" ht="12.75">
      <c r="B41" t="s">
        <v>75</v>
      </c>
    </row>
    <row r="42" ht="12.75">
      <c r="B42" t="s">
        <v>74</v>
      </c>
    </row>
  </sheetData>
  <printOptions gridLines="1"/>
  <pageMargins left="0.5" right="0.55" top="0.5" bottom="0.6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2"/>
  <sheetViews>
    <sheetView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D30" sqref="D30"/>
    </sheetView>
  </sheetViews>
  <sheetFormatPr defaultColWidth="9.140625" defaultRowHeight="12.75"/>
  <cols>
    <col min="1" max="1" width="10.28125" style="0" customWidth="1"/>
    <col min="2" max="2" width="19.140625" style="0" customWidth="1"/>
    <col min="3" max="3" width="5.7109375" style="0" customWidth="1"/>
    <col min="4" max="4" width="7.7109375" style="0" customWidth="1"/>
    <col min="5" max="5" width="5.57421875" style="0" customWidth="1"/>
    <col min="6" max="6" width="7.00390625" style="0" customWidth="1"/>
    <col min="7" max="7" width="3.421875" style="0" customWidth="1"/>
    <col min="8" max="8" width="6.140625" style="0" customWidth="1"/>
    <col min="9" max="9" width="5.7109375" style="0" customWidth="1"/>
    <col min="11" max="11" width="7.140625" style="0" customWidth="1"/>
    <col min="12" max="12" width="7.00390625" style="0" customWidth="1"/>
    <col min="13" max="13" width="3.57421875" style="0" customWidth="1"/>
    <col min="14" max="14" width="7.140625" style="0" customWidth="1"/>
    <col min="15" max="15" width="5.8515625" style="0" customWidth="1"/>
    <col min="16" max="16" width="2.8515625" style="0" customWidth="1"/>
    <col min="17" max="17" width="3.28125" style="0" customWidth="1"/>
    <col min="19" max="19" width="9.140625" style="5" customWidth="1"/>
  </cols>
  <sheetData>
    <row r="1" ht="12.75">
      <c r="A1" t="s">
        <v>97</v>
      </c>
    </row>
    <row r="3" spans="3:19" ht="12.75">
      <c r="C3" t="s">
        <v>3</v>
      </c>
      <c r="E3" t="s">
        <v>5</v>
      </c>
      <c r="H3" t="s">
        <v>14</v>
      </c>
      <c r="K3" t="s">
        <v>18</v>
      </c>
      <c r="N3" t="s">
        <v>18</v>
      </c>
      <c r="S3" s="5" t="s">
        <v>39</v>
      </c>
    </row>
    <row r="4" ht="12.75">
      <c r="S4" s="5" t="s">
        <v>40</v>
      </c>
    </row>
    <row r="5" spans="3:19" ht="12.75">
      <c r="C5" t="s">
        <v>4</v>
      </c>
      <c r="H5" t="s">
        <v>13</v>
      </c>
      <c r="K5" t="s">
        <v>6</v>
      </c>
      <c r="N5" t="s">
        <v>7</v>
      </c>
      <c r="S5" s="5" t="s">
        <v>47</v>
      </c>
    </row>
    <row r="6" spans="2:17" ht="12.75">
      <c r="B6" s="3"/>
      <c r="C6" s="1"/>
      <c r="D6" s="4" t="s">
        <v>19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2"/>
      <c r="Q6" s="2"/>
    </row>
    <row r="7" spans="1:17" ht="12.75">
      <c r="A7" s="2"/>
      <c r="B7" s="3"/>
      <c r="C7" s="2" t="s">
        <v>91</v>
      </c>
      <c r="D7" s="2" t="s">
        <v>39</v>
      </c>
      <c r="E7" s="18" t="s">
        <v>91</v>
      </c>
      <c r="F7" s="18" t="s">
        <v>39</v>
      </c>
      <c r="G7" s="2"/>
      <c r="H7" s="2" t="s">
        <v>91</v>
      </c>
      <c r="I7" s="2" t="s">
        <v>39</v>
      </c>
      <c r="J7" s="2"/>
      <c r="K7" s="2" t="s">
        <v>89</v>
      </c>
      <c r="L7" s="2" t="s">
        <v>39</v>
      </c>
      <c r="M7" s="2"/>
      <c r="N7" s="2" t="s">
        <v>92</v>
      </c>
      <c r="O7" s="2" t="s">
        <v>39</v>
      </c>
      <c r="P7" s="2"/>
      <c r="Q7" s="2"/>
    </row>
    <row r="8" spans="2:15" ht="12.75">
      <c r="B8" t="s">
        <v>17</v>
      </c>
      <c r="C8" s="5" t="s">
        <v>88</v>
      </c>
      <c r="D8" t="s">
        <v>79</v>
      </c>
      <c r="E8" t="s">
        <v>88</v>
      </c>
      <c r="F8" t="s">
        <v>79</v>
      </c>
      <c r="H8" s="2" t="s">
        <v>88</v>
      </c>
      <c r="I8" s="2" t="s">
        <v>79</v>
      </c>
      <c r="K8" s="2" t="s">
        <v>88</v>
      </c>
      <c r="L8" s="2" t="s">
        <v>79</v>
      </c>
      <c r="N8" s="2" t="s">
        <v>88</v>
      </c>
      <c r="O8" s="2" t="s">
        <v>79</v>
      </c>
    </row>
    <row r="9" spans="1:19" ht="12.75">
      <c r="A9" t="s">
        <v>0</v>
      </c>
      <c r="B9" t="s">
        <v>9</v>
      </c>
      <c r="C9" s="5">
        <v>3</v>
      </c>
      <c r="D9" s="16">
        <f>(C9*S9)/43560</f>
        <v>13.774104683195592</v>
      </c>
      <c r="E9" s="5"/>
      <c r="F9" s="5">
        <f>(E9*S9)/43560</f>
        <v>0</v>
      </c>
      <c r="G9" s="5"/>
      <c r="H9" s="5"/>
      <c r="I9" s="5">
        <f>(H9*S9)/43560</f>
        <v>0</v>
      </c>
      <c r="J9" s="5"/>
      <c r="K9" s="5"/>
      <c r="L9" s="5">
        <f>(K9*S9)/43560</f>
        <v>0</v>
      </c>
      <c r="M9" s="5"/>
      <c r="N9" s="5"/>
      <c r="O9" s="5">
        <f>(N9*S9)/43560</f>
        <v>0</v>
      </c>
      <c r="P9" s="5"/>
      <c r="Q9" s="5"/>
      <c r="S9" s="5">
        <v>200000</v>
      </c>
    </row>
    <row r="10" spans="2:19" ht="12.75">
      <c r="B10" t="s">
        <v>10</v>
      </c>
      <c r="C10" s="5"/>
      <c r="D10" s="16">
        <f aca="true" t="shared" si="0" ref="D10:D27">(C10*S10)/43560</f>
        <v>0</v>
      </c>
      <c r="E10" s="5"/>
      <c r="F10" s="5">
        <f aca="true" t="shared" si="1" ref="F10:F27">(E10*S10)/43560</f>
        <v>0</v>
      </c>
      <c r="G10" s="5"/>
      <c r="H10" s="5"/>
      <c r="I10" s="5">
        <f aca="true" t="shared" si="2" ref="I10:I27">(H10*S10)/43560</f>
        <v>0</v>
      </c>
      <c r="J10" s="5"/>
      <c r="K10" s="5">
        <v>2</v>
      </c>
      <c r="L10" s="5">
        <f aca="true" t="shared" si="3" ref="L10:L27">(K10*S10)/43560</f>
        <v>11.47842056932966</v>
      </c>
      <c r="M10" s="5"/>
      <c r="N10" s="5"/>
      <c r="O10" s="5">
        <f aca="true" t="shared" si="4" ref="O10:O27">(N10*S10)/43560</f>
        <v>0</v>
      </c>
      <c r="P10" s="5"/>
      <c r="Q10" s="5"/>
      <c r="S10" s="5">
        <v>250000</v>
      </c>
    </row>
    <row r="11" spans="2:19" ht="12.75">
      <c r="B11" t="s">
        <v>20</v>
      </c>
      <c r="C11" s="5">
        <v>3</v>
      </c>
      <c r="D11" s="16">
        <f t="shared" si="0"/>
        <v>9.573002754820937</v>
      </c>
      <c r="E11" s="5">
        <v>3</v>
      </c>
      <c r="F11" s="16">
        <f t="shared" si="1"/>
        <v>9.573002754820937</v>
      </c>
      <c r="G11" s="5"/>
      <c r="H11" s="5"/>
      <c r="I11" s="5">
        <f t="shared" si="2"/>
        <v>0</v>
      </c>
      <c r="J11" s="5"/>
      <c r="K11" s="5"/>
      <c r="L11" s="5">
        <f t="shared" si="3"/>
        <v>0</v>
      </c>
      <c r="M11" s="5"/>
      <c r="N11" s="5"/>
      <c r="O11" s="5">
        <f t="shared" si="4"/>
        <v>0</v>
      </c>
      <c r="P11" s="5"/>
      <c r="Q11" s="5"/>
      <c r="S11" s="5">
        <v>139000</v>
      </c>
    </row>
    <row r="12" spans="2:19" ht="12.75">
      <c r="B12" t="s">
        <v>15</v>
      </c>
      <c r="C12" s="5"/>
      <c r="D12" s="16">
        <f t="shared" si="0"/>
        <v>0</v>
      </c>
      <c r="E12" s="5"/>
      <c r="F12" s="16">
        <f t="shared" si="1"/>
        <v>0</v>
      </c>
      <c r="G12" s="5"/>
      <c r="H12" s="5">
        <v>3</v>
      </c>
      <c r="I12" s="16">
        <f t="shared" si="2"/>
        <v>16.52892561983471</v>
      </c>
      <c r="J12" s="5"/>
      <c r="K12" s="5">
        <v>3</v>
      </c>
      <c r="L12" s="16">
        <f t="shared" si="3"/>
        <v>16.52892561983471</v>
      </c>
      <c r="M12" s="5"/>
      <c r="N12" s="5"/>
      <c r="O12" s="5">
        <f t="shared" si="4"/>
        <v>0</v>
      </c>
      <c r="P12" s="5"/>
      <c r="Q12" s="5"/>
      <c r="S12" s="5">
        <v>240000</v>
      </c>
    </row>
    <row r="13" spans="2:19" ht="12.75">
      <c r="B13" t="s">
        <v>21</v>
      </c>
      <c r="C13" s="5"/>
      <c r="D13" s="16">
        <f t="shared" si="0"/>
        <v>0</v>
      </c>
      <c r="E13" s="5"/>
      <c r="F13" s="16">
        <f t="shared" si="1"/>
        <v>0</v>
      </c>
      <c r="G13" s="5"/>
      <c r="H13" s="5"/>
      <c r="I13" s="16">
        <f t="shared" si="2"/>
        <v>0</v>
      </c>
      <c r="J13" s="5"/>
      <c r="K13" s="5">
        <v>3</v>
      </c>
      <c r="L13" s="16">
        <f t="shared" si="3"/>
        <v>10.743801652892563</v>
      </c>
      <c r="M13" s="5"/>
      <c r="N13" s="5"/>
      <c r="O13" s="5">
        <f t="shared" si="4"/>
        <v>0</v>
      </c>
      <c r="P13" s="5"/>
      <c r="Q13" s="5"/>
      <c r="S13" s="5">
        <v>156000</v>
      </c>
    </row>
    <row r="14" spans="2:19" ht="12.75">
      <c r="B14" t="s">
        <v>23</v>
      </c>
      <c r="C14" s="5"/>
      <c r="D14" s="16">
        <f t="shared" si="0"/>
        <v>0</v>
      </c>
      <c r="E14" s="5">
        <v>5</v>
      </c>
      <c r="F14" s="16">
        <f t="shared" si="1"/>
        <v>20.66115702479339</v>
      </c>
      <c r="G14" s="5"/>
      <c r="H14" s="5">
        <v>3</v>
      </c>
      <c r="I14" s="16">
        <f t="shared" si="2"/>
        <v>12.396694214876034</v>
      </c>
      <c r="J14" s="5"/>
      <c r="K14" s="5">
        <v>3</v>
      </c>
      <c r="L14" s="16">
        <f t="shared" si="3"/>
        <v>12.396694214876034</v>
      </c>
      <c r="M14" s="5"/>
      <c r="N14" s="5"/>
      <c r="O14" s="5">
        <f t="shared" si="4"/>
        <v>0</v>
      </c>
      <c r="P14" s="5"/>
      <c r="Q14" s="5"/>
      <c r="S14" s="5">
        <v>180000</v>
      </c>
    </row>
    <row r="15" spans="2:19" ht="12.75">
      <c r="B15" t="s">
        <v>25</v>
      </c>
      <c r="C15" s="5"/>
      <c r="D15" s="16">
        <f t="shared" si="0"/>
        <v>0</v>
      </c>
      <c r="E15" s="5"/>
      <c r="F15" s="16">
        <f t="shared" si="1"/>
        <v>0</v>
      </c>
      <c r="G15" s="5"/>
      <c r="H15" s="5"/>
      <c r="I15" s="16">
        <f t="shared" si="2"/>
        <v>0</v>
      </c>
      <c r="J15" s="5"/>
      <c r="K15" s="5">
        <v>4</v>
      </c>
      <c r="L15" s="16">
        <f t="shared" si="3"/>
        <v>5.05050505050505</v>
      </c>
      <c r="M15" s="5"/>
      <c r="N15" s="5"/>
      <c r="O15" s="5">
        <f t="shared" si="4"/>
        <v>0</v>
      </c>
      <c r="P15" s="5"/>
      <c r="Q15" s="5"/>
      <c r="S15" s="5">
        <v>55000</v>
      </c>
    </row>
    <row r="16" spans="2:17" ht="12.75">
      <c r="B16" t="s">
        <v>22</v>
      </c>
      <c r="C16" s="5"/>
      <c r="D16" s="16">
        <f t="shared" si="0"/>
        <v>0</v>
      </c>
      <c r="E16" s="5"/>
      <c r="F16" s="16">
        <f t="shared" si="1"/>
        <v>0</v>
      </c>
      <c r="G16" s="5"/>
      <c r="H16" s="5"/>
      <c r="I16" s="16">
        <f t="shared" si="2"/>
        <v>0</v>
      </c>
      <c r="J16" s="5"/>
      <c r="K16" s="5"/>
      <c r="L16" s="16">
        <f t="shared" si="3"/>
        <v>0</v>
      </c>
      <c r="M16" s="5"/>
      <c r="N16" s="5"/>
      <c r="O16" s="5">
        <f t="shared" si="4"/>
        <v>0</v>
      </c>
      <c r="P16" s="5"/>
      <c r="Q16" s="5"/>
    </row>
    <row r="17" spans="2:17" ht="12.75">
      <c r="B17" t="s">
        <v>102</v>
      </c>
      <c r="C17" s="5"/>
      <c r="D17" s="16"/>
      <c r="E17" s="5"/>
      <c r="F17" s="16"/>
      <c r="G17" s="5"/>
      <c r="H17" s="5"/>
      <c r="I17" s="16"/>
      <c r="J17" s="5"/>
      <c r="K17" s="5">
        <v>0.25</v>
      </c>
      <c r="L17" s="16">
        <v>30.5</v>
      </c>
      <c r="M17" s="5"/>
      <c r="N17" s="5"/>
      <c r="O17" s="5"/>
      <c r="P17" s="5"/>
      <c r="Q17" s="5"/>
    </row>
    <row r="18" spans="1:19" ht="12.75">
      <c r="A18" t="s">
        <v>1</v>
      </c>
      <c r="B18" t="s">
        <v>12</v>
      </c>
      <c r="C18" s="5">
        <v>2</v>
      </c>
      <c r="D18" s="16">
        <f t="shared" si="0"/>
        <v>42.470156106519745</v>
      </c>
      <c r="E18" s="5"/>
      <c r="F18" s="16">
        <f t="shared" si="1"/>
        <v>0</v>
      </c>
      <c r="G18" s="5"/>
      <c r="H18" s="5">
        <v>3</v>
      </c>
      <c r="I18" s="16">
        <f t="shared" si="2"/>
        <v>63.705234159779614</v>
      </c>
      <c r="J18" s="5"/>
      <c r="K18" s="5"/>
      <c r="L18" s="16">
        <f t="shared" si="3"/>
        <v>0</v>
      </c>
      <c r="M18" s="5"/>
      <c r="N18" s="5"/>
      <c r="O18" s="5">
        <f t="shared" si="4"/>
        <v>0</v>
      </c>
      <c r="P18" s="5"/>
      <c r="Q18" s="5"/>
      <c r="S18" s="5">
        <v>925000</v>
      </c>
    </row>
    <row r="19" spans="2:19" ht="12.75">
      <c r="B19" t="s">
        <v>28</v>
      </c>
      <c r="C19" s="5">
        <v>1</v>
      </c>
      <c r="D19" s="16">
        <f t="shared" si="0"/>
        <v>4.40771349862259</v>
      </c>
      <c r="E19" s="5">
        <v>3</v>
      </c>
      <c r="F19" s="16">
        <f t="shared" si="1"/>
        <v>13.223140495867769</v>
      </c>
      <c r="G19" s="5"/>
      <c r="H19" s="5"/>
      <c r="I19" s="16">
        <f t="shared" si="2"/>
        <v>0</v>
      </c>
      <c r="J19" s="5"/>
      <c r="K19" s="5"/>
      <c r="L19" s="16">
        <f t="shared" si="3"/>
        <v>0</v>
      </c>
      <c r="M19" s="5"/>
      <c r="N19" s="5">
        <v>4</v>
      </c>
      <c r="O19" s="16">
        <f t="shared" si="4"/>
        <v>17.63085399449036</v>
      </c>
      <c r="P19" s="5"/>
      <c r="Q19" s="5"/>
      <c r="S19" s="5">
        <v>192000</v>
      </c>
    </row>
    <row r="20" spans="2:17" ht="12.75">
      <c r="B20" t="s">
        <v>11</v>
      </c>
      <c r="C20" s="5"/>
      <c r="D20" s="16">
        <f t="shared" si="0"/>
        <v>0</v>
      </c>
      <c r="E20" s="5"/>
      <c r="F20" s="5">
        <f t="shared" si="1"/>
        <v>0</v>
      </c>
      <c r="G20" s="5"/>
      <c r="H20" s="5"/>
      <c r="I20" s="16">
        <f t="shared" si="2"/>
        <v>0</v>
      </c>
      <c r="J20" s="5"/>
      <c r="K20" s="5"/>
      <c r="L20" s="16">
        <f t="shared" si="3"/>
        <v>0</v>
      </c>
      <c r="M20" s="5"/>
      <c r="N20" s="5"/>
      <c r="O20" s="16">
        <f t="shared" si="4"/>
        <v>0</v>
      </c>
      <c r="P20" s="5"/>
      <c r="Q20" s="5"/>
    </row>
    <row r="21" spans="3:17" ht="12.75">
      <c r="C21" s="5"/>
      <c r="D21" s="16"/>
      <c r="E21" s="5"/>
      <c r="F21" s="5"/>
      <c r="G21" s="5"/>
      <c r="H21" s="5"/>
      <c r="I21" s="16"/>
      <c r="J21" s="5"/>
      <c r="K21" s="5"/>
      <c r="L21" s="16"/>
      <c r="M21" s="5"/>
      <c r="N21" s="5"/>
      <c r="O21" s="16"/>
      <c r="P21" s="5"/>
      <c r="Q21" s="5"/>
    </row>
    <row r="22" spans="1:20" ht="12.75">
      <c r="A22" t="s">
        <v>24</v>
      </c>
      <c r="B22" t="s">
        <v>26</v>
      </c>
      <c r="C22" s="5">
        <v>0.1</v>
      </c>
      <c r="D22" s="16">
        <f t="shared" si="0"/>
        <v>9.467401285583104</v>
      </c>
      <c r="E22" s="5"/>
      <c r="F22" s="5">
        <f t="shared" si="1"/>
        <v>0</v>
      </c>
      <c r="G22" s="5"/>
      <c r="H22" s="5">
        <v>0.1</v>
      </c>
      <c r="I22" s="16">
        <f t="shared" si="2"/>
        <v>9.467401285583104</v>
      </c>
      <c r="J22" s="5"/>
      <c r="K22" s="5"/>
      <c r="L22" s="16">
        <f t="shared" si="3"/>
        <v>0</v>
      </c>
      <c r="M22" s="5"/>
      <c r="N22" s="5"/>
      <c r="O22" s="16">
        <f t="shared" si="4"/>
        <v>0</v>
      </c>
      <c r="P22" s="5"/>
      <c r="Q22" s="5"/>
      <c r="S22" s="5">
        <v>4124000</v>
      </c>
      <c r="T22" t="s">
        <v>48</v>
      </c>
    </row>
    <row r="23" spans="2:20" ht="12.75">
      <c r="B23" t="s">
        <v>42</v>
      </c>
      <c r="C23" s="5"/>
      <c r="D23" s="16">
        <f t="shared" si="0"/>
        <v>0</v>
      </c>
      <c r="E23" s="5"/>
      <c r="F23" s="5">
        <f t="shared" si="1"/>
        <v>0</v>
      </c>
      <c r="G23" s="5"/>
      <c r="H23" s="5">
        <v>0.25</v>
      </c>
      <c r="I23" s="16">
        <f t="shared" si="2"/>
        <v>2.869605142332415</v>
      </c>
      <c r="J23" s="5"/>
      <c r="K23" s="5">
        <v>0.25</v>
      </c>
      <c r="L23" s="16">
        <f t="shared" si="3"/>
        <v>2.869605142332415</v>
      </c>
      <c r="M23" s="5"/>
      <c r="N23" s="5"/>
      <c r="O23" s="16">
        <f t="shared" si="4"/>
        <v>0</v>
      </c>
      <c r="P23" s="5"/>
      <c r="Q23" s="5"/>
      <c r="S23" s="5">
        <v>500000</v>
      </c>
      <c r="T23" t="s">
        <v>49</v>
      </c>
    </row>
    <row r="24" spans="3:17" ht="12.75">
      <c r="C24" s="5"/>
      <c r="D24" s="16">
        <f t="shared" si="0"/>
        <v>0</v>
      </c>
      <c r="E24" s="5"/>
      <c r="F24" s="5">
        <f t="shared" si="1"/>
        <v>0</v>
      </c>
      <c r="G24" s="5"/>
      <c r="H24" s="5"/>
      <c r="I24" s="16">
        <f t="shared" si="2"/>
        <v>0</v>
      </c>
      <c r="J24" s="5"/>
      <c r="K24" s="5"/>
      <c r="L24" s="16">
        <f t="shared" si="3"/>
        <v>0</v>
      </c>
      <c r="M24" s="5"/>
      <c r="N24" s="5"/>
      <c r="O24" s="16">
        <f t="shared" si="4"/>
        <v>0</v>
      </c>
      <c r="P24" s="5"/>
      <c r="Q24" s="5"/>
    </row>
    <row r="25" spans="1:20" ht="12.75">
      <c r="A25" t="s">
        <v>30</v>
      </c>
      <c r="B25" t="s">
        <v>38</v>
      </c>
      <c r="C25" s="5"/>
      <c r="D25" s="16">
        <f t="shared" si="0"/>
        <v>0</v>
      </c>
      <c r="E25" s="5"/>
      <c r="F25" s="5">
        <f t="shared" si="1"/>
        <v>0</v>
      </c>
      <c r="G25" s="5"/>
      <c r="H25" s="5"/>
      <c r="I25" s="16">
        <f t="shared" si="2"/>
        <v>0</v>
      </c>
      <c r="J25" s="5"/>
      <c r="K25" s="5"/>
      <c r="L25" s="16">
        <f t="shared" si="3"/>
        <v>0</v>
      </c>
      <c r="M25" s="5"/>
      <c r="N25" s="5"/>
      <c r="O25" s="16">
        <f t="shared" si="4"/>
        <v>0</v>
      </c>
      <c r="P25" s="5"/>
      <c r="Q25" s="5"/>
      <c r="S25" s="5">
        <v>347000</v>
      </c>
      <c r="T25" t="s">
        <v>50</v>
      </c>
    </row>
    <row r="26" spans="2:20" ht="12.75">
      <c r="B26" t="s">
        <v>44</v>
      </c>
      <c r="C26" s="5"/>
      <c r="D26" s="16">
        <f t="shared" si="0"/>
        <v>0</v>
      </c>
      <c r="E26" s="5"/>
      <c r="F26" s="5">
        <f t="shared" si="1"/>
        <v>0</v>
      </c>
      <c r="G26" s="5"/>
      <c r="H26" s="5"/>
      <c r="I26" s="16">
        <f t="shared" si="2"/>
        <v>0</v>
      </c>
      <c r="J26" s="5"/>
      <c r="K26" s="5"/>
      <c r="L26" s="16">
        <f t="shared" si="3"/>
        <v>0</v>
      </c>
      <c r="M26" s="5"/>
      <c r="N26" s="5">
        <v>4</v>
      </c>
      <c r="O26" s="16">
        <f t="shared" si="4"/>
        <v>4.775022956841139</v>
      </c>
      <c r="P26" s="5"/>
      <c r="Q26" s="5"/>
      <c r="S26" s="5">
        <v>52000</v>
      </c>
      <c r="T26" t="s">
        <v>50</v>
      </c>
    </row>
    <row r="27" spans="2:19" ht="12.75">
      <c r="B27" t="s">
        <v>43</v>
      </c>
      <c r="C27" s="5"/>
      <c r="D27" s="16">
        <f t="shared" si="0"/>
        <v>0</v>
      </c>
      <c r="E27" s="5"/>
      <c r="F27" s="5">
        <f t="shared" si="1"/>
        <v>0</v>
      </c>
      <c r="G27" s="5"/>
      <c r="H27" s="5">
        <v>1</v>
      </c>
      <c r="I27" s="16">
        <f t="shared" si="2"/>
        <v>6.887052341597796</v>
      </c>
      <c r="J27" s="5"/>
      <c r="K27" s="5">
        <v>1</v>
      </c>
      <c r="L27" s="16">
        <f t="shared" si="3"/>
        <v>6.887052341597796</v>
      </c>
      <c r="M27" s="5"/>
      <c r="N27" s="5"/>
      <c r="O27" s="5">
        <f t="shared" si="4"/>
        <v>0</v>
      </c>
      <c r="P27" s="5"/>
      <c r="Q27" s="5"/>
      <c r="S27" s="5">
        <v>300000</v>
      </c>
    </row>
    <row r="28" spans="2:17" ht="12.75">
      <c r="B28" t="s">
        <v>29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>
        <v>1</v>
      </c>
      <c r="O28" s="5">
        <v>9</v>
      </c>
      <c r="P28" s="5"/>
      <c r="Q28" s="5"/>
    </row>
    <row r="29" spans="3:17" ht="12.75"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</row>
    <row r="30" spans="1:17" ht="12.75">
      <c r="A30" t="s">
        <v>2</v>
      </c>
      <c r="C30" s="5">
        <v>9.1</v>
      </c>
      <c r="D30" s="16">
        <v>79.8</v>
      </c>
      <c r="E30" s="16">
        <f aca="true" t="shared" si="5" ref="E30:L30">SUM(E9:E27)</f>
        <v>11</v>
      </c>
      <c r="F30" s="16">
        <f t="shared" si="5"/>
        <v>43.4573002754821</v>
      </c>
      <c r="G30" s="16"/>
      <c r="H30" s="16">
        <f t="shared" si="5"/>
        <v>10.35</v>
      </c>
      <c r="I30" s="16">
        <f t="shared" si="5"/>
        <v>111.85491276400369</v>
      </c>
      <c r="J30" s="16">
        <f t="shared" si="5"/>
        <v>0</v>
      </c>
      <c r="K30" s="16">
        <f t="shared" si="5"/>
        <v>16.5</v>
      </c>
      <c r="L30" s="16">
        <f t="shared" si="5"/>
        <v>96.45500459136824</v>
      </c>
      <c r="M30" s="16"/>
      <c r="N30" s="16">
        <v>9</v>
      </c>
      <c r="O30" s="16">
        <v>31.4</v>
      </c>
      <c r="P30" s="5"/>
      <c r="Q30" s="5"/>
    </row>
    <row r="31" spans="3:17" ht="12.75"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</row>
    <row r="32" spans="3:17" ht="12.75"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</row>
  </sheetData>
  <printOptions gridLines="1"/>
  <pageMargins left="0.42" right="0.45" top="1" bottom="0.67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0"/>
  <sheetViews>
    <sheetView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N12" sqref="N12"/>
    </sheetView>
  </sheetViews>
  <sheetFormatPr defaultColWidth="9.140625" defaultRowHeight="12.75"/>
  <cols>
    <col min="1" max="1" width="10.140625" style="0" customWidth="1"/>
    <col min="2" max="2" width="20.421875" style="0" customWidth="1"/>
    <col min="3" max="3" width="6.140625" style="0" customWidth="1"/>
    <col min="4" max="4" width="8.28125" style="0" customWidth="1"/>
    <col min="5" max="5" width="5.57421875" style="0" customWidth="1"/>
    <col min="6" max="6" width="5.421875" style="0" customWidth="1"/>
    <col min="7" max="7" width="2.7109375" style="0" customWidth="1"/>
    <col min="8" max="8" width="6.421875" style="0" customWidth="1"/>
    <col min="9" max="9" width="6.7109375" style="0" customWidth="1"/>
    <col min="10" max="10" width="6.8515625" style="0" customWidth="1"/>
    <col min="11" max="11" width="7.421875" style="0" customWidth="1"/>
    <col min="12" max="12" width="6.7109375" style="0" customWidth="1"/>
    <col min="13" max="13" width="4.140625" style="0" customWidth="1"/>
    <col min="14" max="14" width="5.7109375" style="0" customWidth="1"/>
    <col min="15" max="15" width="6.7109375" style="0" customWidth="1"/>
    <col min="16" max="16" width="4.7109375" style="0" customWidth="1"/>
    <col min="17" max="17" width="4.28125" style="0" customWidth="1"/>
    <col min="18" max="18" width="3.7109375" style="0" customWidth="1"/>
    <col min="19" max="19" width="9.140625" style="5" customWidth="1"/>
  </cols>
  <sheetData>
    <row r="1" ht="12.75">
      <c r="A1" t="s">
        <v>98</v>
      </c>
    </row>
    <row r="3" spans="3:14" ht="12.75">
      <c r="C3" t="s">
        <v>3</v>
      </c>
      <c r="E3" t="s">
        <v>5</v>
      </c>
      <c r="H3" t="s">
        <v>14</v>
      </c>
      <c r="K3" t="s">
        <v>18</v>
      </c>
      <c r="N3" t="s">
        <v>18</v>
      </c>
    </row>
    <row r="5" spans="3:16" ht="12.75">
      <c r="C5" t="s">
        <v>4</v>
      </c>
      <c r="H5" t="s">
        <v>13</v>
      </c>
      <c r="K5" t="s">
        <v>6</v>
      </c>
      <c r="N5" t="s">
        <v>7</v>
      </c>
      <c r="P5" t="s">
        <v>8</v>
      </c>
    </row>
    <row r="6" spans="2:19" ht="12.75">
      <c r="B6" s="3"/>
      <c r="C6" s="1"/>
      <c r="D6" s="4" t="s">
        <v>19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5" t="s">
        <v>39</v>
      </c>
    </row>
    <row r="7" spans="1:19" ht="12.75">
      <c r="A7" s="2"/>
      <c r="B7" s="3"/>
      <c r="C7" s="2"/>
      <c r="D7" s="2" t="s">
        <v>39</v>
      </c>
      <c r="E7" s="2" t="s">
        <v>87</v>
      </c>
      <c r="F7" s="2" t="s">
        <v>39</v>
      </c>
      <c r="G7" s="2"/>
      <c r="H7" s="2"/>
      <c r="I7" s="2" t="s">
        <v>39</v>
      </c>
      <c r="J7" s="2"/>
      <c r="K7" s="2"/>
      <c r="L7" s="2" t="s">
        <v>39</v>
      </c>
      <c r="M7" s="2"/>
      <c r="N7" s="2"/>
      <c r="O7" s="2" t="s">
        <v>39</v>
      </c>
      <c r="P7" s="2"/>
      <c r="Q7" s="2"/>
      <c r="S7" s="5" t="s">
        <v>40</v>
      </c>
    </row>
    <row r="8" spans="2:19" ht="12.75">
      <c r="B8" t="s">
        <v>17</v>
      </c>
      <c r="C8" s="5" t="s">
        <v>16</v>
      </c>
      <c r="D8" t="s">
        <v>79</v>
      </c>
      <c r="E8" t="s">
        <v>88</v>
      </c>
      <c r="F8" t="s">
        <v>79</v>
      </c>
      <c r="H8" t="s">
        <v>16</v>
      </c>
      <c r="I8" t="s">
        <v>79</v>
      </c>
      <c r="K8" t="s">
        <v>16</v>
      </c>
      <c r="L8" t="s">
        <v>79</v>
      </c>
      <c r="N8" t="s">
        <v>16</v>
      </c>
      <c r="O8" t="s">
        <v>79</v>
      </c>
      <c r="Q8" t="s">
        <v>104</v>
      </c>
      <c r="S8" s="5" t="s">
        <v>47</v>
      </c>
    </row>
    <row r="9" spans="1:15" ht="12.75">
      <c r="A9" t="s">
        <v>0</v>
      </c>
      <c r="C9" s="5"/>
      <c r="D9">
        <f>(C9*S9)/43560</f>
        <v>0</v>
      </c>
      <c r="F9">
        <f>(E9*S9)/43560</f>
        <v>0</v>
      </c>
      <c r="H9" s="5"/>
      <c r="I9">
        <f>(H9*S9)*43560</f>
        <v>0</v>
      </c>
      <c r="K9" s="5"/>
      <c r="L9">
        <f>(K9*S9)/43560</f>
        <v>0</v>
      </c>
      <c r="O9">
        <f>(N9*S9)/43560</f>
        <v>0</v>
      </c>
    </row>
    <row r="10" spans="2:19" ht="12.75">
      <c r="B10" t="s">
        <v>100</v>
      </c>
      <c r="C10" s="5">
        <v>2</v>
      </c>
      <c r="D10">
        <f aca="true" t="shared" si="0" ref="D10:D28">(C10*S10)/43560</f>
        <v>42.102846648301195</v>
      </c>
      <c r="F10">
        <f aca="true" t="shared" si="1" ref="F10:F28">(E10*S10)/43560</f>
        <v>0</v>
      </c>
      <c r="H10" s="5">
        <v>3</v>
      </c>
      <c r="I10">
        <v>63</v>
      </c>
      <c r="K10" s="5"/>
      <c r="L10">
        <f aca="true" t="shared" si="2" ref="L10:L28">(K10*S10)/43560</f>
        <v>0</v>
      </c>
      <c r="O10">
        <f aca="true" t="shared" si="3" ref="O10:O28">(N10*S10)/43560</f>
        <v>0</v>
      </c>
      <c r="S10" s="5">
        <v>917000</v>
      </c>
    </row>
    <row r="11" spans="2:19" ht="12.75">
      <c r="B11" t="s">
        <v>20</v>
      </c>
      <c r="C11" s="5">
        <v>3</v>
      </c>
      <c r="D11">
        <f>(C11*S11)/43560</f>
        <v>9.573002754820937</v>
      </c>
      <c r="E11">
        <v>4</v>
      </c>
      <c r="F11">
        <f t="shared" si="1"/>
        <v>12.764003673094582</v>
      </c>
      <c r="H11" s="5"/>
      <c r="I11">
        <f aca="true" t="shared" si="4" ref="I11:I28">(H11*S11)*43560</f>
        <v>0</v>
      </c>
      <c r="K11" s="5"/>
      <c r="L11">
        <f t="shared" si="2"/>
        <v>0</v>
      </c>
      <c r="O11">
        <f t="shared" si="3"/>
        <v>0</v>
      </c>
      <c r="S11" s="5">
        <v>139000</v>
      </c>
    </row>
    <row r="12" spans="2:19" ht="12.75">
      <c r="B12" t="s">
        <v>15</v>
      </c>
      <c r="C12" s="5"/>
      <c r="D12">
        <f t="shared" si="0"/>
        <v>0</v>
      </c>
      <c r="F12">
        <f t="shared" si="1"/>
        <v>0</v>
      </c>
      <c r="H12" s="5"/>
      <c r="I12">
        <f t="shared" si="4"/>
        <v>0</v>
      </c>
      <c r="K12" s="5">
        <v>3</v>
      </c>
      <c r="L12">
        <f t="shared" si="2"/>
        <v>16.52892561983471</v>
      </c>
      <c r="O12">
        <f t="shared" si="3"/>
        <v>0</v>
      </c>
      <c r="S12" s="5">
        <v>240000</v>
      </c>
    </row>
    <row r="13" spans="2:19" ht="12.75">
      <c r="B13" t="s">
        <v>21</v>
      </c>
      <c r="C13" s="5">
        <v>1</v>
      </c>
      <c r="D13">
        <f t="shared" si="0"/>
        <v>3.581267217630854</v>
      </c>
      <c r="E13">
        <v>2</v>
      </c>
      <c r="F13">
        <f t="shared" si="1"/>
        <v>7.162534435261708</v>
      </c>
      <c r="H13" s="5">
        <v>2</v>
      </c>
      <c r="I13">
        <v>6</v>
      </c>
      <c r="K13" s="5">
        <v>4</v>
      </c>
      <c r="L13">
        <f t="shared" si="2"/>
        <v>14.325068870523417</v>
      </c>
      <c r="N13" s="5"/>
      <c r="O13">
        <f t="shared" si="3"/>
        <v>0</v>
      </c>
      <c r="S13" s="5">
        <v>156000</v>
      </c>
    </row>
    <row r="14" spans="2:19" ht="12.75">
      <c r="B14" t="s">
        <v>23</v>
      </c>
      <c r="C14" s="5"/>
      <c r="D14">
        <f t="shared" si="0"/>
        <v>0</v>
      </c>
      <c r="F14">
        <f t="shared" si="1"/>
        <v>0</v>
      </c>
      <c r="H14" s="5"/>
      <c r="I14">
        <f t="shared" si="4"/>
        <v>0</v>
      </c>
      <c r="K14" s="5">
        <v>2</v>
      </c>
      <c r="L14">
        <f t="shared" si="2"/>
        <v>8.264462809917354</v>
      </c>
      <c r="O14">
        <f t="shared" si="3"/>
        <v>0</v>
      </c>
      <c r="S14" s="5">
        <v>180000</v>
      </c>
    </row>
    <row r="15" spans="2:19" ht="12.75">
      <c r="B15" t="s">
        <v>22</v>
      </c>
      <c r="C15" s="5">
        <v>1</v>
      </c>
      <c r="D15">
        <f t="shared" si="0"/>
        <v>3.787878787878788</v>
      </c>
      <c r="F15">
        <f t="shared" si="1"/>
        <v>0</v>
      </c>
      <c r="H15" s="5"/>
      <c r="I15">
        <f t="shared" si="4"/>
        <v>0</v>
      </c>
      <c r="K15" s="5"/>
      <c r="L15">
        <f t="shared" si="2"/>
        <v>0</v>
      </c>
      <c r="O15">
        <f t="shared" si="3"/>
        <v>0</v>
      </c>
      <c r="S15" s="5">
        <v>165000</v>
      </c>
    </row>
    <row r="16" spans="3:15" ht="12.75">
      <c r="C16" s="5"/>
      <c r="D16">
        <f t="shared" si="0"/>
        <v>0</v>
      </c>
      <c r="F16">
        <f t="shared" si="1"/>
        <v>0</v>
      </c>
      <c r="H16" s="5"/>
      <c r="I16">
        <f t="shared" si="4"/>
        <v>0</v>
      </c>
      <c r="K16" s="5"/>
      <c r="L16">
        <f t="shared" si="2"/>
        <v>0</v>
      </c>
      <c r="O16">
        <f t="shared" si="3"/>
        <v>0</v>
      </c>
    </row>
    <row r="17" spans="1:19" ht="12.75">
      <c r="A17" t="s">
        <v>1</v>
      </c>
      <c r="B17" t="s">
        <v>11</v>
      </c>
      <c r="C17" s="5"/>
      <c r="D17">
        <f t="shared" si="0"/>
        <v>0</v>
      </c>
      <c r="F17">
        <f t="shared" si="1"/>
        <v>0</v>
      </c>
      <c r="H17" s="5"/>
      <c r="I17">
        <f t="shared" si="4"/>
        <v>0</v>
      </c>
      <c r="K17" s="5"/>
      <c r="L17">
        <f t="shared" si="2"/>
        <v>0</v>
      </c>
      <c r="O17">
        <f t="shared" si="3"/>
        <v>0</v>
      </c>
      <c r="S17" s="5">
        <v>926000</v>
      </c>
    </row>
    <row r="18" spans="2:19" ht="12.75">
      <c r="B18" t="s">
        <v>12</v>
      </c>
      <c r="C18" s="5"/>
      <c r="D18">
        <f t="shared" si="0"/>
        <v>0</v>
      </c>
      <c r="E18">
        <v>2</v>
      </c>
      <c r="F18">
        <f t="shared" si="1"/>
        <v>42.470156106519745</v>
      </c>
      <c r="H18" s="5">
        <v>1</v>
      </c>
      <c r="I18">
        <v>21</v>
      </c>
      <c r="K18" s="5"/>
      <c r="L18">
        <f t="shared" si="2"/>
        <v>0</v>
      </c>
      <c r="O18">
        <f t="shared" si="3"/>
        <v>0</v>
      </c>
      <c r="S18" s="5">
        <v>925000</v>
      </c>
    </row>
    <row r="19" spans="2:19" ht="12.75">
      <c r="B19" t="s">
        <v>28</v>
      </c>
      <c r="C19" s="5"/>
      <c r="D19">
        <f t="shared" si="0"/>
        <v>0</v>
      </c>
      <c r="E19" s="5"/>
      <c r="F19">
        <f t="shared" si="1"/>
        <v>0</v>
      </c>
      <c r="I19">
        <f t="shared" si="4"/>
        <v>0</v>
      </c>
      <c r="L19">
        <f t="shared" si="2"/>
        <v>0</v>
      </c>
      <c r="N19" s="5">
        <v>4</v>
      </c>
      <c r="O19">
        <f t="shared" si="3"/>
        <v>17.63085399449036</v>
      </c>
      <c r="S19" s="5">
        <v>192000</v>
      </c>
    </row>
    <row r="20" spans="4:15" ht="12.75">
      <c r="D20">
        <f t="shared" si="0"/>
        <v>0</v>
      </c>
      <c r="F20">
        <f t="shared" si="1"/>
        <v>0</v>
      </c>
      <c r="I20">
        <f t="shared" si="4"/>
        <v>0</v>
      </c>
      <c r="L20">
        <f t="shared" si="2"/>
        <v>0</v>
      </c>
      <c r="O20">
        <f t="shared" si="3"/>
        <v>0</v>
      </c>
    </row>
    <row r="21" spans="1:19" ht="12.75">
      <c r="A21" t="s">
        <v>24</v>
      </c>
      <c r="B21" t="s">
        <v>26</v>
      </c>
      <c r="D21">
        <f t="shared" si="0"/>
        <v>0</v>
      </c>
      <c r="F21">
        <f t="shared" si="1"/>
        <v>0</v>
      </c>
      <c r="I21">
        <f t="shared" si="4"/>
        <v>0</v>
      </c>
      <c r="L21">
        <f t="shared" si="2"/>
        <v>0</v>
      </c>
      <c r="O21">
        <f t="shared" si="3"/>
        <v>0</v>
      </c>
      <c r="S21" s="5">
        <v>4124000</v>
      </c>
    </row>
    <row r="22" spans="4:15" ht="12.75">
      <c r="D22">
        <f t="shared" si="0"/>
        <v>0</v>
      </c>
      <c r="F22">
        <f t="shared" si="1"/>
        <v>0</v>
      </c>
      <c r="I22">
        <f t="shared" si="4"/>
        <v>0</v>
      </c>
      <c r="L22">
        <f t="shared" si="2"/>
        <v>0</v>
      </c>
      <c r="O22">
        <f t="shared" si="3"/>
        <v>0</v>
      </c>
    </row>
    <row r="23" spans="4:15" ht="12.75">
      <c r="D23">
        <f t="shared" si="0"/>
        <v>0</v>
      </c>
      <c r="F23">
        <f t="shared" si="1"/>
        <v>0</v>
      </c>
      <c r="I23">
        <f t="shared" si="4"/>
        <v>0</v>
      </c>
      <c r="L23">
        <f t="shared" si="2"/>
        <v>0</v>
      </c>
      <c r="O23">
        <f t="shared" si="3"/>
        <v>0</v>
      </c>
    </row>
    <row r="24" spans="1:19" ht="12.75">
      <c r="A24" t="s">
        <v>30</v>
      </c>
      <c r="B24" t="s">
        <v>43</v>
      </c>
      <c r="C24">
        <v>1</v>
      </c>
      <c r="D24">
        <f t="shared" si="0"/>
        <v>6.887052341597796</v>
      </c>
      <c r="F24">
        <f t="shared" si="1"/>
        <v>0</v>
      </c>
      <c r="I24">
        <f t="shared" si="4"/>
        <v>0</v>
      </c>
      <c r="L24">
        <f t="shared" si="2"/>
        <v>0</v>
      </c>
      <c r="O24">
        <f t="shared" si="3"/>
        <v>0</v>
      </c>
      <c r="S24" s="5">
        <v>300000</v>
      </c>
    </row>
    <row r="25" spans="2:19" ht="12.75">
      <c r="B25" t="s">
        <v>37</v>
      </c>
      <c r="D25">
        <f t="shared" si="0"/>
        <v>0</v>
      </c>
      <c r="F25">
        <f t="shared" si="1"/>
        <v>0</v>
      </c>
      <c r="I25">
        <f t="shared" si="4"/>
        <v>0</v>
      </c>
      <c r="L25">
        <f t="shared" si="2"/>
        <v>0</v>
      </c>
      <c r="O25">
        <f t="shared" si="3"/>
        <v>0</v>
      </c>
      <c r="S25" s="5">
        <v>20000</v>
      </c>
    </row>
    <row r="26" spans="2:19" ht="12.75">
      <c r="B26" t="s">
        <v>45</v>
      </c>
      <c r="D26">
        <f t="shared" si="0"/>
        <v>0</v>
      </c>
      <c r="F26">
        <f t="shared" si="1"/>
        <v>0</v>
      </c>
      <c r="I26">
        <f t="shared" si="4"/>
        <v>0</v>
      </c>
      <c r="L26">
        <f t="shared" si="2"/>
        <v>0</v>
      </c>
      <c r="O26">
        <f t="shared" si="3"/>
        <v>0</v>
      </c>
      <c r="S26" s="5">
        <v>652500</v>
      </c>
    </row>
    <row r="27" spans="2:19" ht="12.75">
      <c r="B27" t="s">
        <v>46</v>
      </c>
      <c r="D27">
        <f t="shared" si="0"/>
        <v>0</v>
      </c>
      <c r="F27">
        <f t="shared" si="1"/>
        <v>0</v>
      </c>
      <c r="I27">
        <f t="shared" si="4"/>
        <v>0</v>
      </c>
      <c r="L27">
        <f t="shared" si="2"/>
        <v>0</v>
      </c>
      <c r="O27">
        <f t="shared" si="3"/>
        <v>0</v>
      </c>
      <c r="S27" s="5">
        <v>2466000</v>
      </c>
    </row>
    <row r="28" spans="2:19" ht="12.75">
      <c r="B28" t="s">
        <v>51</v>
      </c>
      <c r="D28">
        <f t="shared" si="0"/>
        <v>0</v>
      </c>
      <c r="F28">
        <f t="shared" si="1"/>
        <v>0</v>
      </c>
      <c r="I28">
        <f t="shared" si="4"/>
        <v>0</v>
      </c>
      <c r="L28">
        <f t="shared" si="2"/>
        <v>0</v>
      </c>
      <c r="N28">
        <v>4</v>
      </c>
      <c r="O28">
        <f t="shared" si="3"/>
        <v>4.775022956841139</v>
      </c>
      <c r="S28" s="5">
        <v>52000</v>
      </c>
    </row>
    <row r="30" spans="1:15" ht="12.75">
      <c r="A30" t="s">
        <v>2</v>
      </c>
      <c r="C30">
        <f>SUM(C9:C28)</f>
        <v>8</v>
      </c>
      <c r="D30">
        <f>SUM(D9:D28)</f>
        <v>65.93204775022957</v>
      </c>
      <c r="E30">
        <f aca="true" t="shared" si="5" ref="E30:N30">SUM(E9:E28)</f>
        <v>8</v>
      </c>
      <c r="F30">
        <f t="shared" si="5"/>
        <v>62.396694214876035</v>
      </c>
      <c r="G30">
        <f t="shared" si="5"/>
        <v>0</v>
      </c>
      <c r="H30">
        <f t="shared" si="5"/>
        <v>6</v>
      </c>
      <c r="I30">
        <f t="shared" si="5"/>
        <v>90</v>
      </c>
      <c r="J30">
        <f t="shared" si="5"/>
        <v>0</v>
      </c>
      <c r="K30">
        <f t="shared" si="5"/>
        <v>9</v>
      </c>
      <c r="L30">
        <f t="shared" si="5"/>
        <v>39.11845730027548</v>
      </c>
      <c r="M30">
        <f t="shared" si="5"/>
        <v>0</v>
      </c>
      <c r="N30">
        <f t="shared" si="5"/>
        <v>8</v>
      </c>
      <c r="O30">
        <v>22.4</v>
      </c>
    </row>
  </sheetData>
  <printOptions gridLines="1"/>
  <pageMargins left="0.42" right="0.37" top="0.68" bottom="0.67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0"/>
  <sheetViews>
    <sheetView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N19" sqref="N19"/>
    </sheetView>
  </sheetViews>
  <sheetFormatPr defaultColWidth="9.140625" defaultRowHeight="12.75"/>
  <cols>
    <col min="1" max="1" width="10.140625" style="0" customWidth="1"/>
    <col min="2" max="2" width="22.00390625" style="0" customWidth="1"/>
    <col min="3" max="3" width="7.00390625" style="0" customWidth="1"/>
    <col min="4" max="4" width="6.140625" style="0" customWidth="1"/>
    <col min="5" max="5" width="4.57421875" style="0" customWidth="1"/>
    <col min="6" max="6" width="4.7109375" style="0" customWidth="1"/>
    <col min="7" max="7" width="3.7109375" style="0" customWidth="1"/>
    <col min="8" max="8" width="5.421875" style="0" customWidth="1"/>
    <col min="9" max="9" width="6.421875" style="0" customWidth="1"/>
    <col min="10" max="10" width="7.57421875" style="0" customWidth="1"/>
    <col min="11" max="11" width="4.8515625" style="0" customWidth="1"/>
    <col min="12" max="12" width="5.8515625" style="0" customWidth="1"/>
    <col min="13" max="13" width="4.57421875" style="0" customWidth="1"/>
    <col min="14" max="14" width="5.8515625" style="0" customWidth="1"/>
    <col min="15" max="15" width="5.421875" style="0" customWidth="1"/>
    <col min="16" max="16" width="3.8515625" style="0" customWidth="1"/>
    <col min="17" max="17" width="10.8515625" style="0" customWidth="1"/>
  </cols>
  <sheetData>
    <row r="1" ht="12.75">
      <c r="A1" t="s">
        <v>99</v>
      </c>
    </row>
    <row r="3" spans="3:14" ht="12.75">
      <c r="C3" t="s">
        <v>3</v>
      </c>
      <c r="H3" t="s">
        <v>14</v>
      </c>
      <c r="K3" t="s">
        <v>18</v>
      </c>
      <c r="N3" t="s">
        <v>18</v>
      </c>
    </row>
    <row r="5" spans="3:17" ht="12.75">
      <c r="C5" t="s">
        <v>4</v>
      </c>
      <c r="H5" t="s">
        <v>13</v>
      </c>
      <c r="K5" t="s">
        <v>6</v>
      </c>
      <c r="N5" t="s">
        <v>7</v>
      </c>
      <c r="P5" s="2"/>
      <c r="Q5" s="2"/>
    </row>
    <row r="6" spans="2:17" ht="12.75">
      <c r="B6" s="3"/>
      <c r="C6" s="1"/>
      <c r="D6" s="4" t="s">
        <v>19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2"/>
      <c r="Q6" s="2"/>
    </row>
    <row r="7" spans="1:17" ht="12.75">
      <c r="A7" s="2"/>
      <c r="B7" s="3"/>
      <c r="C7" s="3" t="s">
        <v>89</v>
      </c>
      <c r="D7" s="2" t="s">
        <v>39</v>
      </c>
      <c r="E7" s="2" t="s">
        <v>87</v>
      </c>
      <c r="F7" s="2" t="s">
        <v>39</v>
      </c>
      <c r="G7" s="2"/>
      <c r="H7" s="2" t="s">
        <v>89</v>
      </c>
      <c r="I7" s="2" t="s">
        <v>39</v>
      </c>
      <c r="J7" s="2"/>
      <c r="K7" s="2" t="s">
        <v>89</v>
      </c>
      <c r="L7" s="2" t="s">
        <v>39</v>
      </c>
      <c r="M7" s="2"/>
      <c r="N7" s="2" t="s">
        <v>89</v>
      </c>
      <c r="O7" s="2" t="s">
        <v>39</v>
      </c>
      <c r="P7" s="2"/>
      <c r="Q7" s="2" t="s">
        <v>39</v>
      </c>
    </row>
    <row r="8" spans="2:17" ht="12.75">
      <c r="B8" t="s">
        <v>17</v>
      </c>
      <c r="C8" s="5" t="s">
        <v>88</v>
      </c>
      <c r="D8" t="s">
        <v>79</v>
      </c>
      <c r="E8" t="s">
        <v>88</v>
      </c>
      <c r="F8" t="s">
        <v>79</v>
      </c>
      <c r="H8" t="s">
        <v>88</v>
      </c>
      <c r="I8" t="s">
        <v>79</v>
      </c>
      <c r="K8" t="s">
        <v>88</v>
      </c>
      <c r="L8" t="s">
        <v>79</v>
      </c>
      <c r="N8" t="s">
        <v>88</v>
      </c>
      <c r="O8" t="s">
        <v>79</v>
      </c>
      <c r="Q8" s="6" t="s">
        <v>90</v>
      </c>
    </row>
    <row r="9" spans="1:15" ht="12.75">
      <c r="A9" t="s">
        <v>0</v>
      </c>
      <c r="B9" t="s">
        <v>9</v>
      </c>
      <c r="C9" s="5"/>
      <c r="D9">
        <f>(C9*Q9)/43560</f>
        <v>0</v>
      </c>
      <c r="E9">
        <v>5</v>
      </c>
      <c r="F9">
        <v>20</v>
      </c>
      <c r="H9" s="5"/>
      <c r="I9">
        <f>(H9*Q9)/43560</f>
        <v>0</v>
      </c>
      <c r="K9" s="5"/>
      <c r="L9">
        <f>(K9*Q9)/43560</f>
        <v>0</v>
      </c>
      <c r="O9">
        <f>(N9*Q9)/43560</f>
        <v>0</v>
      </c>
    </row>
    <row r="10" spans="2:15" ht="12.75">
      <c r="B10" t="s">
        <v>10</v>
      </c>
      <c r="C10" s="5">
        <v>5</v>
      </c>
      <c r="D10">
        <v>20</v>
      </c>
      <c r="F10">
        <f aca="true" t="shared" si="0" ref="F10:F23">(E10*Q10)/43560</f>
        <v>0</v>
      </c>
      <c r="H10" s="5"/>
      <c r="I10">
        <f aca="true" t="shared" si="1" ref="I10:I23">(H10*Q10)/43560</f>
        <v>0</v>
      </c>
      <c r="K10" s="5">
        <v>4</v>
      </c>
      <c r="L10">
        <v>16</v>
      </c>
      <c r="O10">
        <f aca="true" t="shared" si="2" ref="O10:O23">(N10*Q10)/43560</f>
        <v>0</v>
      </c>
    </row>
    <row r="11" spans="2:15" ht="12.75">
      <c r="B11" t="s">
        <v>20</v>
      </c>
      <c r="C11" s="5"/>
      <c r="D11">
        <f aca="true" t="shared" si="3" ref="D11:D23">(C11*Q11)/43560</f>
        <v>0</v>
      </c>
      <c r="E11">
        <v>5</v>
      </c>
      <c r="F11">
        <v>15</v>
      </c>
      <c r="H11" s="5"/>
      <c r="I11">
        <f t="shared" si="1"/>
        <v>0</v>
      </c>
      <c r="K11" s="5"/>
      <c r="L11">
        <f aca="true" t="shared" si="4" ref="L11:L23">(K11*Q11)/43560</f>
        <v>0</v>
      </c>
      <c r="O11">
        <f t="shared" si="2"/>
        <v>0</v>
      </c>
    </row>
    <row r="12" spans="2:15" ht="12.75">
      <c r="B12" t="s">
        <v>15</v>
      </c>
      <c r="C12" s="5"/>
      <c r="D12">
        <f t="shared" si="3"/>
        <v>0</v>
      </c>
      <c r="F12">
        <f t="shared" si="0"/>
        <v>0</v>
      </c>
      <c r="H12" s="5">
        <v>2</v>
      </c>
      <c r="I12">
        <v>10</v>
      </c>
      <c r="K12" s="5">
        <v>4</v>
      </c>
      <c r="L12">
        <v>20</v>
      </c>
      <c r="O12">
        <f t="shared" si="2"/>
        <v>0</v>
      </c>
    </row>
    <row r="13" spans="2:15" ht="12.75">
      <c r="B13" t="s">
        <v>21</v>
      </c>
      <c r="C13" s="5"/>
      <c r="D13">
        <v>0</v>
      </c>
      <c r="F13">
        <f t="shared" si="0"/>
        <v>0</v>
      </c>
      <c r="H13" s="5"/>
      <c r="I13">
        <f t="shared" si="1"/>
        <v>0</v>
      </c>
      <c r="K13" s="5"/>
      <c r="L13">
        <f t="shared" si="4"/>
        <v>0</v>
      </c>
      <c r="N13" s="5"/>
      <c r="O13">
        <f t="shared" si="2"/>
        <v>0</v>
      </c>
    </row>
    <row r="14" spans="2:15" ht="12.75">
      <c r="B14" t="s">
        <v>23</v>
      </c>
      <c r="C14" s="5"/>
      <c r="D14">
        <f t="shared" si="3"/>
        <v>0</v>
      </c>
      <c r="F14">
        <f t="shared" si="0"/>
        <v>0</v>
      </c>
      <c r="H14" s="5">
        <v>3</v>
      </c>
      <c r="I14">
        <v>9</v>
      </c>
      <c r="K14" s="5">
        <v>2</v>
      </c>
      <c r="L14">
        <v>6</v>
      </c>
      <c r="O14">
        <f t="shared" si="2"/>
        <v>0</v>
      </c>
    </row>
    <row r="15" spans="2:15" ht="12.75">
      <c r="B15" t="s">
        <v>22</v>
      </c>
      <c r="C15" s="5"/>
      <c r="D15">
        <f t="shared" si="3"/>
        <v>0</v>
      </c>
      <c r="F15">
        <f t="shared" si="0"/>
        <v>0</v>
      </c>
      <c r="H15" s="5"/>
      <c r="I15">
        <f t="shared" si="1"/>
        <v>0</v>
      </c>
      <c r="K15" s="5"/>
      <c r="L15">
        <f t="shared" si="4"/>
        <v>0</v>
      </c>
      <c r="O15">
        <f t="shared" si="2"/>
        <v>0</v>
      </c>
    </row>
    <row r="16" spans="2:15" ht="12.75">
      <c r="B16" t="s">
        <v>25</v>
      </c>
      <c r="C16" s="5"/>
      <c r="D16">
        <f t="shared" si="3"/>
        <v>0</v>
      </c>
      <c r="F16">
        <f t="shared" si="0"/>
        <v>0</v>
      </c>
      <c r="H16" s="5"/>
      <c r="I16">
        <f t="shared" si="1"/>
        <v>0</v>
      </c>
      <c r="K16" s="5">
        <v>2</v>
      </c>
      <c r="L16">
        <v>2</v>
      </c>
      <c r="O16">
        <f t="shared" si="2"/>
        <v>0</v>
      </c>
    </row>
    <row r="17" spans="2:15" ht="12.75">
      <c r="B17" t="s">
        <v>101</v>
      </c>
      <c r="C17" s="5"/>
      <c r="D17">
        <f t="shared" si="3"/>
        <v>0</v>
      </c>
      <c r="F17">
        <f t="shared" si="0"/>
        <v>0</v>
      </c>
      <c r="H17" s="5"/>
      <c r="I17">
        <f t="shared" si="1"/>
        <v>0</v>
      </c>
      <c r="K17" s="5"/>
      <c r="L17">
        <f t="shared" si="4"/>
        <v>0</v>
      </c>
      <c r="N17">
        <v>10</v>
      </c>
      <c r="O17">
        <v>30</v>
      </c>
    </row>
    <row r="18" spans="1:15" ht="12.75">
      <c r="A18" t="s">
        <v>1</v>
      </c>
      <c r="B18" t="s">
        <v>12</v>
      </c>
      <c r="C18" s="5">
        <v>2</v>
      </c>
      <c r="D18">
        <v>42</v>
      </c>
      <c r="E18" s="5"/>
      <c r="F18">
        <f t="shared" si="0"/>
        <v>0</v>
      </c>
      <c r="H18" s="5">
        <v>3</v>
      </c>
      <c r="I18">
        <v>63</v>
      </c>
      <c r="K18" s="5"/>
      <c r="L18">
        <f t="shared" si="4"/>
        <v>0</v>
      </c>
      <c r="O18">
        <f t="shared" si="2"/>
        <v>0</v>
      </c>
    </row>
    <row r="19" spans="2:15" ht="12.75">
      <c r="B19" t="s">
        <v>27</v>
      </c>
      <c r="C19" s="5"/>
      <c r="D19">
        <f t="shared" si="3"/>
        <v>0</v>
      </c>
      <c r="E19" s="5"/>
      <c r="F19">
        <f t="shared" si="0"/>
        <v>0</v>
      </c>
      <c r="I19">
        <f t="shared" si="1"/>
        <v>0</v>
      </c>
      <c r="L19">
        <f t="shared" si="4"/>
        <v>0</v>
      </c>
      <c r="N19" s="5"/>
      <c r="O19">
        <f t="shared" si="2"/>
        <v>0</v>
      </c>
    </row>
    <row r="20" spans="2:15" ht="12.75">
      <c r="B20" t="s">
        <v>11</v>
      </c>
      <c r="D20">
        <f t="shared" si="3"/>
        <v>0</v>
      </c>
      <c r="F20">
        <f t="shared" si="0"/>
        <v>0</v>
      </c>
      <c r="I20">
        <f t="shared" si="1"/>
        <v>0</v>
      </c>
      <c r="L20">
        <f t="shared" si="4"/>
        <v>0</v>
      </c>
      <c r="O20">
        <f t="shared" si="2"/>
        <v>0</v>
      </c>
    </row>
    <row r="21" spans="4:15" ht="12.75">
      <c r="D21">
        <f t="shared" si="3"/>
        <v>0</v>
      </c>
      <c r="F21">
        <f t="shared" si="0"/>
        <v>0</v>
      </c>
      <c r="I21">
        <f t="shared" si="1"/>
        <v>0</v>
      </c>
      <c r="L21">
        <f t="shared" si="4"/>
        <v>0</v>
      </c>
      <c r="O21">
        <f t="shared" si="2"/>
        <v>0</v>
      </c>
    </row>
    <row r="22" spans="1:15" ht="12.75">
      <c r="A22" t="s">
        <v>24</v>
      </c>
      <c r="B22" t="s">
        <v>26</v>
      </c>
      <c r="C22" s="5"/>
      <c r="D22">
        <f t="shared" si="3"/>
        <v>0</v>
      </c>
      <c r="F22">
        <f t="shared" si="0"/>
        <v>0</v>
      </c>
      <c r="I22">
        <f t="shared" si="1"/>
        <v>0</v>
      </c>
      <c r="L22">
        <f t="shared" si="4"/>
        <v>0</v>
      </c>
      <c r="O22">
        <f t="shared" si="2"/>
        <v>0</v>
      </c>
    </row>
    <row r="23" spans="2:15" ht="12.75">
      <c r="B23" t="s">
        <v>42</v>
      </c>
      <c r="D23">
        <f t="shared" si="3"/>
        <v>0</v>
      </c>
      <c r="F23">
        <f t="shared" si="0"/>
        <v>0</v>
      </c>
      <c r="I23">
        <f t="shared" si="1"/>
        <v>0</v>
      </c>
      <c r="L23">
        <f t="shared" si="4"/>
        <v>0</v>
      </c>
      <c r="O23">
        <f t="shared" si="2"/>
        <v>0</v>
      </c>
    </row>
    <row r="30" spans="1:15" ht="12.75">
      <c r="A30" t="s">
        <v>2</v>
      </c>
      <c r="C30">
        <v>7</v>
      </c>
      <c r="D30">
        <v>62</v>
      </c>
      <c r="E30">
        <v>10</v>
      </c>
      <c r="F30">
        <v>35</v>
      </c>
      <c r="H30">
        <v>8</v>
      </c>
      <c r="I30">
        <v>82</v>
      </c>
      <c r="K30">
        <v>12</v>
      </c>
      <c r="L30">
        <v>48</v>
      </c>
      <c r="N30">
        <v>10</v>
      </c>
      <c r="O30">
        <v>30</v>
      </c>
    </row>
  </sheetData>
  <printOptions gridLines="1"/>
  <pageMargins left="0.38" right="1.58" top="1" bottom="1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9"/>
  <sheetViews>
    <sheetView tabSelected="1" workbookViewId="0" topLeftCell="A1">
      <selection activeCell="D5" sqref="D5"/>
    </sheetView>
  </sheetViews>
  <sheetFormatPr defaultColWidth="9.140625" defaultRowHeight="12.75"/>
  <cols>
    <col min="4" max="4" width="9.140625" style="5" customWidth="1"/>
  </cols>
  <sheetData>
    <row r="1" spans="4:6" ht="12.75">
      <c r="D1" s="5" t="s">
        <v>55</v>
      </c>
      <c r="F1" t="s">
        <v>54</v>
      </c>
    </row>
    <row r="2" spans="4:6" ht="12.75">
      <c r="D2" s="5" t="s">
        <v>47</v>
      </c>
      <c r="F2" t="s">
        <v>53</v>
      </c>
    </row>
    <row r="3" spans="1:4" ht="12.75">
      <c r="A3" t="s">
        <v>9</v>
      </c>
      <c r="D3" s="5">
        <v>200000</v>
      </c>
    </row>
    <row r="4" spans="1:4" ht="12.75">
      <c r="A4" t="s">
        <v>10</v>
      </c>
      <c r="D4" s="5">
        <v>250000</v>
      </c>
    </row>
    <row r="5" spans="1:4" ht="12.75">
      <c r="A5" t="s">
        <v>20</v>
      </c>
      <c r="D5" s="5">
        <v>139000</v>
      </c>
    </row>
    <row r="6" spans="1:4" ht="12.75">
      <c r="A6" t="s">
        <v>15</v>
      </c>
      <c r="D6" s="5">
        <v>240000</v>
      </c>
    </row>
    <row r="7" spans="1:4" ht="12.75">
      <c r="A7" t="s">
        <v>21</v>
      </c>
      <c r="D7" s="5">
        <v>156000</v>
      </c>
    </row>
    <row r="8" spans="1:4" ht="12.75">
      <c r="A8" t="s">
        <v>22</v>
      </c>
      <c r="D8" s="5">
        <v>165000</v>
      </c>
    </row>
    <row r="9" spans="1:4" ht="12.75">
      <c r="A9" t="s">
        <v>23</v>
      </c>
      <c r="D9" s="5">
        <v>180000</v>
      </c>
    </row>
    <row r="10" spans="1:4" ht="12.75">
      <c r="A10" t="s">
        <v>36</v>
      </c>
      <c r="D10" s="5">
        <v>917000</v>
      </c>
    </row>
    <row r="11" spans="1:4" ht="12.75">
      <c r="A11" t="s">
        <v>59</v>
      </c>
      <c r="D11" s="5">
        <v>5300000</v>
      </c>
    </row>
    <row r="12" spans="1:4" ht="12.75">
      <c r="A12" t="s">
        <v>52</v>
      </c>
      <c r="D12" s="5">
        <v>55000</v>
      </c>
    </row>
    <row r="13" spans="1:6" ht="12.75">
      <c r="A13" t="s">
        <v>28</v>
      </c>
      <c r="D13" s="5">
        <v>192000</v>
      </c>
      <c r="F13" t="s">
        <v>85</v>
      </c>
    </row>
    <row r="15" spans="1:4" ht="12.75">
      <c r="A15" t="s">
        <v>11</v>
      </c>
      <c r="D15" s="5">
        <v>926000</v>
      </c>
    </row>
    <row r="16" spans="1:4" ht="12.75">
      <c r="A16" t="s">
        <v>12</v>
      </c>
      <c r="D16" s="5">
        <v>925000</v>
      </c>
    </row>
    <row r="18" spans="1:6" ht="12.75">
      <c r="A18" t="s">
        <v>26</v>
      </c>
      <c r="D18" s="5">
        <v>4124000</v>
      </c>
      <c r="F18" s="7" t="s">
        <v>48</v>
      </c>
    </row>
    <row r="19" spans="1:4" ht="12.75">
      <c r="A19" t="s">
        <v>29</v>
      </c>
      <c r="D19" s="5">
        <v>395000</v>
      </c>
    </row>
    <row r="20" spans="1:6" ht="12.75">
      <c r="A20" t="s">
        <v>42</v>
      </c>
      <c r="D20" s="5">
        <v>500000</v>
      </c>
      <c r="F20" t="s">
        <v>58</v>
      </c>
    </row>
    <row r="23" spans="1:6" ht="12.75">
      <c r="A23" t="s">
        <v>37</v>
      </c>
      <c r="D23" s="5">
        <v>20000</v>
      </c>
      <c r="F23" t="s">
        <v>56</v>
      </c>
    </row>
    <row r="24" spans="1:6" ht="12.75">
      <c r="A24" t="s">
        <v>43</v>
      </c>
      <c r="D24" s="5">
        <v>300000</v>
      </c>
      <c r="F24" t="s">
        <v>57</v>
      </c>
    </row>
    <row r="25" spans="1:6" ht="12.75">
      <c r="A25" t="s">
        <v>38</v>
      </c>
      <c r="D25" s="5">
        <v>347000</v>
      </c>
      <c r="F25" t="s">
        <v>58</v>
      </c>
    </row>
    <row r="26" spans="1:6" ht="12.75">
      <c r="A26" t="s">
        <v>46</v>
      </c>
      <c r="D26" s="5">
        <v>2466000</v>
      </c>
      <c r="F26" t="s">
        <v>58</v>
      </c>
    </row>
    <row r="27" spans="1:6" ht="12.75">
      <c r="A27" t="s">
        <v>44</v>
      </c>
      <c r="D27" s="5">
        <v>52000</v>
      </c>
      <c r="F27" t="s">
        <v>58</v>
      </c>
    </row>
    <row r="28" spans="1:6" ht="12.75">
      <c r="A28" t="s">
        <v>45</v>
      </c>
      <c r="D28" s="5">
        <v>652500</v>
      </c>
      <c r="F28" t="s">
        <v>58</v>
      </c>
    </row>
    <row r="29" spans="1:4" ht="12.75">
      <c r="A29" t="s">
        <v>32</v>
      </c>
      <c r="D29" s="5">
        <v>113000</v>
      </c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Pullman Plant Materials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Forage 9 - 12  inch precip</dc:title>
  <dc:subject>WA Seeding Guide</dc:subject>
  <dc:creator>Wayne Crowder</dc:creator>
  <cp:keywords/>
  <dc:description/>
  <cp:lastModifiedBy>gary.kuhn</cp:lastModifiedBy>
  <cp:lastPrinted>2005-02-09T17:02:22Z</cp:lastPrinted>
  <dcterms:created xsi:type="dcterms:W3CDTF">2005-01-12T22:47:18Z</dcterms:created>
  <dcterms:modified xsi:type="dcterms:W3CDTF">2005-10-24T20:37:07Z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1374219182</vt:i4>
  </property>
  <property fmtid="{D5CDD505-2E9C-101B-9397-08002B2CF9AE}" pid="3" name="_EmailSubject">
    <vt:lpwstr>Plant Guide Spreadsheets</vt:lpwstr>
  </property>
  <property fmtid="{D5CDD505-2E9C-101B-9397-08002B2CF9AE}" pid="4" name="_AuthorEmail">
    <vt:lpwstr>crowder@wsu.edu</vt:lpwstr>
  </property>
  <property fmtid="{D5CDD505-2E9C-101B-9397-08002B2CF9AE}" pid="5" name="_AuthorEmailDisplayName">
    <vt:lpwstr>Wayne Crowder</vt:lpwstr>
  </property>
  <property fmtid="{D5CDD505-2E9C-101B-9397-08002B2CF9AE}" pid="6" name="_ReviewingToolsShownOnce">
    <vt:lpwstr/>
  </property>
</Properties>
</file>