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South Carolin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<sst xmlns="http://schemas.openxmlformats.org/spreadsheetml/2006/main" count="260" uniqueCount="125">
  <si>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</si>
  <si>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</si>
  <si>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</si>
  <si>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</si>
  <si>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</si>
  <si>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</si>
  <si>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</si>
  <si>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</si>
  <si>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</si>
  <si>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</si>
  <si>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</si>
  <si>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</si>
  <si>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</si>
  <si>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</si>
  <si>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</si>
  <si>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</si>
  <si>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</si>
  <si>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</si>
  <si>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</si>
  <si>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</si>
  <si>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</si>
  <si>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</si>
  <si>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</si>
  <si>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</si>
  <si>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</si>
  <si>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</si>
  <si>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</si>
  <si>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</si>
  <si>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</si>
  <si>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</si>
  <si>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</si>
  <si>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</si>
  <si>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</si>
  <si>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</si>
  <si>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</si>
  <si>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</si>
  <si>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</si>
  <si>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</si>
  <si>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</si>
  <si>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</si>
  <si>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</si>
  <si>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</si>
  <si>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</si>
  <si>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</si>
  <si>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</si>
  <si>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</si>
  <si>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</si>
  <si>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</si>
  <si>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</si>
  <si>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</si>
  <si>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</si>
  <si>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</si>
  <si>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</si>
  <si>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</si>
  <si>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</si>
  <si>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</si>
  <si>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</si>
  <si>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</si>
  <si>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</si>
  <si>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</si>
  <si>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</si>
  <si>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</si>
  <si>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</si>
  <si>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</si>
  <si>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</si>
  <si>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</si>
  <si>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</si>
  <si>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</si>
  <si>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</si>
  <si>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</si>
  <si>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</si>
  <si>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</si>
  <si>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</si>
  <si>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</si>
  <si>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</si>
  <si>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</si>
  <si>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</si>
  <si>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</si>
  <si>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</si>
  <si>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</si>
  <si>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</si>
  <si>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</si>
  <si>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</si>
  <si>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</si>
  <si>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</si>
  <si>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</si>
  <si>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</si>
  <si>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</si>
  <si>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</si>
  <si>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</si>
  <si>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</si>
  <si>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</si>
  <si>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</si>
  <si>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</si>
  <si>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</si>
  <si>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</si>
  <si>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</si>
  <si>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</si>
  <si>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</si>
  <si>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</si>
  <si>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</si>
  <si>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</si>
  <si>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</si>
  <si>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</si>
  <si>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</si>
  <si>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</si>
  <si>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</si>
  <si>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</si>
  <si>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</si>
  <si>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</si>
  <si>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</si>
  <si>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</si>
  <si>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</si>
  <si>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</si>
  <si>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</si>
  <si>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</si>
  <si>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</si>
  <si>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</si>
  <si>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</si>
  <si>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</si>
  <si>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South Carolina</t>
  </si>
  <si>
    <t>South Carolina Values</t>
  </si>
  <si>
    <t>South Carolina Shares</t>
  </si>
  <si>
    <t>South Carolina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</si>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</sst>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('South Carolina'!F82/10^6)</f>
        <v>22.845296735393635</v>
      </c>
      <c r="C4" s="69">
        <f>('South Carolina'!G82/10^6)</f>
        <v>24.822223377531813</v>
      </c>
      <c r="D4" s="69">
        <f>('South Carolina'!H82/10^6)</f>
        <v>25.36814434028425</v>
      </c>
      <c r="E4" s="69">
        <f>('South Carolina'!I82/10^6)</f>
        <v>21.849616997023798</v>
      </c>
      <c r="F4" s="69">
        <f>('South Carolina'!J82/10^6)</f>
        <v>22.79517383831045</v>
      </c>
      <c r="G4" s="69">
        <f>('South Carolina'!K82/10^6)</f>
        <v>24.590228887865884</v>
      </c>
      <c r="H4" s="69">
        <f>('South Carolina'!L82/10^6)</f>
        <v>24.728221903310654</v>
      </c>
      <c r="I4" s="69">
        <f>('South Carolina'!M82/10^6)</f>
        <v>27.678429546581704</v>
      </c>
      <c r="J4" s="69">
        <f>('South Carolina'!N82/10^6)</f>
        <v>28.31482383806445</v>
      </c>
      <c r="K4" s="69">
        <f>('South Carolina'!O82/10^6)</f>
        <v>28.364790457749983</v>
      </c>
      <c r="L4" s="69">
        <f>('South Carolina'!P82/10^6)</f>
        <v>27.16433726965198</v>
      </c>
      <c r="M4" s="69">
        <f>('South Carolina'!Q82/10^6)</f>
        <v>27.34609925340006</v>
      </c>
      <c r="N4" s="69">
        <f>('South Carolina'!R82/10^6)</f>
        <v>27.05220331727488</v>
      </c>
      <c r="O4" s="69">
        <f>('South Carolina'!S82/10^6)</f>
        <v>30.95963764512701</v>
      </c>
      <c r="P4" s="69">
        <f>('South Carolina'!T82/10^6)</f>
        <v>31.108689576104155</v>
      </c>
      <c r="Q4" s="69">
        <f>('South Carolina'!U82/10^6)</f>
        <v>29.593120955186556</v>
      </c>
      <c r="R4" s="69">
        <f>('South Carolina'!V82/10^6)</f>
        <v>33.186163217397926</v>
      </c>
      <c r="S4" s="69">
        <f>('South Carolina'!W82/10^6)</f>
        <v>34.038981769675374</v>
      </c>
      <c r="T4" s="69">
        <f>('South Carolina'!X82/10^6)</f>
        <v>35.177178845146955</v>
      </c>
      <c r="U4" s="69">
        <f>('South Carolina'!Y82/10^6)</f>
        <v>37.89385216515974</v>
      </c>
      <c r="V4" s="69">
        <f>('South Carolina'!Z82/10^6)</f>
        <v>40.75297756242564</v>
      </c>
      <c r="W4" s="69">
        <f>('South Carolina'!AA82/10^6)</f>
        <v>39.13402491859087</v>
      </c>
      <c r="X4" s="69">
        <f>('South Carolina'!AB82/10^6)</f>
        <v>38.19639330829721</v>
      </c>
      <c r="Y4" s="69">
        <f>('South Carolina'!AC82/10^6)</f>
        <v>39.63800578590913</v>
      </c>
      <c r="Z4" s="69">
        <f>('South Carolina'!AD82/10^6)</f>
        <v>41.00385606774102</v>
      </c>
      <c r="AA4" s="69">
        <f>('South Carolina'!AE82/10^6)</f>
        <v>40.74710875130781</v>
      </c>
    </row>
    <row r="5" spans="1:27" ht="12.75">
      <c r="A5" s="68" t="s">
        <v>118</v>
      </c>
      <c r="B5" s="69">
        <f>(('South Carolina'!F83+'South Carolina'!F84)/10^6)</f>
        <v>22.276528490427914</v>
      </c>
      <c r="C5" s="69">
        <f>(('South Carolina'!G83+'South Carolina'!G84)/10^6)</f>
        <v>21.18790773465631</v>
      </c>
      <c r="D5" s="69">
        <f>(('South Carolina'!H83+'South Carolina'!H84)/10^6)</f>
        <v>19.9559435995104</v>
      </c>
      <c r="E5" s="69">
        <f>(('South Carolina'!I83+'South Carolina'!I84)/10^6)</f>
        <v>20.937021093164304</v>
      </c>
      <c r="F5" s="69">
        <f>(('South Carolina'!J83+'South Carolina'!J84)/10^6)</f>
        <v>22.901554936606356</v>
      </c>
      <c r="G5" s="69">
        <f>(('South Carolina'!K83+'South Carolina'!K84)/10^6)</f>
        <v>22.980900375263563</v>
      </c>
      <c r="H5" s="69">
        <f>(('South Carolina'!L83+'South Carolina'!L84)/10^6)</f>
        <v>23.106955892837536</v>
      </c>
      <c r="I5" s="69">
        <f>(('South Carolina'!M83+'South Carolina'!M84)/10^6)</f>
        <v>23.41166447049258</v>
      </c>
      <c r="J5" s="69">
        <f>(('South Carolina'!N83+'South Carolina'!N84)/10^6)</f>
        <v>25.738567480930868</v>
      </c>
      <c r="K5" s="69">
        <f>(('South Carolina'!O83+'South Carolina'!O84)/10^6)</f>
        <v>24.948130843669386</v>
      </c>
      <c r="L5" s="69">
        <f>(('South Carolina'!P83+'South Carolina'!P84)/10^6)</f>
        <v>25.51006444994633</v>
      </c>
      <c r="M5" s="69">
        <f>(('South Carolina'!Q83+'South Carolina'!Q84)/10^6)</f>
        <v>26.8609015828775</v>
      </c>
      <c r="N5" s="69">
        <f>(('South Carolina'!R83+'South Carolina'!R84)/10^6)</f>
        <v>25.991036744579752</v>
      </c>
      <c r="O5" s="69">
        <f>(('South Carolina'!S83+'South Carolina'!S84)/10^6)</f>
        <v>26.834101843017727</v>
      </c>
      <c r="P5" s="69">
        <f>(('South Carolina'!T83+'South Carolina'!T84)/10^6)</f>
        <v>26.683066778904642</v>
      </c>
      <c r="Q5" s="69">
        <f>(('South Carolina'!U83+'South Carolina'!U84)/10^6)</f>
        <v>26.737009875484922</v>
      </c>
      <c r="R5" s="69">
        <f>(('South Carolina'!V83+'South Carolina'!V84)/10^6)</f>
        <v>25.57219801517001</v>
      </c>
      <c r="S5" s="69">
        <f>(('South Carolina'!W83+'South Carolina'!W84)/10^6)</f>
        <v>26.622761378901213</v>
      </c>
      <c r="T5" s="69">
        <f>(('South Carolina'!X83+'South Carolina'!X84)/10^6)</f>
        <v>28.000522072455606</v>
      </c>
      <c r="U5" s="69">
        <f>(('South Carolina'!Y83+'South Carolina'!Y84)/10^6)</f>
        <v>28.404401601216996</v>
      </c>
      <c r="V5" s="69">
        <f>(('South Carolina'!Z83+'South Carolina'!Z84)/10^6)</f>
        <v>29.269328853315596</v>
      </c>
      <c r="W5" s="69">
        <f>(('South Carolina'!AA83+'South Carolina'!AA84)/10^6)</f>
        <v>31.937525458866943</v>
      </c>
      <c r="X5" s="69">
        <f>(('South Carolina'!AB83+'South Carolina'!AB84)/10^6)</f>
        <v>31.960111242178563</v>
      </c>
      <c r="Y5" s="69">
        <f>(('South Carolina'!AC83+'South Carolina'!AC84)/10^6)</f>
        <v>32.95816240207222</v>
      </c>
      <c r="Z5" s="69">
        <f>(('South Carolina'!AD83+'South Carolina'!AD84)/10^6)</f>
        <v>38.02406249143466</v>
      </c>
      <c r="AA5" s="69">
        <f>(('South Carolina'!AE83+'South Carolina'!AE84)/10^6)</f>
        <v>36.418536887524276</v>
      </c>
    </row>
    <row r="6" spans="1:27" ht="12.75">
      <c r="A6" s="67" t="s">
        <v>69</v>
      </c>
      <c r="B6" s="69">
        <f>('South Carolina'!F85/10^6)</f>
        <v>7.4559351003226375</v>
      </c>
      <c r="C6" s="69">
        <f>('South Carolina'!G85/10^6)</f>
        <v>7.336046866953429</v>
      </c>
      <c r="D6" s="69">
        <f>('South Carolina'!H85/10^6)</f>
        <v>5.031137123979842</v>
      </c>
      <c r="E6" s="69">
        <f>('South Carolina'!I85/10^6)</f>
        <v>5.149480186762088</v>
      </c>
      <c r="F6" s="69">
        <f>('South Carolina'!J85/10^6)</f>
        <v>5.491703746433697</v>
      </c>
      <c r="G6" s="69">
        <f>('South Carolina'!K85/10^6)</f>
        <v>4.911806148154438</v>
      </c>
      <c r="H6" s="69">
        <f>('South Carolina'!L85/10^6)</f>
        <v>4.950196893434741</v>
      </c>
      <c r="I6" s="69">
        <f>('South Carolina'!M85/10^6)</f>
        <v>5.274639917323942</v>
      </c>
      <c r="J6" s="69">
        <f>('South Carolina'!N85/10^6)</f>
        <v>5.598364154075793</v>
      </c>
      <c r="K6" s="69">
        <f>('South Carolina'!O85/10^6)</f>
        <v>5.806980885944742</v>
      </c>
      <c r="L6" s="69">
        <f>('South Carolina'!P85/10^6)</f>
        <v>6.627225626448548</v>
      </c>
      <c r="M6" s="69">
        <f>('South Carolina'!Q85/10^6)</f>
        <v>6.80402566707724</v>
      </c>
      <c r="N6" s="69">
        <f>('South Carolina'!R85/10^6)</f>
        <v>7.0890305350939515</v>
      </c>
      <c r="O6" s="69">
        <f>('South Carolina'!S85/10^6)</f>
        <v>7.219421151064209</v>
      </c>
      <c r="P6" s="69">
        <f>('South Carolina'!T85/10^6)</f>
        <v>7.2711480016437235</v>
      </c>
      <c r="Q6" s="69">
        <f>('South Carolina'!U85/10^6)</f>
        <v>7.6471626637152825</v>
      </c>
      <c r="R6" s="69">
        <f>('South Carolina'!V85/10^6)</f>
        <v>7.540253176749027</v>
      </c>
      <c r="S6" s="69">
        <f>('South Carolina'!W85/10^6)</f>
        <v>7.739478323761918</v>
      </c>
      <c r="T6" s="69">
        <f>('South Carolina'!X85/10^6)</f>
        <v>7.9984413806025625</v>
      </c>
      <c r="U6" s="69">
        <f>('South Carolina'!Y85/10^6)</f>
        <v>8.143012251635701</v>
      </c>
      <c r="V6" s="69">
        <f>('South Carolina'!Z85/10^6)</f>
        <v>7.985569447478713</v>
      </c>
      <c r="W6" s="69">
        <f>('South Carolina'!AA85/10^6)</f>
        <v>7.084944851137805</v>
      </c>
      <c r="X6" s="69">
        <f>('South Carolina'!AB85/10^6)</f>
        <v>9.200247655914968</v>
      </c>
      <c r="Y6" s="69">
        <f>('South Carolina'!AC85/10^6)</f>
        <v>7.169226073341738</v>
      </c>
      <c r="Z6" s="69">
        <f>('South Carolina'!AD85/10^6)</f>
        <v>8.045297180065974</v>
      </c>
      <c r="AA6" s="69">
        <f>('South Carolina'!AE85/10^6)</f>
        <v>8.823533387669334</v>
      </c>
    </row>
    <row r="7" spans="1:27" ht="12.75">
      <c r="A7" s="66" t="s">
        <v>79</v>
      </c>
      <c r="B7" s="70">
        <f>('South Carolina'!F86/10^6)</f>
        <v>52.57776032614419</v>
      </c>
      <c r="C7" s="70">
        <f>('South Carolina'!G86/10^6)</f>
        <v>53.346177979141565</v>
      </c>
      <c r="D7" s="70">
        <f>('South Carolina'!H86/10^6)</f>
        <v>50.3552250637745</v>
      </c>
      <c r="E7" s="70">
        <f>('South Carolina'!I86/10^6)</f>
        <v>47.9361182769502</v>
      </c>
      <c r="F7" s="70">
        <f>('South Carolina'!J86/10^6)</f>
        <v>51.18843252135051</v>
      </c>
      <c r="G7" s="70">
        <f>('South Carolina'!K86/10^6)</f>
        <v>52.48293541128388</v>
      </c>
      <c r="H7" s="70">
        <f>('South Carolina'!L86/10^6)</f>
        <v>52.78537468958293</v>
      </c>
      <c r="I7" s="70">
        <f>('South Carolina'!M86/10^6)</f>
        <v>56.36473393439822</v>
      </c>
      <c r="J7" s="70">
        <f>('South Carolina'!N86/10^6)</f>
        <v>59.651755473071105</v>
      </c>
      <c r="K7" s="70">
        <f>('South Carolina'!O86/10^6)</f>
        <v>59.11990218736411</v>
      </c>
      <c r="L7" s="70">
        <f>('South Carolina'!P86/10^6)</f>
        <v>59.30162734604686</v>
      </c>
      <c r="M7" s="70">
        <f>('South Carolina'!Q86/10^6)</f>
        <v>61.011026503354806</v>
      </c>
      <c r="N7" s="70">
        <f>('South Carolina'!R86/10^6)</f>
        <v>60.13227059694858</v>
      </c>
      <c r="O7" s="70">
        <f>('South Carolina'!S86/10^6)</f>
        <v>65.01316063920895</v>
      </c>
      <c r="P7" s="70">
        <f>('South Carolina'!T86/10^6)</f>
        <v>65.06290435665252</v>
      </c>
      <c r="Q7" s="70">
        <f>('South Carolina'!U86/10^6)</f>
        <v>63.977293494386764</v>
      </c>
      <c r="R7" s="70">
        <f>('South Carolina'!V86/10^6)</f>
        <v>66.29861440931695</v>
      </c>
      <c r="S7" s="70">
        <f>('South Carolina'!W86/10^6)</f>
        <v>68.40122147233849</v>
      </c>
      <c r="T7" s="70">
        <f>('South Carolina'!X86/10^6)</f>
        <v>71.17614229820512</v>
      </c>
      <c r="U7" s="70">
        <f>('South Carolina'!Y86/10^6)</f>
        <v>74.44126601801243</v>
      </c>
      <c r="V7" s="70">
        <f>('South Carolina'!Z86/10^6)</f>
        <v>78.00787586321995</v>
      </c>
      <c r="W7" s="70">
        <f>('South Carolina'!AA86/10^6)</f>
        <v>78.1564952285956</v>
      </c>
      <c r="X7" s="70">
        <f>('South Carolina'!AB86/10^6)</f>
        <v>79.35675220639074</v>
      </c>
      <c r="Y7" s="70">
        <f>('South Carolina'!AC86/10^6)</f>
        <v>79.7653942613231</v>
      </c>
      <c r="Z7" s="70">
        <f>('South Carolina'!AD86/10^6)</f>
        <v>87.07321573924168</v>
      </c>
      <c r="AA7" s="70">
        <f>('South Carolina'!AE86/10^6)</f>
        <v>85.98917902650142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('South Carolina'!F90/10^6)</f>
        <v>2.642130733357218</v>
      </c>
      <c r="C11" s="69">
        <f>('South Carolina'!G90/10^6)</f>
        <v>2.264373454786922</v>
      </c>
      <c r="D11" s="69">
        <f>('South Carolina'!H90/10^6)</f>
        <v>1.9973409824794186</v>
      </c>
      <c r="E11" s="69">
        <f>('South Carolina'!I90/10^6)</f>
        <v>2.1431226517041337</v>
      </c>
      <c r="F11" s="69">
        <f>('South Carolina'!J90/10^6)</f>
        <v>2.1901732530489455</v>
      </c>
      <c r="G11" s="69">
        <f>('South Carolina'!K90/10^6)</f>
        <v>2.392027049150456</v>
      </c>
      <c r="H11" s="69">
        <f>('South Carolina'!L90/10^6)</f>
        <v>2.4184292922306034</v>
      </c>
      <c r="I11" s="69">
        <f>('South Carolina'!M90/10^6)</f>
        <v>2.772317310070079</v>
      </c>
      <c r="J11" s="69">
        <f>('South Carolina'!N90/10^6)</f>
        <v>2.7192591212854396</v>
      </c>
      <c r="K11" s="69">
        <f>('South Carolina'!O90/10^6)</f>
        <v>2.697293119191533</v>
      </c>
      <c r="L11" s="69">
        <f>('South Carolina'!P90/10^6)</f>
        <v>2.1229055818598104</v>
      </c>
      <c r="M11" s="69">
        <f>('South Carolina'!Q90/10^6)</f>
        <v>2.313324069183765</v>
      </c>
      <c r="N11" s="69">
        <f>('South Carolina'!R90/10^6)</f>
        <v>2.2338638285194543</v>
      </c>
      <c r="O11" s="69">
        <f>('South Carolina'!S90/10^6)</f>
        <v>2.4992539781956196</v>
      </c>
      <c r="P11" s="69">
        <f>('South Carolina'!T90/10^6)</f>
        <v>2.2710582987355523</v>
      </c>
      <c r="Q11" s="69">
        <f>('South Carolina'!U90/10^6)</f>
        <v>2.3396551033383366</v>
      </c>
      <c r="R11" s="69">
        <f>('South Carolina'!V90/10^6)</f>
        <v>2.5850516350583073</v>
      </c>
      <c r="S11" s="69">
        <f>('South Carolina'!W90/10^6)</f>
        <v>2.3346975839082367</v>
      </c>
      <c r="T11" s="69">
        <f>('South Carolina'!X90/10^6)</f>
        <v>2.2617680647060014</v>
      </c>
      <c r="U11" s="69">
        <f>('South Carolina'!Y90/10^6)</f>
        <v>2.35961391693613</v>
      </c>
      <c r="V11" s="69">
        <f>('South Carolina'!Z90/10^6)</f>
        <v>2.513177740684841</v>
      </c>
      <c r="W11" s="69">
        <f>('South Carolina'!AA90/10^6)</f>
        <v>2.2345189955904274</v>
      </c>
      <c r="X11" s="69">
        <f>('South Carolina'!AB90/10^6)</f>
        <v>2.171712858776766</v>
      </c>
      <c r="Y11" s="69">
        <f>('South Carolina'!AC90/10^6)</f>
        <v>2.3176124974904693</v>
      </c>
      <c r="Z11" s="69">
        <f>('South Carolina'!AD90/10^6)</f>
        <v>2.3632651688984025</v>
      </c>
      <c r="AA11" s="69">
        <f>('South Carolina'!AE90/10^6)</f>
        <v>2.3312376625493694</v>
      </c>
    </row>
    <row r="12" spans="1:27" ht="12.75">
      <c r="A12" s="68" t="s">
        <v>82</v>
      </c>
      <c r="B12" s="69">
        <f>('South Carolina'!F91/10^6)</f>
        <v>1.9923846799624687</v>
      </c>
      <c r="C12" s="69">
        <f>('South Carolina'!G91/10^6)</f>
        <v>1.6536772445495587</v>
      </c>
      <c r="D12" s="69">
        <f>('South Carolina'!H91/10^6)</f>
        <v>1.4129653290093913</v>
      </c>
      <c r="E12" s="69">
        <f>('South Carolina'!I91/10^6)</f>
        <v>1.8127641060467543</v>
      </c>
      <c r="F12" s="69">
        <f>('South Carolina'!J91/10^6)</f>
        <v>1.733439439434818</v>
      </c>
      <c r="G12" s="69">
        <f>('South Carolina'!K91/10^6)</f>
        <v>1.5702953842101828</v>
      </c>
      <c r="H12" s="69">
        <f>('South Carolina'!L91/10^6)</f>
        <v>1.790085721489284</v>
      </c>
      <c r="I12" s="69">
        <f>('South Carolina'!M91/10^6)</f>
        <v>1.7868409737126203</v>
      </c>
      <c r="J12" s="69">
        <f>('South Carolina'!N91/10^6)</f>
        <v>1.8964041772415525</v>
      </c>
      <c r="K12" s="69">
        <f>('South Carolina'!O91/10^6)</f>
        <v>1.578581663958079</v>
      </c>
      <c r="L12" s="69">
        <f>('South Carolina'!P91/10^6)</f>
        <v>1.3352862469714029</v>
      </c>
      <c r="M12" s="69">
        <f>('South Carolina'!Q91/10^6)</f>
        <v>1.3009917239381745</v>
      </c>
      <c r="N12" s="69">
        <f>('South Carolina'!R91/10^6)</f>
        <v>1.452240914763125</v>
      </c>
      <c r="O12" s="69">
        <f>('South Carolina'!S91/10^6)</f>
        <v>1.6412255081615723</v>
      </c>
      <c r="P12" s="69">
        <f>('South Carolina'!T91/10^6)</f>
        <v>1.5501379447525436</v>
      </c>
      <c r="Q12" s="69">
        <f>('South Carolina'!U91/10^6)</f>
        <v>1.6155606231730892</v>
      </c>
      <c r="R12" s="69">
        <f>('South Carolina'!V91/10^6)</f>
        <v>1.6774849629075728</v>
      </c>
      <c r="S12" s="69">
        <f>('South Carolina'!W91/10^6)</f>
        <v>1.621321910678739</v>
      </c>
      <c r="T12" s="69">
        <f>('South Carolina'!X91/10^6)</f>
        <v>1.888752514224079</v>
      </c>
      <c r="U12" s="69">
        <f>('South Carolina'!Y91/10^6)</f>
        <v>2.190610953746905</v>
      </c>
      <c r="V12" s="69">
        <f>('South Carolina'!Z91/10^6)</f>
        <v>1.6799900973197022</v>
      </c>
      <c r="W12" s="69">
        <f>('South Carolina'!AA91/10^6)</f>
        <v>1.6156736534213434</v>
      </c>
      <c r="X12" s="69">
        <f>('South Carolina'!AB91/10^6)</f>
        <v>1.5025995898721511</v>
      </c>
      <c r="Y12" s="69">
        <f>('South Carolina'!AC91/10^6)</f>
        <v>1.5417312488695347</v>
      </c>
      <c r="Z12" s="69">
        <f>('South Carolina'!AD91/10^6)</f>
        <v>1.5367360783759552</v>
      </c>
      <c r="AA12" s="69">
        <f>('South Carolina'!AE91/10^6)</f>
        <v>1.6234907070716336</v>
      </c>
    </row>
    <row r="13" spans="1:27" ht="12.75">
      <c r="A13" s="68" t="s">
        <v>83</v>
      </c>
      <c r="B13" s="69">
        <f>('South Carolina'!F92/10^6)</f>
        <v>10.252039046148132</v>
      </c>
      <c r="C13" s="69">
        <f>('South Carolina'!G92/10^6)</f>
        <v>10.59058975656201</v>
      </c>
      <c r="D13" s="69">
        <f>('South Carolina'!H92/10^6)</f>
        <v>9.204074946693398</v>
      </c>
      <c r="E13" s="69">
        <f>('South Carolina'!I92/10^6)</f>
        <v>9.448985507859197</v>
      </c>
      <c r="F13" s="69">
        <f>('South Carolina'!J92/10^6)</f>
        <v>10.946174545755357</v>
      </c>
      <c r="G13" s="69">
        <f>('South Carolina'!K92/10^6)</f>
        <v>10.88047753193942</v>
      </c>
      <c r="H13" s="69">
        <f>('South Carolina'!L92/10^6)</f>
        <v>10.3814404088982</v>
      </c>
      <c r="I13" s="69">
        <f>('South Carolina'!M92/10^6)</f>
        <v>10.973702607156984</v>
      </c>
      <c r="J13" s="69">
        <f>('South Carolina'!N92/10^6)</f>
        <v>11.620446347837728</v>
      </c>
      <c r="K13" s="69">
        <f>('South Carolina'!O92/10^6)</f>
        <v>11.43862453496404</v>
      </c>
      <c r="L13" s="69">
        <f>('South Carolina'!P92/10^6)</f>
        <v>11.698773569258341</v>
      </c>
      <c r="M13" s="69">
        <f>('South Carolina'!Q92/10^6)</f>
        <v>11.99501720377911</v>
      </c>
      <c r="N13" s="69">
        <f>('South Carolina'!R92/10^6)</f>
        <v>12.4748188410643</v>
      </c>
      <c r="O13" s="69">
        <f>('South Carolina'!S92/10^6)</f>
        <v>13.235559418249096</v>
      </c>
      <c r="P13" s="69">
        <f>('South Carolina'!T92/10^6)</f>
        <v>12.685278456540058</v>
      </c>
      <c r="Q13" s="69">
        <f>('South Carolina'!U92/10^6)</f>
        <v>12.398447286660968</v>
      </c>
      <c r="R13" s="69">
        <f>('South Carolina'!V92/10^6)</f>
        <v>10.113586821647889</v>
      </c>
      <c r="S13" s="69">
        <f>('South Carolina'!W92/10^6)</f>
        <v>10.500636009929707</v>
      </c>
      <c r="T13" s="69">
        <f>('South Carolina'!X92/10^6)</f>
        <v>10.020571522134647</v>
      </c>
      <c r="U13" s="69">
        <f>('South Carolina'!Y92/10^6)</f>
        <v>9.540684772942665</v>
      </c>
      <c r="V13" s="69">
        <f>('South Carolina'!Z92/10^6)</f>
        <v>9.926896388725966</v>
      </c>
      <c r="W13" s="69">
        <f>('South Carolina'!AA92/10^6)</f>
        <v>12.05337615298317</v>
      </c>
      <c r="X13" s="69">
        <f>('South Carolina'!AB92/10^6)</f>
        <v>12.196605020398714</v>
      </c>
      <c r="Y13" s="69">
        <f>('South Carolina'!AC92/10^6)</f>
        <v>12.218873062657627</v>
      </c>
      <c r="Z13" s="69">
        <f>('South Carolina'!AD92/10^6)</f>
        <v>12.041156722330447</v>
      </c>
      <c r="AA13" s="69">
        <f>('South Carolina'!AE92/10^6)</f>
        <v>11.399420214158427</v>
      </c>
    </row>
    <row r="14" spans="1:27" ht="12.75">
      <c r="A14" s="68" t="s">
        <v>84</v>
      </c>
      <c r="B14" s="69">
        <f>('South Carolina'!F93/10^6)</f>
        <v>17.660303504654618</v>
      </c>
      <c r="C14" s="69">
        <f>('South Carolina'!G93/10^6)</f>
        <v>17.52645118725067</v>
      </c>
      <c r="D14" s="69">
        <f>('South Carolina'!H93/10^6)</f>
        <v>17.52837596044198</v>
      </c>
      <c r="E14" s="69">
        <f>('South Carolina'!I93/10^6)</f>
        <v>17.95809083563566</v>
      </c>
      <c r="F14" s="69">
        <f>('South Carolina'!J93/10^6)</f>
        <v>18.7418868205594</v>
      </c>
      <c r="G14" s="69">
        <f>('South Carolina'!K93/10^6)</f>
        <v>18.89504234476837</v>
      </c>
      <c r="H14" s="69">
        <f>('South Carolina'!L93/10^6)</f>
        <v>19.558478835942385</v>
      </c>
      <c r="I14" s="69">
        <f>('South Carolina'!M93/10^6)</f>
        <v>19.30024475846708</v>
      </c>
      <c r="J14" s="69">
        <f>('South Carolina'!N93/10^6)</f>
        <v>21.228336260773336</v>
      </c>
      <c r="K14" s="69">
        <f>('South Carolina'!O93/10^6)</f>
        <v>20.57242618677548</v>
      </c>
      <c r="L14" s="69">
        <f>('South Carolina'!P93/10^6)</f>
        <v>21.956326889122344</v>
      </c>
      <c r="M14" s="69">
        <f>('South Carolina'!Q93/10^6)</f>
        <v>22.702931362551706</v>
      </c>
      <c r="N14" s="69">
        <f>('South Carolina'!R93/10^6)</f>
        <v>21.88055080600028</v>
      </c>
      <c r="O14" s="69">
        <f>('South Carolina'!S93/10^6)</f>
        <v>22.333816234113854</v>
      </c>
      <c r="P14" s="69">
        <f>('South Carolina'!T93/10^6)</f>
        <v>22.742471703422684</v>
      </c>
      <c r="Q14" s="69">
        <f>('South Carolina'!U93/10^6)</f>
        <v>22.70224811870782</v>
      </c>
      <c r="R14" s="69">
        <f>('South Carolina'!V93/10^6)</f>
        <v>23.219647092883882</v>
      </c>
      <c r="S14" s="69">
        <f>('South Carolina'!W93/10^6)</f>
        <v>24.23848842582642</v>
      </c>
      <c r="T14" s="69">
        <f>('South Carolina'!X93/10^6)</f>
        <v>25.60430778858713</v>
      </c>
      <c r="U14" s="69">
        <f>('South Carolina'!Y93/10^6)</f>
        <v>26.41075114894082</v>
      </c>
      <c r="V14" s="69">
        <f>('South Carolina'!Z93/10^6)</f>
        <v>26.98515380997249</v>
      </c>
      <c r="W14" s="69">
        <f>('South Carolina'!AA93/10^6)</f>
        <v>27.243182555052105</v>
      </c>
      <c r="X14" s="69">
        <f>('South Carolina'!AB93/10^6)</f>
        <v>27.82031948892419</v>
      </c>
      <c r="Y14" s="69">
        <f>('South Carolina'!AC93/10^6)</f>
        <v>27.88532830870393</v>
      </c>
      <c r="Z14" s="69">
        <f>('South Carolina'!AD93/10^6)</f>
        <v>32.066623433412296</v>
      </c>
      <c r="AA14" s="69">
        <f>('South Carolina'!AE93/10^6)</f>
        <v>30.566398298423575</v>
      </c>
    </row>
    <row r="15" spans="1:27" ht="12.75">
      <c r="A15" s="68" t="s">
        <v>85</v>
      </c>
      <c r="B15" s="69">
        <f>('South Carolina'!F94/10^6)</f>
        <v>20.030911112657783</v>
      </c>
      <c r="C15" s="69">
        <f>('South Carolina'!G94/10^6)</f>
        <v>21.311086335992396</v>
      </c>
      <c r="D15" s="69">
        <f>('South Carolina'!H94/10^6)</f>
        <v>20.212492169509705</v>
      </c>
      <c r="E15" s="69">
        <f>('South Carolina'!I94/10^6)</f>
        <v>16.57315861589872</v>
      </c>
      <c r="F15" s="69">
        <f>('South Carolina'!J94/10^6)</f>
        <v>17.576781527876687</v>
      </c>
      <c r="G15" s="69">
        <f>('South Carolina'!K94/10^6)</f>
        <v>18.745118742441328</v>
      </c>
      <c r="H15" s="69">
        <f>('South Carolina'!L94/10^6)</f>
        <v>18.636941007748415</v>
      </c>
      <c r="I15" s="69">
        <f>('South Carolina'!M94/10^6)</f>
        <v>21.531655499347497</v>
      </c>
      <c r="J15" s="69">
        <f>('South Carolina'!N94/10^6)</f>
        <v>22.187298843180724</v>
      </c>
      <c r="K15" s="69">
        <f>('South Carolina'!O94/10^6)</f>
        <v>22.83296335357918</v>
      </c>
      <c r="L15" s="69">
        <f>('South Carolina'!P94/10^6)</f>
        <v>22.188356803048666</v>
      </c>
      <c r="M15" s="69">
        <f>('South Carolina'!Q94/10^6)</f>
        <v>22.698737972876405</v>
      </c>
      <c r="N15" s="69">
        <f>('South Carolina'!R94/10^6)</f>
        <v>22.090804381042044</v>
      </c>
      <c r="O15" s="69">
        <f>('South Carolina'!S94/10^6)</f>
        <v>25.30331553350447</v>
      </c>
      <c r="P15" s="69">
        <f>('South Carolina'!T94/10^6)</f>
        <v>25.813920903731354</v>
      </c>
      <c r="Q15" s="69">
        <f>('South Carolina'!U94/10^6)</f>
        <v>24.92136620197644</v>
      </c>
      <c r="R15" s="69">
        <f>('South Carolina'!V94/10^6)</f>
        <v>28.702851308835633</v>
      </c>
      <c r="S15" s="69">
        <f>('South Carolina'!W94/10^6)</f>
        <v>29.706045772193974</v>
      </c>
      <c r="T15" s="69">
        <f>('South Carolina'!X94/10^6)</f>
        <v>31.40077851043154</v>
      </c>
      <c r="U15" s="69">
        <f>('South Carolina'!Y94/10^6)</f>
        <v>33.93960985357896</v>
      </c>
      <c r="V15" s="69">
        <f>('South Carolina'!Z94/10^6)</f>
        <v>36.90262678518354</v>
      </c>
      <c r="W15" s="69">
        <f>('South Carolina'!AA94/10^6)</f>
        <v>35.00976452491719</v>
      </c>
      <c r="X15" s="69">
        <f>('South Carolina'!AB94/10^6)</f>
        <v>35.66553775664862</v>
      </c>
      <c r="Y15" s="69">
        <f>('South Carolina'!AC94/10^6)</f>
        <v>35.80188214590934</v>
      </c>
      <c r="Z15" s="69">
        <f>('South Carolina'!AD94/10^6)</f>
        <v>39.065437449589766</v>
      </c>
      <c r="AA15" s="69">
        <f>('South Carolina'!AE94/10^6)</f>
        <v>40.068637825075726</v>
      </c>
    </row>
    <row r="16" spans="1:27" ht="12.75">
      <c r="A16" s="66" t="s">
        <v>79</v>
      </c>
      <c r="B16" s="70">
        <f>('South Carolina'!F95/10^6)</f>
        <v>52.577769076780214</v>
      </c>
      <c r="C16" s="70">
        <f>('South Carolina'!G95/10^6)</f>
        <v>53.34617797914156</v>
      </c>
      <c r="D16" s="70">
        <f>('South Carolina'!H95/10^6)</f>
        <v>50.3552493881339</v>
      </c>
      <c r="E16" s="70">
        <f>('South Carolina'!I95/10^6)</f>
        <v>47.93612171714446</v>
      </c>
      <c r="F16" s="70">
        <f>('South Carolina'!J95/10^6)</f>
        <v>51.18845558667521</v>
      </c>
      <c r="G16" s="70">
        <f>('South Carolina'!K95/10^6)</f>
        <v>52.48296105250976</v>
      </c>
      <c r="H16" s="70">
        <f>('South Carolina'!L95/10^6)</f>
        <v>52.78537526630889</v>
      </c>
      <c r="I16" s="70">
        <f>('South Carolina'!M95/10^6)</f>
        <v>56.36476114875427</v>
      </c>
      <c r="J16" s="70">
        <f>('South Carolina'!N95/10^6)</f>
        <v>59.65174475031877</v>
      </c>
      <c r="K16" s="70">
        <f>('South Carolina'!O95/10^6)</f>
        <v>59.11988885846831</v>
      </c>
      <c r="L16" s="70">
        <f>('South Carolina'!P95/10^6)</f>
        <v>59.30164909026057</v>
      </c>
      <c r="M16" s="70">
        <f>('South Carolina'!Q95/10^6)</f>
        <v>61.011002332329156</v>
      </c>
      <c r="N16" s="70">
        <f>('South Carolina'!R95/10^6)</f>
        <v>60.1322787713892</v>
      </c>
      <c r="O16" s="70">
        <f>('South Carolina'!S95/10^6)</f>
        <v>65.01317067222462</v>
      </c>
      <c r="P16" s="70">
        <f>('South Carolina'!T95/10^6)</f>
        <v>65.06286730718219</v>
      </c>
      <c r="Q16" s="70">
        <f>('South Carolina'!U95/10^6)</f>
        <v>63.977277333856655</v>
      </c>
      <c r="R16" s="70">
        <f>('South Carolina'!V95/10^6)</f>
        <v>66.29862182133328</v>
      </c>
      <c r="S16" s="70">
        <f>('South Carolina'!W95/10^6)</f>
        <v>68.4011897025371</v>
      </c>
      <c r="T16" s="70">
        <f>('South Carolina'!X95/10^6)</f>
        <v>71.17617840008339</v>
      </c>
      <c r="U16" s="70">
        <f>('South Carolina'!Y95/10^6)</f>
        <v>74.44127064614548</v>
      </c>
      <c r="V16" s="70">
        <f>('South Carolina'!Z95/10^6)</f>
        <v>78.00784482188654</v>
      </c>
      <c r="W16" s="70">
        <f>('South Carolina'!AA95/10^6)</f>
        <v>78.15651588196424</v>
      </c>
      <c r="X16" s="70">
        <f>('South Carolina'!AB95/10^6)</f>
        <v>79.35677471462044</v>
      </c>
      <c r="Y16" s="70">
        <f>('South Carolina'!AC95/10^6)</f>
        <v>79.7654272636309</v>
      </c>
      <c r="Z16" s="70">
        <f>('South Carolina'!AD95/10^6)</f>
        <v>87.07321885260686</v>
      </c>
      <c r="AA16" s="70">
        <f>('South Carolina'!AE95/10^6)</f>
        <v>85.98918470727872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354652.3632372019</v>
      </c>
      <c r="G8" s="27">
        <v>194028.14873815494</v>
      </c>
      <c r="H8" s="27">
        <v>220497.57069154776</v>
      </c>
      <c r="I8" s="27">
        <v>334208.1663801472</v>
      </c>
      <c r="J8" s="27">
        <v>214608.88295670002</v>
      </c>
      <c r="K8" s="27">
        <v>118619.30298736291</v>
      </c>
      <c r="L8" s="27">
        <v>392175.9120047899</v>
      </c>
      <c r="M8" s="27">
        <v>215894.07047926626</v>
      </c>
      <c r="N8" s="27">
        <v>229349.92252043437</v>
      </c>
      <c r="O8" s="27">
        <v>31523.274795656398</v>
      </c>
      <c r="P8" s="27">
        <v>11962.290882782521</v>
      </c>
      <c r="Q8" s="27">
        <v>42734.48374867324</v>
      </c>
      <c r="R8" s="27">
        <v>58636.89015884824</v>
      </c>
      <c r="S8" s="27">
        <v>208016.74525496457</v>
      </c>
      <c r="T8" s="27">
        <v>121592.79441536411</v>
      </c>
      <c r="U8" s="27">
        <v>35022.442427266375</v>
      </c>
      <c r="V8" s="27">
        <v>38550.12516215947</v>
      </c>
      <c r="W8" s="27">
        <v>1833.2533325471059</v>
      </c>
      <c r="X8" s="27">
        <v>49866.70281771916</v>
      </c>
      <c r="Y8" s="27">
        <v>514949.3136023442</v>
      </c>
      <c r="Z8" s="27">
        <v>0</v>
      </c>
      <c r="AA8" s="27">
        <v>0</v>
      </c>
      <c r="AB8" s="27">
        <v>47.77827652838131</v>
      </c>
      <c r="AC8" s="27">
        <v>0</v>
      </c>
      <c r="AD8" s="27">
        <v>0</v>
      </c>
      <c r="AE8" s="27">
        <v>0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18462624.84070135</v>
      </c>
      <c r="G9" s="27">
        <v>20031997.357289694</v>
      </c>
      <c r="H9" s="27">
        <v>19961651.99109597</v>
      </c>
      <c r="I9" s="27">
        <v>16461721.167148987</v>
      </c>
      <c r="J9" s="27">
        <v>17492299.428803153</v>
      </c>
      <c r="K9" s="27">
        <v>18640040.229610093</v>
      </c>
      <c r="L9" s="27">
        <v>18511481.86432855</v>
      </c>
      <c r="M9" s="27">
        <v>21452972.354232933</v>
      </c>
      <c r="N9" s="27">
        <v>21973843.323078357</v>
      </c>
      <c r="O9" s="27">
        <v>22562199.115346413</v>
      </c>
      <c r="P9" s="27">
        <v>21755517.917480566</v>
      </c>
      <c r="Q9" s="27">
        <v>22102521.24469387</v>
      </c>
      <c r="R9" s="27">
        <v>21924653.722278215</v>
      </c>
      <c r="S9" s="27">
        <v>25113824.55450554</v>
      </c>
      <c r="T9" s="27">
        <v>25532167.61441972</v>
      </c>
      <c r="U9" s="27">
        <v>24443362.821088444</v>
      </c>
      <c r="V9" s="27">
        <v>28504511.257733766</v>
      </c>
      <c r="W9" s="27">
        <v>29359652.06086401</v>
      </c>
      <c r="X9" s="27">
        <v>30566385.544771437</v>
      </c>
      <c r="Y9" s="27">
        <v>32989948.595806986</v>
      </c>
      <c r="Z9" s="27">
        <v>36094215.91729328</v>
      </c>
      <c r="AA9" s="27">
        <v>34196057.33259499</v>
      </c>
      <c r="AB9" s="27">
        <v>33488388.552209247</v>
      </c>
      <c r="AC9" s="27">
        <v>34808032.961443104</v>
      </c>
      <c r="AD9" s="27">
        <v>36672648.52165303</v>
      </c>
      <c r="AE9" s="27">
        <v>37148131.277832456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4113189.6355430866</v>
      </c>
      <c r="G10" s="27">
        <v>4710261.071904455</v>
      </c>
      <c r="H10" s="27">
        <v>5245695.326450817</v>
      </c>
      <c r="I10" s="27">
        <v>5083832.48050866</v>
      </c>
      <c r="J10" s="27">
        <v>5151685.64519509</v>
      </c>
      <c r="K10" s="27">
        <v>5878195.4325298695</v>
      </c>
      <c r="L10" s="27">
        <v>5761808.109996282</v>
      </c>
      <c r="M10" s="27">
        <v>6006962.291398972</v>
      </c>
      <c r="N10" s="27">
        <v>6100121.732144316</v>
      </c>
      <c r="O10" s="27">
        <v>5811234.912415746</v>
      </c>
      <c r="P10" s="27">
        <v>5443178.521644547</v>
      </c>
      <c r="Q10" s="27">
        <v>5235626.8274664115</v>
      </c>
      <c r="R10" s="27">
        <v>5151873.347251227</v>
      </c>
      <c r="S10" s="27">
        <v>5661029.186131851</v>
      </c>
      <c r="T10" s="27">
        <v>5501400.4949315535</v>
      </c>
      <c r="U10" s="27">
        <v>5180899.031760576</v>
      </c>
      <c r="V10" s="27">
        <v>4707165.515013925</v>
      </c>
      <c r="W10" s="27">
        <v>4743842.947374152</v>
      </c>
      <c r="X10" s="27">
        <v>4614986.442931662</v>
      </c>
      <c r="Y10" s="27">
        <v>4377765.577204235</v>
      </c>
      <c r="Z10" s="27">
        <v>4721664.745724888</v>
      </c>
      <c r="AA10" s="27">
        <v>4995250.8834356945</v>
      </c>
      <c r="AB10" s="27">
        <v>4758670.656138473</v>
      </c>
      <c r="AC10" s="27">
        <v>4881887.229813755</v>
      </c>
      <c r="AD10" s="27">
        <v>4382323.872881495</v>
      </c>
      <c r="AE10" s="27">
        <v>3649519.4255517963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96483.92321488513</v>
      </c>
      <c r="G11" s="27">
        <v>43879.415010296565</v>
      </c>
      <c r="H11" s="27">
        <v>46194.06144188114</v>
      </c>
      <c r="I11" s="27">
        <v>64804.8587838267</v>
      </c>
      <c r="J11" s="27">
        <v>51295.2409417496</v>
      </c>
      <c r="K11" s="27">
        <v>34058.80299189883</v>
      </c>
      <c r="L11" s="27">
        <v>119310.66517041485</v>
      </c>
      <c r="M11" s="27">
        <v>65807.7659161216</v>
      </c>
      <c r="N11" s="27">
        <v>65885.7898358901</v>
      </c>
      <c r="O11" s="27">
        <v>8559.197009461948</v>
      </c>
      <c r="P11" s="27">
        <v>3038.433249267448</v>
      </c>
      <c r="Q11" s="27">
        <v>9562.71368036215</v>
      </c>
      <c r="R11" s="27">
        <v>13183.625107274724</v>
      </c>
      <c r="S11" s="27">
        <v>46481.56295506709</v>
      </c>
      <c r="T11" s="27">
        <v>21821.591466103007</v>
      </c>
      <c r="U11" s="27">
        <v>5329.586666182834</v>
      </c>
      <c r="V11" s="27">
        <v>5333.2166654570865</v>
      </c>
      <c r="W11" s="27">
        <v>230.52474258602393</v>
      </c>
      <c r="X11" s="27">
        <v>6270.684126969727</v>
      </c>
      <c r="Y11" s="27">
        <v>71443.94916584264</v>
      </c>
      <c r="Z11" s="27">
        <v>0</v>
      </c>
      <c r="AA11" s="27">
        <v>0</v>
      </c>
      <c r="AB11" s="27">
        <v>6.632214168428119</v>
      </c>
      <c r="AC11" s="27">
        <v>0</v>
      </c>
      <c r="AD11" s="27">
        <v>0</v>
      </c>
      <c r="AE11" s="27">
        <v>0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23026950.762696523</v>
      </c>
      <c r="G12" s="27">
        <v>24980165.992942598</v>
      </c>
      <c r="H12" s="27">
        <v>25474038.949680217</v>
      </c>
      <c r="I12" s="27">
        <v>21944566.67282162</v>
      </c>
      <c r="J12" s="27">
        <v>22909889.19789669</v>
      </c>
      <c r="K12" s="27">
        <v>24670913.768119227</v>
      </c>
      <c r="L12" s="27">
        <v>24784776.551500037</v>
      </c>
      <c r="M12" s="27">
        <v>27741636.48202729</v>
      </c>
      <c r="N12" s="27">
        <v>28369200.767578997</v>
      </c>
      <c r="O12" s="27">
        <v>28413516.499567274</v>
      </c>
      <c r="P12" s="27">
        <v>27213697.16325716</v>
      </c>
      <c r="Q12" s="27">
        <v>27390445.269589316</v>
      </c>
      <c r="R12" s="27">
        <v>27148347.584795564</v>
      </c>
      <c r="S12" s="27">
        <v>31029352.048847422</v>
      </c>
      <c r="T12" s="27">
        <v>31176982.495232735</v>
      </c>
      <c r="U12" s="27">
        <v>29664613.881942473</v>
      </c>
      <c r="V12" s="27">
        <v>33255560.114575308</v>
      </c>
      <c r="W12" s="27">
        <v>34105558.78631329</v>
      </c>
      <c r="X12" s="27">
        <v>35237509.37464779</v>
      </c>
      <c r="Y12" s="27">
        <v>37954107.43577941</v>
      </c>
      <c r="Z12" s="27">
        <v>40815880.663018174</v>
      </c>
      <c r="AA12" s="27">
        <v>39191308.21603069</v>
      </c>
      <c r="AB12" s="27">
        <v>38247113.618838415</v>
      </c>
      <c r="AC12" s="27">
        <v>39689920.19125686</v>
      </c>
      <c r="AD12" s="27">
        <v>41054972.39453452</v>
      </c>
      <c r="AE12" s="27">
        <v>40797650.70338425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769920.1820493334</v>
      </c>
      <c r="G13" s="27">
        <v>729760.4399301334</v>
      </c>
      <c r="H13" s="27">
        <v>603441.8982511334</v>
      </c>
      <c r="I13" s="27">
        <v>954007.0195971334</v>
      </c>
      <c r="J13" s="27">
        <v>623057.5322803333</v>
      </c>
      <c r="K13" s="27">
        <v>685863.884431</v>
      </c>
      <c r="L13" s="27">
        <v>1037533.1239533331</v>
      </c>
      <c r="M13" s="27">
        <v>1216691.8199230665</v>
      </c>
      <c r="N13" s="27">
        <v>1654071.2755790665</v>
      </c>
      <c r="O13" s="27">
        <v>1160269.4625932665</v>
      </c>
      <c r="P13" s="27">
        <v>994844.7992787333</v>
      </c>
      <c r="Q13" s="27">
        <v>973910.1230261334</v>
      </c>
      <c r="R13" s="27">
        <v>1037068.7009305333</v>
      </c>
      <c r="S13" s="27">
        <v>1182953.4767548668</v>
      </c>
      <c r="T13" s="27">
        <v>1000097.7281951333</v>
      </c>
      <c r="U13" s="27">
        <v>1325142.4845464667</v>
      </c>
      <c r="V13" s="27">
        <v>1207866.2816975333</v>
      </c>
      <c r="W13" s="27">
        <v>1870752.0805930002</v>
      </c>
      <c r="X13" s="27">
        <v>1272478.0938298</v>
      </c>
      <c r="Y13" s="27">
        <v>1117236.7888674666</v>
      </c>
      <c r="Z13" s="27">
        <v>1621241.5279668665</v>
      </c>
      <c r="AA13" s="27">
        <v>1266108.1527761333</v>
      </c>
      <c r="AB13" s="27">
        <v>1125764.1963971334</v>
      </c>
      <c r="AC13" s="27">
        <v>1271072.6089922667</v>
      </c>
      <c r="AD13" s="27">
        <v>1603728.7020861332</v>
      </c>
      <c r="AE13" s="27">
        <v>1622107.4813628665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769920.1820493334</v>
      </c>
      <c r="G14" s="27">
        <v>729760.4399301334</v>
      </c>
      <c r="H14" s="27">
        <v>603441.8982511334</v>
      </c>
      <c r="I14" s="27">
        <v>954007.0195971334</v>
      </c>
      <c r="J14" s="27">
        <v>623057.5322803333</v>
      </c>
      <c r="K14" s="27">
        <v>685863.884431</v>
      </c>
      <c r="L14" s="27">
        <v>1037533.1239533331</v>
      </c>
      <c r="M14" s="27">
        <v>1216691.8199230665</v>
      </c>
      <c r="N14" s="27">
        <v>1654071.2755790665</v>
      </c>
      <c r="O14" s="27">
        <v>1160269.4625932665</v>
      </c>
      <c r="P14" s="27">
        <v>994844.7992787333</v>
      </c>
      <c r="Q14" s="27">
        <v>973910.1230261334</v>
      </c>
      <c r="R14" s="27">
        <v>1037068.7009305333</v>
      </c>
      <c r="S14" s="27">
        <v>1182953.4767548668</v>
      </c>
      <c r="T14" s="27">
        <v>1000097.7281951333</v>
      </c>
      <c r="U14" s="27">
        <v>1325142.4845464667</v>
      </c>
      <c r="V14" s="27">
        <v>1207866.2816975333</v>
      </c>
      <c r="W14" s="27">
        <v>1870752.0805930002</v>
      </c>
      <c r="X14" s="27">
        <v>1272478.0938298</v>
      </c>
      <c r="Y14" s="27">
        <v>1117236.7888674666</v>
      </c>
      <c r="Z14" s="27">
        <v>1621241.5279668665</v>
      </c>
      <c r="AA14" s="27">
        <v>1266108.1527761333</v>
      </c>
      <c r="AB14" s="27">
        <v>1125764.1963971334</v>
      </c>
      <c r="AC14" s="27">
        <v>1271072.6089922667</v>
      </c>
      <c r="AD14" s="27">
        <v>1603728.7020861332</v>
      </c>
      <c r="AE14" s="27">
        <v>1622107.4813628665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51946.0772765</v>
      </c>
      <c r="G15" s="27">
        <v>46781.3143094</v>
      </c>
      <c r="H15" s="27">
        <v>41618.6893133</v>
      </c>
      <c r="I15" s="27">
        <v>46552.79357740001</v>
      </c>
      <c r="J15" s="27">
        <v>42574.2599491</v>
      </c>
      <c r="K15" s="27">
        <v>47453.291048900006</v>
      </c>
      <c r="L15" s="27">
        <v>54523.415154999995</v>
      </c>
      <c r="M15" s="27">
        <v>41726.7011304</v>
      </c>
      <c r="N15" s="27">
        <v>44316.497360299996</v>
      </c>
      <c r="O15" s="27">
        <v>42044.184980599995</v>
      </c>
      <c r="P15" s="27">
        <v>35332.7487535</v>
      </c>
      <c r="Q15" s="27">
        <v>62985.4407182</v>
      </c>
      <c r="R15" s="27">
        <v>78943.6838564</v>
      </c>
      <c r="S15" s="27">
        <v>59002.6180018</v>
      </c>
      <c r="T15" s="27">
        <v>39747.070753500004</v>
      </c>
      <c r="U15" s="27">
        <v>42793.5009183</v>
      </c>
      <c r="V15" s="27">
        <v>20761.894500600003</v>
      </c>
      <c r="W15" s="27">
        <v>22365.8729943</v>
      </c>
      <c r="X15" s="27">
        <v>19278.5923616</v>
      </c>
      <c r="Y15" s="27">
        <v>35094.0494806</v>
      </c>
      <c r="Z15" s="27">
        <v>26502.2802132</v>
      </c>
      <c r="AA15" s="27">
        <v>24997.9242491</v>
      </c>
      <c r="AB15" s="27">
        <v>30368.1912028</v>
      </c>
      <c r="AC15" s="27">
        <v>32545.2261849</v>
      </c>
      <c r="AD15" s="27">
        <v>28956.231564700003</v>
      </c>
      <c r="AE15" s="27">
        <v>33910.785625200006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51946.0772765</v>
      </c>
      <c r="G16" s="27">
        <v>46781.3143094</v>
      </c>
      <c r="H16" s="27">
        <v>41618.6893133</v>
      </c>
      <c r="I16" s="27">
        <v>46552.79357740001</v>
      </c>
      <c r="J16" s="27">
        <v>42574.2599491</v>
      </c>
      <c r="K16" s="27">
        <v>47453.291048900006</v>
      </c>
      <c r="L16" s="27">
        <v>54523.415154999995</v>
      </c>
      <c r="M16" s="27">
        <v>41726.7011304</v>
      </c>
      <c r="N16" s="27">
        <v>44316.497360299996</v>
      </c>
      <c r="O16" s="27">
        <v>42044.184980599995</v>
      </c>
      <c r="P16" s="27">
        <v>35332.7487535</v>
      </c>
      <c r="Q16" s="27">
        <v>62985.4407182</v>
      </c>
      <c r="R16" s="27">
        <v>78943.6838564</v>
      </c>
      <c r="S16" s="27">
        <v>59002.6180018</v>
      </c>
      <c r="T16" s="27">
        <v>39747.070753500004</v>
      </c>
      <c r="U16" s="27">
        <v>42793.5009183</v>
      </c>
      <c r="V16" s="27">
        <v>20761.894500600003</v>
      </c>
      <c r="W16" s="27">
        <v>22365.8729943</v>
      </c>
      <c r="X16" s="27">
        <v>19278.5923616</v>
      </c>
      <c r="Y16" s="27">
        <v>35094.0494806</v>
      </c>
      <c r="Z16" s="27">
        <v>26502.2802132</v>
      </c>
      <c r="AA16" s="27">
        <v>24997.9242491</v>
      </c>
      <c r="AB16" s="27">
        <v>30368.1912028</v>
      </c>
      <c r="AC16" s="27">
        <v>32545.2261849</v>
      </c>
      <c r="AD16" s="27">
        <v>28956.231564700003</v>
      </c>
      <c r="AE16" s="27">
        <v>33910.785625200006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2623215.0804474996</v>
      </c>
      <c r="G17" s="27">
        <v>2411937.419661</v>
      </c>
      <c r="H17" s="27">
        <v>2664242.326669</v>
      </c>
      <c r="I17" s="27">
        <v>2958323.552723</v>
      </c>
      <c r="J17" s="27">
        <v>3158235.3237819998</v>
      </c>
      <c r="K17" s="27">
        <v>3387255.5404764996</v>
      </c>
      <c r="L17" s="27">
        <v>3442162.0584889995</v>
      </c>
      <c r="M17" s="27">
        <v>3489621.7426455</v>
      </c>
      <c r="N17" s="27">
        <v>3673748.467158</v>
      </c>
      <c r="O17" s="27">
        <v>3360211.295672</v>
      </c>
      <c r="P17" s="27">
        <v>4479017.598517</v>
      </c>
      <c r="Q17" s="27">
        <v>5075279.906966499</v>
      </c>
      <c r="R17" s="27">
        <v>4362396.5995225</v>
      </c>
      <c r="S17" s="27">
        <v>4238115.375686499</v>
      </c>
      <c r="T17" s="27">
        <v>5143744.0993785</v>
      </c>
      <c r="U17" s="27">
        <v>4560671.0387699995</v>
      </c>
      <c r="V17" s="27">
        <v>4732627.1174874995</v>
      </c>
      <c r="W17" s="27">
        <v>5067961.02197</v>
      </c>
      <c r="X17" s="27">
        <v>5798712.281978</v>
      </c>
      <c r="Y17" s="27">
        <v>5955867.327217499</v>
      </c>
      <c r="Z17" s="27">
        <v>6302349.2485414995</v>
      </c>
      <c r="AA17" s="27">
        <v>6537872.371492</v>
      </c>
      <c r="AB17" s="27">
        <v>6613128.774020999</v>
      </c>
      <c r="AC17" s="27">
        <v>6468513.308064499</v>
      </c>
      <c r="AD17" s="27">
        <v>7784981.7341835</v>
      </c>
      <c r="AE17" s="27">
        <v>7364054.318312999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205045.694084</v>
      </c>
      <c r="G18" s="27">
        <v>184487.28159399997</v>
      </c>
      <c r="H18" s="27">
        <v>172064.764256</v>
      </c>
      <c r="I18" s="27">
        <v>354458.11978499993</v>
      </c>
      <c r="J18" s="27">
        <v>416893.6154459999</v>
      </c>
      <c r="K18" s="27">
        <v>400176.7300685</v>
      </c>
      <c r="L18" s="27">
        <v>333465.5759435</v>
      </c>
      <c r="M18" s="27">
        <v>422549.023358</v>
      </c>
      <c r="N18" s="27">
        <v>514392.81089350005</v>
      </c>
      <c r="O18" s="27">
        <v>438328.9303854999</v>
      </c>
      <c r="P18" s="27">
        <v>307150.23724</v>
      </c>
      <c r="Q18" s="27">
        <v>257729.557393</v>
      </c>
      <c r="R18" s="27">
        <v>332437.3063935</v>
      </c>
      <c r="S18" s="27">
        <v>385872.84227799997</v>
      </c>
      <c r="T18" s="27">
        <v>308710.598427</v>
      </c>
      <c r="U18" s="27">
        <v>427015.60771099996</v>
      </c>
      <c r="V18" s="27">
        <v>410624.39856899995</v>
      </c>
      <c r="W18" s="27">
        <v>447037.51981349994</v>
      </c>
      <c r="X18" s="27">
        <v>640079.9345709999</v>
      </c>
      <c r="Y18" s="27">
        <v>444345.12506999995</v>
      </c>
      <c r="Z18" s="27">
        <v>323217.709353</v>
      </c>
      <c r="AA18" s="27">
        <v>327734.0452155</v>
      </c>
      <c r="AB18" s="27">
        <v>285057.686375</v>
      </c>
      <c r="AC18" s="27">
        <v>249619.55587799998</v>
      </c>
      <c r="AD18" s="27">
        <v>235475.08022499998</v>
      </c>
      <c r="AE18" s="27">
        <v>264777.91247599997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798779.267748</v>
      </c>
      <c r="G19" s="27">
        <v>766004.8001374999</v>
      </c>
      <c r="H19" s="27">
        <v>639401.164017</v>
      </c>
      <c r="I19" s="27">
        <v>627194.316287</v>
      </c>
      <c r="J19" s="27">
        <v>737670.5199709999</v>
      </c>
      <c r="K19" s="27">
        <v>808316.295556</v>
      </c>
      <c r="L19" s="27">
        <v>727641.714954</v>
      </c>
      <c r="M19" s="27">
        <v>678911.4050565</v>
      </c>
      <c r="N19" s="27">
        <v>815316.2502099999</v>
      </c>
      <c r="O19" s="27">
        <v>903140.0985145</v>
      </c>
      <c r="P19" s="27">
        <v>987190.1602640001</v>
      </c>
      <c r="Q19" s="27">
        <v>1036634.850867</v>
      </c>
      <c r="R19" s="27">
        <v>881406.98261</v>
      </c>
      <c r="S19" s="27">
        <v>710927.1228289999</v>
      </c>
      <c r="T19" s="27">
        <v>634885.8807829999</v>
      </c>
      <c r="U19" s="27">
        <v>811229.3494689999</v>
      </c>
      <c r="V19" s="27">
        <v>905244.6766824999</v>
      </c>
      <c r="W19" s="27">
        <v>825164.8406924999</v>
      </c>
      <c r="X19" s="27">
        <v>864820.3598264998</v>
      </c>
      <c r="Y19" s="27">
        <v>933178.3640409999</v>
      </c>
      <c r="Z19" s="27">
        <v>955253.0831304998</v>
      </c>
      <c r="AA19" s="27">
        <v>1047259.3375474999</v>
      </c>
      <c r="AB19" s="27">
        <v>994214.4621639999</v>
      </c>
      <c r="AC19" s="27">
        <v>988416.3364075</v>
      </c>
      <c r="AD19" s="27">
        <v>1112838.1852664999</v>
      </c>
      <c r="AE19" s="27">
        <v>1308502.1855675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241765.87415749993</v>
      </c>
      <c r="G20" s="27">
        <v>214085.22142699998</v>
      </c>
      <c r="H20" s="27">
        <v>83390.50843199999</v>
      </c>
      <c r="I20" s="27">
        <v>56314.48946199999</v>
      </c>
      <c r="J20" s="27">
        <v>60794.065255</v>
      </c>
      <c r="K20" s="27">
        <v>77988.8542125</v>
      </c>
      <c r="L20" s="27">
        <v>49266.389672499994</v>
      </c>
      <c r="M20" s="27">
        <v>48578.240557</v>
      </c>
      <c r="N20" s="27">
        <v>82422.41207199999</v>
      </c>
      <c r="O20" s="27">
        <v>107541.35911749999</v>
      </c>
      <c r="P20" s="27">
        <v>50021.863121999995</v>
      </c>
      <c r="Q20" s="27">
        <v>56440.614691999996</v>
      </c>
      <c r="R20" s="27">
        <v>61306.662417</v>
      </c>
      <c r="S20" s="27">
        <v>59340.64278449999</v>
      </c>
      <c r="T20" s="27">
        <v>114044.47824</v>
      </c>
      <c r="U20" s="27">
        <v>85043.3451175</v>
      </c>
      <c r="V20" s="27">
        <v>113836.54204999999</v>
      </c>
      <c r="W20" s="27">
        <v>170904.79983499998</v>
      </c>
      <c r="X20" s="27">
        <v>260322.04898699996</v>
      </c>
      <c r="Y20" s="27">
        <v>237577.323445</v>
      </c>
      <c r="Z20" s="27">
        <v>258004.07178699994</v>
      </c>
      <c r="AA20" s="27">
        <v>169943.09532199998</v>
      </c>
      <c r="AB20" s="27">
        <v>141130.72358</v>
      </c>
      <c r="AC20" s="27">
        <v>191543.7453545</v>
      </c>
      <c r="AD20" s="27">
        <v>149792.88543449997</v>
      </c>
      <c r="AE20" s="27">
        <v>141307.1284625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673354.655281</v>
      </c>
      <c r="G21" s="27">
        <v>608723.012282</v>
      </c>
      <c r="H21" s="27">
        <v>482631.043587</v>
      </c>
      <c r="I21" s="27">
        <v>500325.94885349995</v>
      </c>
      <c r="J21" s="27">
        <v>588458.0373595</v>
      </c>
      <c r="K21" s="27">
        <v>548473.2539824999</v>
      </c>
      <c r="L21" s="27">
        <v>558320.3456215</v>
      </c>
      <c r="M21" s="27">
        <v>681539.8330509999</v>
      </c>
      <c r="N21" s="27">
        <v>546348.4827569999</v>
      </c>
      <c r="O21" s="27">
        <v>607056.3312275</v>
      </c>
      <c r="P21" s="27">
        <v>511103.7586655</v>
      </c>
      <c r="Q21" s="27">
        <v>492270.63281549996</v>
      </c>
      <c r="R21" s="27">
        <v>341700.34356149996</v>
      </c>
      <c r="S21" s="27">
        <v>378464.4977575</v>
      </c>
      <c r="T21" s="27">
        <v>316649.32068</v>
      </c>
      <c r="U21" s="27">
        <v>294732.547802</v>
      </c>
      <c r="V21" s="27">
        <v>303341.8178175</v>
      </c>
      <c r="W21" s="27">
        <v>227867.3683055</v>
      </c>
      <c r="X21" s="27">
        <v>202543.39497699996</v>
      </c>
      <c r="Y21" s="27">
        <v>214233.54621899998</v>
      </c>
      <c r="Z21" s="27">
        <v>205543.9180025</v>
      </c>
      <c r="AA21" s="27">
        <v>178698.56365899998</v>
      </c>
      <c r="AB21" s="27">
        <v>164633.79809799997</v>
      </c>
      <c r="AC21" s="27">
        <v>184094.23494</v>
      </c>
      <c r="AD21" s="27">
        <v>122568.12325449998</v>
      </c>
      <c r="AE21" s="27">
        <v>102574.11275649999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4542160.571718</v>
      </c>
      <c r="G22" s="27">
        <v>4185237.7351015</v>
      </c>
      <c r="H22" s="27">
        <v>4041729.806961</v>
      </c>
      <c r="I22" s="27">
        <v>4496616.4271105</v>
      </c>
      <c r="J22" s="27">
        <v>4962051.561813499</v>
      </c>
      <c r="K22" s="27">
        <v>5222210.674296</v>
      </c>
      <c r="L22" s="27">
        <v>5110856.0846804995</v>
      </c>
      <c r="M22" s="27">
        <v>5321200.244667999</v>
      </c>
      <c r="N22" s="27">
        <v>5632228.4230905</v>
      </c>
      <c r="O22" s="27">
        <v>5416278.014916999</v>
      </c>
      <c r="P22" s="27">
        <v>6334483.617808499</v>
      </c>
      <c r="Q22" s="27">
        <v>6918355.562733999</v>
      </c>
      <c r="R22" s="27">
        <v>5979247.894504501</v>
      </c>
      <c r="S22" s="27">
        <v>5772720.481335499</v>
      </c>
      <c r="T22" s="27">
        <v>6518034.377508499</v>
      </c>
      <c r="U22" s="27">
        <v>6178691.888869499</v>
      </c>
      <c r="V22" s="27">
        <v>6465674.5526065</v>
      </c>
      <c r="W22" s="27">
        <v>6738935.5506165</v>
      </c>
      <c r="X22" s="27">
        <v>7766478.020339499</v>
      </c>
      <c r="Y22" s="27">
        <v>7785201.6859925</v>
      </c>
      <c r="Z22" s="27">
        <v>8044368.0308145</v>
      </c>
      <c r="AA22" s="27">
        <v>8261507.413235999</v>
      </c>
      <c r="AB22" s="27">
        <v>8198165.444238</v>
      </c>
      <c r="AC22" s="27">
        <v>8082187.180644499</v>
      </c>
      <c r="AD22" s="27">
        <v>9405656.008364</v>
      </c>
      <c r="AE22" s="27">
        <v>9181215.6575755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1182695.1750238182</v>
      </c>
      <c r="G23" s="27">
        <v>1107296.453274467</v>
      </c>
      <c r="H23" s="27">
        <v>1058455.0137060988</v>
      </c>
      <c r="I23" s="27">
        <v>975753.7085887619</v>
      </c>
      <c r="J23" s="27">
        <v>1185327.1020154594</v>
      </c>
      <c r="K23" s="27">
        <v>1228290.639327675</v>
      </c>
      <c r="L23" s="27">
        <v>1224514.399470935</v>
      </c>
      <c r="M23" s="27">
        <v>1234440.1934092245</v>
      </c>
      <c r="N23" s="27">
        <v>1247869.2938293908</v>
      </c>
      <c r="O23" s="27">
        <v>1205777.672751513</v>
      </c>
      <c r="P23" s="27">
        <v>1141575.861920015</v>
      </c>
      <c r="Q23" s="27">
        <v>1330829.3893390403</v>
      </c>
      <c r="R23" s="27">
        <v>1002511.33231513</v>
      </c>
      <c r="S23" s="27">
        <v>786942.6182166346</v>
      </c>
      <c r="T23" s="27">
        <v>574114.8914967228</v>
      </c>
      <c r="U23" s="27">
        <v>412107.9783202982</v>
      </c>
      <c r="V23" s="27">
        <v>519120.5603566684</v>
      </c>
      <c r="W23" s="27">
        <v>533527.3563895447</v>
      </c>
      <c r="X23" s="27">
        <v>577245.9651921731</v>
      </c>
      <c r="Y23" s="27">
        <v>617150.9562190358</v>
      </c>
      <c r="Z23" s="27">
        <v>747903.5622310707</v>
      </c>
      <c r="AA23" s="27">
        <v>743991.7304090557</v>
      </c>
      <c r="AB23" s="27">
        <v>622193.0937648971</v>
      </c>
      <c r="AC23" s="27">
        <v>586410.7812530934</v>
      </c>
      <c r="AD23" s="27">
        <v>665553.9466233611</v>
      </c>
      <c r="AE23" s="27">
        <v>646677.1873711122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1182695.1750238182</v>
      </c>
      <c r="G24" s="27">
        <v>1107296.453274467</v>
      </c>
      <c r="H24" s="27">
        <v>1058455.0137060988</v>
      </c>
      <c r="I24" s="27">
        <v>975753.7085887619</v>
      </c>
      <c r="J24" s="27">
        <v>1185327.1020154594</v>
      </c>
      <c r="K24" s="27">
        <v>1228290.639327675</v>
      </c>
      <c r="L24" s="27">
        <v>1224514.399470935</v>
      </c>
      <c r="M24" s="27">
        <v>1234440.1934092245</v>
      </c>
      <c r="N24" s="27">
        <v>1247869.2938293908</v>
      </c>
      <c r="O24" s="27">
        <v>1205777.672751513</v>
      </c>
      <c r="P24" s="27">
        <v>1141575.861920015</v>
      </c>
      <c r="Q24" s="27">
        <v>1330829.3893390403</v>
      </c>
      <c r="R24" s="27">
        <v>1002511.33231513</v>
      </c>
      <c r="S24" s="27">
        <v>786942.6182166346</v>
      </c>
      <c r="T24" s="27">
        <v>574114.8914967228</v>
      </c>
      <c r="U24" s="27">
        <v>412107.9783202982</v>
      </c>
      <c r="V24" s="27">
        <v>519120.5603566684</v>
      </c>
      <c r="W24" s="27">
        <v>533527.3563895447</v>
      </c>
      <c r="X24" s="27">
        <v>577245.9651921731</v>
      </c>
      <c r="Y24" s="27">
        <v>617150.9562190358</v>
      </c>
      <c r="Z24" s="27">
        <v>747903.5622310707</v>
      </c>
      <c r="AA24" s="27">
        <v>743991.7304090557</v>
      </c>
      <c r="AB24" s="27">
        <v>622193.0937648971</v>
      </c>
      <c r="AC24" s="27">
        <v>586410.7812530934</v>
      </c>
      <c r="AD24" s="27">
        <v>665553.9466233611</v>
      </c>
      <c r="AE24" s="27">
        <v>646677.1873711122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10249.47</v>
      </c>
      <c r="G25" s="27">
        <v>11889.385199999999</v>
      </c>
      <c r="H25" s="27">
        <v>10250.560384533333</v>
      </c>
      <c r="I25" s="27">
        <v>9673.503292933334</v>
      </c>
      <c r="J25" s="27">
        <v>5075.939569066666</v>
      </c>
      <c r="K25" s="27">
        <v>19746.871129333333</v>
      </c>
      <c r="L25" s="27">
        <v>22647.052483733332</v>
      </c>
      <c r="M25" s="27">
        <v>21592.96445093333</v>
      </c>
      <c r="N25" s="27">
        <v>10630.458888133331</v>
      </c>
      <c r="O25" s="27">
        <v>28941.72381173333</v>
      </c>
      <c r="P25" s="27">
        <v>5027.176676133333</v>
      </c>
      <c r="Q25" s="27">
        <v>4761.776502266665</v>
      </c>
      <c r="R25" s="27">
        <v>5587.982121333333</v>
      </c>
      <c r="S25" s="27">
        <v>8245.3417816</v>
      </c>
      <c r="T25" s="27">
        <v>10733.195815466664</v>
      </c>
      <c r="U25" s="27">
        <v>10683.022942533331</v>
      </c>
      <c r="V25" s="27">
        <v>9536.7836784</v>
      </c>
      <c r="W25" s="27">
        <v>6613.1055496</v>
      </c>
      <c r="X25" s="27">
        <v>19367.37826613333</v>
      </c>
      <c r="Y25" s="27">
        <v>12463.080754666666</v>
      </c>
      <c r="Z25" s="27">
        <v>22255.834371466663</v>
      </c>
      <c r="AA25" s="27">
        <v>16396.446284533333</v>
      </c>
      <c r="AB25" s="27">
        <v>9980.093682533332</v>
      </c>
      <c r="AC25" s="27">
        <v>8981.388941066665</v>
      </c>
      <c r="AD25" s="27">
        <v>10687.819043733334</v>
      </c>
      <c r="AE25" s="27">
        <v>11205.253504133332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52067.3076</v>
      </c>
      <c r="G26" s="27">
        <v>39767.9436</v>
      </c>
      <c r="H26" s="27">
        <v>22141.21239733333</v>
      </c>
      <c r="I26" s="27">
        <v>43291.60871053333</v>
      </c>
      <c r="J26" s="27">
        <v>20020.69141453333</v>
      </c>
      <c r="K26" s="27">
        <v>92311.49905999999</v>
      </c>
      <c r="L26" s="27">
        <v>55036.23090239999</v>
      </c>
      <c r="M26" s="27">
        <v>62387.26141559999</v>
      </c>
      <c r="N26" s="27">
        <v>72695.16532519998</v>
      </c>
      <c r="O26" s="27">
        <v>69635.8297668</v>
      </c>
      <c r="P26" s="27">
        <v>39592.66500933333</v>
      </c>
      <c r="Q26" s="27">
        <v>44704.240196</v>
      </c>
      <c r="R26" s="27">
        <v>28386.001525199998</v>
      </c>
      <c r="S26" s="27">
        <v>38701.62127919999</v>
      </c>
      <c r="T26" s="27">
        <v>31100.0611812</v>
      </c>
      <c r="U26" s="27">
        <v>31704.148674</v>
      </c>
      <c r="V26" s="27">
        <v>36181.846744266666</v>
      </c>
      <c r="W26" s="27">
        <v>27825.83093253333</v>
      </c>
      <c r="X26" s="27">
        <v>45090.776451599995</v>
      </c>
      <c r="Y26" s="27">
        <v>34415.604566933325</v>
      </c>
      <c r="Z26" s="27">
        <v>46593.729809733326</v>
      </c>
      <c r="AA26" s="27">
        <v>50924.889020133334</v>
      </c>
      <c r="AB26" s="27">
        <v>32807.16373586666</v>
      </c>
      <c r="AC26" s="27">
        <v>30504.632411733328</v>
      </c>
      <c r="AD26" s="27">
        <v>42199.10559186666</v>
      </c>
      <c r="AE26" s="27">
        <v>42704.46990039999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491974.56</v>
      </c>
      <c r="G27" s="27">
        <v>226718.2764</v>
      </c>
      <c r="H27" s="27">
        <v>215671.81195119995</v>
      </c>
      <c r="I27" s="27">
        <v>207487.3596136</v>
      </c>
      <c r="J27" s="27">
        <v>150062.4244709333</v>
      </c>
      <c r="K27" s="27">
        <v>496492.7599265333</v>
      </c>
      <c r="L27" s="27">
        <v>406524.29838533327</v>
      </c>
      <c r="M27" s="27">
        <v>473209.9489069333</v>
      </c>
      <c r="N27" s="27">
        <v>524972.8844858666</v>
      </c>
      <c r="O27" s="27">
        <v>486054.99107439996</v>
      </c>
      <c r="P27" s="27">
        <v>225402.90461186663</v>
      </c>
      <c r="Q27" s="27">
        <v>299516.64575359994</v>
      </c>
      <c r="R27" s="27">
        <v>180862.73764239997</v>
      </c>
      <c r="S27" s="27">
        <v>264571.7665095999</v>
      </c>
      <c r="T27" s="27">
        <v>152320.15313826664</v>
      </c>
      <c r="U27" s="27">
        <v>192802.14025599998</v>
      </c>
      <c r="V27" s="27">
        <v>230077.4380593333</v>
      </c>
      <c r="W27" s="27">
        <v>250282.77539319996</v>
      </c>
      <c r="X27" s="27">
        <v>278670.90056519996</v>
      </c>
      <c r="Y27" s="27">
        <v>226537.09830839996</v>
      </c>
      <c r="Z27" s="27">
        <v>210584.81524666667</v>
      </c>
      <c r="AA27" s="27">
        <v>203971.0169992</v>
      </c>
      <c r="AB27" s="27">
        <v>119292.56469826665</v>
      </c>
      <c r="AC27" s="27">
        <v>154392.89170653332</v>
      </c>
      <c r="AD27" s="27">
        <v>222962.6081188</v>
      </c>
      <c r="AE27" s="27">
        <v>195183.74831999998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554291.3375999999</v>
      </c>
      <c r="G28" s="27">
        <v>278375.60519999993</v>
      </c>
      <c r="H28" s="27">
        <v>248063.58473306664</v>
      </c>
      <c r="I28" s="27">
        <v>260452.47161706662</v>
      </c>
      <c r="J28" s="27">
        <v>175159.0554545333</v>
      </c>
      <c r="K28" s="27">
        <v>608551.1301158665</v>
      </c>
      <c r="L28" s="27">
        <v>484207.5817714666</v>
      </c>
      <c r="M28" s="27">
        <v>557190.1747734667</v>
      </c>
      <c r="N28" s="27">
        <v>608298.5086991999</v>
      </c>
      <c r="O28" s="27">
        <v>584632.5446529333</v>
      </c>
      <c r="P28" s="27">
        <v>270022.74629733333</v>
      </c>
      <c r="Q28" s="27">
        <v>348982.66245186666</v>
      </c>
      <c r="R28" s="27">
        <v>214836.7212889333</v>
      </c>
      <c r="S28" s="27">
        <v>311518.7295703999</v>
      </c>
      <c r="T28" s="27">
        <v>194153.4101349333</v>
      </c>
      <c r="U28" s="27">
        <v>235189.3118725333</v>
      </c>
      <c r="V28" s="27">
        <v>275796.06848200003</v>
      </c>
      <c r="W28" s="27">
        <v>284721.7118753333</v>
      </c>
      <c r="X28" s="27">
        <v>343129.0552829333</v>
      </c>
      <c r="Y28" s="27">
        <v>273415.78363</v>
      </c>
      <c r="Z28" s="27">
        <v>279434.37942786666</v>
      </c>
      <c r="AA28" s="27">
        <v>271292.35230386665</v>
      </c>
      <c r="AB28" s="27">
        <v>162079.82211666668</v>
      </c>
      <c r="AC28" s="27">
        <v>193878.9130593333</v>
      </c>
      <c r="AD28" s="27">
        <v>275849.53275439993</v>
      </c>
      <c r="AE28" s="27">
        <v>249093.47172453327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7625.7046249999985</v>
      </c>
      <c r="G29" s="27">
        <v>15876.6934601689</v>
      </c>
      <c r="H29" s="27">
        <v>16731.635007115787</v>
      </c>
      <c r="I29" s="27">
        <v>21215.178008962648</v>
      </c>
      <c r="J29" s="27">
        <v>31064.921509178464</v>
      </c>
      <c r="K29" s="27">
        <v>31350.824098495126</v>
      </c>
      <c r="L29" s="27">
        <v>17158.648235555072</v>
      </c>
      <c r="M29" s="27">
        <v>16031.509880257345</v>
      </c>
      <c r="N29" s="27">
        <v>19603.20871954626</v>
      </c>
      <c r="O29" s="27">
        <v>20505.27165626847</v>
      </c>
      <c r="P29" s="27">
        <v>19566.43474936257</v>
      </c>
      <c r="Q29" s="27">
        <v>21444.58983206912</v>
      </c>
      <c r="R29" s="27">
        <v>19540.757058154253</v>
      </c>
      <c r="S29" s="27">
        <v>18577.028473585826</v>
      </c>
      <c r="T29" s="27">
        <v>32236.298086765335</v>
      </c>
      <c r="U29" s="27">
        <v>17484.129026824343</v>
      </c>
      <c r="V29" s="27">
        <v>9955.223845748103</v>
      </c>
      <c r="W29" s="27">
        <v>14061.917783808174</v>
      </c>
      <c r="X29" s="27">
        <v>11213.142892787726</v>
      </c>
      <c r="Y29" s="27">
        <v>5932.080226124977</v>
      </c>
      <c r="Z29" s="27">
        <v>12450.801226521822</v>
      </c>
      <c r="AA29" s="27">
        <v>8354.271432719455</v>
      </c>
      <c r="AB29" s="27">
        <v>7012.055791565911</v>
      </c>
      <c r="AC29" s="27">
        <v>13492.943692475084</v>
      </c>
      <c r="AD29" s="27">
        <v>16645.34411036876</v>
      </c>
      <c r="AE29" s="27">
        <v>24908.46161006828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61093.85069553333</v>
      </c>
      <c r="G30" s="27">
        <v>62625.151998837246</v>
      </c>
      <c r="H30" s="27">
        <v>51858.568338977166</v>
      </c>
      <c r="I30" s="27">
        <v>61643.384247440634</v>
      </c>
      <c r="J30" s="27">
        <v>62237.5768806848</v>
      </c>
      <c r="K30" s="27">
        <v>73527.3243646868</v>
      </c>
      <c r="L30" s="27">
        <v>67255.4015532942</v>
      </c>
      <c r="M30" s="27">
        <v>79410.97483838758</v>
      </c>
      <c r="N30" s="27">
        <v>79295.80558235115</v>
      </c>
      <c r="O30" s="27">
        <v>84906.79087592264</v>
      </c>
      <c r="P30" s="27">
        <v>67018.24491675374</v>
      </c>
      <c r="Q30" s="27">
        <v>78210.91991653478</v>
      </c>
      <c r="R30" s="27">
        <v>84339.68696660997</v>
      </c>
      <c r="S30" s="27">
        <v>84794.14077547424</v>
      </c>
      <c r="T30" s="27">
        <v>87416.49429894613</v>
      </c>
      <c r="U30" s="27">
        <v>83897.84022888956</v>
      </c>
      <c r="V30" s="27">
        <v>77502.20795834642</v>
      </c>
      <c r="W30" s="27">
        <v>79053.57899185886</v>
      </c>
      <c r="X30" s="27">
        <v>66873.23665452632</v>
      </c>
      <c r="Y30" s="27">
        <v>78717.31251902774</v>
      </c>
      <c r="Z30" s="27">
        <v>90251.48561266896</v>
      </c>
      <c r="AA30" s="27">
        <v>59652.926305543275</v>
      </c>
      <c r="AB30" s="27">
        <v>76325.07309275624</v>
      </c>
      <c r="AC30" s="27">
        <v>77058.60913300155</v>
      </c>
      <c r="AD30" s="27">
        <v>83786.30268132183</v>
      </c>
      <c r="AE30" s="27">
        <v>81209.2267606333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313720.1306154666</v>
      </c>
      <c r="G31" s="27">
        <v>209033.79730108083</v>
      </c>
      <c r="H31" s="27">
        <v>224650.33725512138</v>
      </c>
      <c r="I31" s="27">
        <v>158091.32998528183</v>
      </c>
      <c r="J31" s="27">
        <v>117844.47766408634</v>
      </c>
      <c r="K31" s="27">
        <v>186978.1996128405</v>
      </c>
      <c r="L31" s="27">
        <v>188542.09030952124</v>
      </c>
      <c r="M31" s="27">
        <v>282075.4727564517</v>
      </c>
      <c r="N31" s="27">
        <v>258023.86981652956</v>
      </c>
      <c r="O31" s="27">
        <v>259426.6946906371</v>
      </c>
      <c r="P31" s="27">
        <v>191698.88186619678</v>
      </c>
      <c r="Q31" s="27">
        <v>268655.2780296627</v>
      </c>
      <c r="R31" s="27">
        <v>230267.40596876634</v>
      </c>
      <c r="S31" s="27">
        <v>237454.887597779</v>
      </c>
      <c r="T31" s="27">
        <v>262771.86284022155</v>
      </c>
      <c r="U31" s="27">
        <v>287173.29574835306</v>
      </c>
      <c r="V31" s="27">
        <v>298443.6985344257</v>
      </c>
      <c r="W31" s="27">
        <v>844555.4416278586</v>
      </c>
      <c r="X31" s="27">
        <v>578900.7541597148</v>
      </c>
      <c r="Y31" s="27">
        <v>338433.2268137343</v>
      </c>
      <c r="Z31" s="27">
        <v>517559.40877321333</v>
      </c>
      <c r="AA31" s="27">
        <v>396145.7657285998</v>
      </c>
      <c r="AB31" s="27">
        <v>240664.80549015227</v>
      </c>
      <c r="AC31" s="27">
        <v>185098.71800667397</v>
      </c>
      <c r="AD31" s="27">
        <v>127043.85224513423</v>
      </c>
      <c r="AE31" s="27">
        <v>246996.75811107433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346198.49205919995</v>
      </c>
      <c r="G32" s="27">
        <v>354875.8604946251</v>
      </c>
      <c r="H32" s="27">
        <v>293865.2168488042</v>
      </c>
      <c r="I32" s="27">
        <v>349312.50637330714</v>
      </c>
      <c r="J32" s="27">
        <v>352679.5998367627</v>
      </c>
      <c r="K32" s="27">
        <v>416654.84096952336</v>
      </c>
      <c r="L32" s="27">
        <v>381113.9375600219</v>
      </c>
      <c r="M32" s="27">
        <v>449995.52741602436</v>
      </c>
      <c r="N32" s="27">
        <v>449342.900797683</v>
      </c>
      <c r="O32" s="27">
        <v>481138.4876764374</v>
      </c>
      <c r="P32" s="27">
        <v>379770.0553588099</v>
      </c>
      <c r="Q32" s="27">
        <v>443195.2163885696</v>
      </c>
      <c r="R32" s="27">
        <v>477924.8921877797</v>
      </c>
      <c r="S32" s="27">
        <v>480500.1368696531</v>
      </c>
      <c r="T32" s="27">
        <v>495360.1333210494</v>
      </c>
      <c r="U32" s="27">
        <v>475421.09359168715</v>
      </c>
      <c r="V32" s="27">
        <v>439179.1761466833</v>
      </c>
      <c r="W32" s="27">
        <v>447970.27306131716</v>
      </c>
      <c r="X32" s="27">
        <v>378948.33917316486</v>
      </c>
      <c r="Y32" s="27">
        <v>446064.774056521</v>
      </c>
      <c r="Z32" s="27">
        <v>511425.0903280406</v>
      </c>
      <c r="AA32" s="27">
        <v>338033.24470359413</v>
      </c>
      <c r="AB32" s="27">
        <v>432508.7412974308</v>
      </c>
      <c r="AC32" s="27">
        <v>436665.4581894696</v>
      </c>
      <c r="AD32" s="27">
        <v>474789.0489427029</v>
      </c>
      <c r="AE32" s="27">
        <v>460185.61436573643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728638.1779951999</v>
      </c>
      <c r="G33" s="27">
        <v>642411.5032547121</v>
      </c>
      <c r="H33" s="27">
        <v>587105.7574500187</v>
      </c>
      <c r="I33" s="27">
        <v>590262.3986149922</v>
      </c>
      <c r="J33" s="27">
        <v>563826.5758907123</v>
      </c>
      <c r="K33" s="27">
        <v>708511.1890455459</v>
      </c>
      <c r="L33" s="27">
        <v>654070.0776583925</v>
      </c>
      <c r="M33" s="27">
        <v>827513.484891121</v>
      </c>
      <c r="N33" s="27">
        <v>806265.78491611</v>
      </c>
      <c r="O33" s="27">
        <v>845977.2448992657</v>
      </c>
      <c r="P33" s="27">
        <v>658053.616891123</v>
      </c>
      <c r="Q33" s="27">
        <v>811506.0041668363</v>
      </c>
      <c r="R33" s="27">
        <v>812072.7421813103</v>
      </c>
      <c r="S33" s="27">
        <v>821326.1937164922</v>
      </c>
      <c r="T33" s="27">
        <v>877784.7885469823</v>
      </c>
      <c r="U33" s="27">
        <v>863976.3585957541</v>
      </c>
      <c r="V33" s="27">
        <v>825080.3064852036</v>
      </c>
      <c r="W33" s="27">
        <v>1385641.2114648428</v>
      </c>
      <c r="X33" s="27">
        <v>1035935.4728801935</v>
      </c>
      <c r="Y33" s="27">
        <v>869147.393615408</v>
      </c>
      <c r="Z33" s="27">
        <v>1131686.7859404448</v>
      </c>
      <c r="AA33" s="27">
        <v>802186.2081704566</v>
      </c>
      <c r="AB33" s="27">
        <v>756510.6756719053</v>
      </c>
      <c r="AC33" s="27">
        <v>712315.7290216202</v>
      </c>
      <c r="AD33" s="27">
        <v>702264.5479795277</v>
      </c>
      <c r="AE33" s="27">
        <v>813300.0608475122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117413.3384248</v>
      </c>
      <c r="G34" s="27">
        <v>112603.95597439999</v>
      </c>
      <c r="H34" s="27">
        <v>102685.35955919999</v>
      </c>
      <c r="I34" s="27">
        <v>107508.82547386666</v>
      </c>
      <c r="J34" s="27">
        <v>114644.42114693332</v>
      </c>
      <c r="K34" s="27">
        <v>106844.76901999999</v>
      </c>
      <c r="L34" s="27">
        <v>104470.26443919998</v>
      </c>
      <c r="M34" s="27">
        <v>118109.59084906665</v>
      </c>
      <c r="N34" s="27">
        <v>113897.86098826666</v>
      </c>
      <c r="O34" s="27">
        <v>116823.7342712</v>
      </c>
      <c r="P34" s="27">
        <v>120220.48744346664</v>
      </c>
      <c r="Q34" s="27">
        <v>107551.08551439998</v>
      </c>
      <c r="R34" s="27">
        <v>109651.91878079998</v>
      </c>
      <c r="S34" s="27">
        <v>111654.1514704</v>
      </c>
      <c r="T34" s="27">
        <v>116700.98615999999</v>
      </c>
      <c r="U34" s="27">
        <v>114696.74080479998</v>
      </c>
      <c r="V34" s="27">
        <v>111312.06362613333</v>
      </c>
      <c r="W34" s="27">
        <v>117588.40619386666</v>
      </c>
      <c r="X34" s="27">
        <v>123098.06936826665</v>
      </c>
      <c r="Y34" s="27">
        <v>124385.93786959998</v>
      </c>
      <c r="Z34" s="27">
        <v>122520.54120826664</v>
      </c>
      <c r="AA34" s="27">
        <v>112255.82790693332</v>
      </c>
      <c r="AB34" s="27">
        <v>110927.71499919998</v>
      </c>
      <c r="AC34" s="27">
        <v>102552.54737786665</v>
      </c>
      <c r="AD34" s="27">
        <v>103894.74820266665</v>
      </c>
      <c r="AE34" s="27">
        <v>103353.43985999998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127096.91382959999</v>
      </c>
      <c r="G35" s="27">
        <v>121890.87743946664</v>
      </c>
      <c r="H35" s="27">
        <v>111154.25268346665</v>
      </c>
      <c r="I35" s="27">
        <v>116375.53397653332</v>
      </c>
      <c r="J35" s="27">
        <v>124099.63173519999</v>
      </c>
      <c r="K35" s="27">
        <v>115656.70882479998</v>
      </c>
      <c r="L35" s="27">
        <v>113086.36416293331</v>
      </c>
      <c r="M35" s="27">
        <v>127850.59030479999</v>
      </c>
      <c r="N35" s="27">
        <v>123291.49677386666</v>
      </c>
      <c r="O35" s="27">
        <v>126458.68435786664</v>
      </c>
      <c r="P35" s="27">
        <v>130135.58247359998</v>
      </c>
      <c r="Q35" s="27">
        <v>116421.27833306666</v>
      </c>
      <c r="R35" s="27">
        <v>118695.37821093331</v>
      </c>
      <c r="S35" s="27">
        <v>120862.74076213331</v>
      </c>
      <c r="T35" s="27">
        <v>126325.80909519999</v>
      </c>
      <c r="U35" s="27">
        <v>124156.2676405333</v>
      </c>
      <c r="V35" s="27">
        <v>120492.43626640001</v>
      </c>
      <c r="W35" s="27">
        <v>127286.42054479997</v>
      </c>
      <c r="X35" s="27">
        <v>133250.48602213332</v>
      </c>
      <c r="Y35" s="27">
        <v>134644.57013039998</v>
      </c>
      <c r="Z35" s="27">
        <v>132625.3277448</v>
      </c>
      <c r="AA35" s="27">
        <v>121514.04142826663</v>
      </c>
      <c r="AB35" s="27">
        <v>120076.3918669333</v>
      </c>
      <c r="AC35" s="27">
        <v>111010.48512986666</v>
      </c>
      <c r="AD35" s="27">
        <v>112463.38404693332</v>
      </c>
      <c r="AE35" s="27">
        <v>111877.43415786666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244510.25225439997</v>
      </c>
      <c r="G36" s="27">
        <v>234494.83341386664</v>
      </c>
      <c r="H36" s="27">
        <v>213839.61224266666</v>
      </c>
      <c r="I36" s="27">
        <v>223884.3594504</v>
      </c>
      <c r="J36" s="27">
        <v>238744.0528821333</v>
      </c>
      <c r="K36" s="27">
        <v>222501.47784479999</v>
      </c>
      <c r="L36" s="27">
        <v>217556.6286021333</v>
      </c>
      <c r="M36" s="27">
        <v>245960.18115386667</v>
      </c>
      <c r="N36" s="27">
        <v>237189.3577621333</v>
      </c>
      <c r="O36" s="27">
        <v>243282.41862906667</v>
      </c>
      <c r="P36" s="27">
        <v>250356.0699170666</v>
      </c>
      <c r="Q36" s="27">
        <v>223972.36384746665</v>
      </c>
      <c r="R36" s="27">
        <v>228347.2969917333</v>
      </c>
      <c r="S36" s="27">
        <v>232516.8922325333</v>
      </c>
      <c r="T36" s="27">
        <v>243026.79525519998</v>
      </c>
      <c r="U36" s="27">
        <v>238853.00844533328</v>
      </c>
      <c r="V36" s="27">
        <v>231804.49989253332</v>
      </c>
      <c r="W36" s="27">
        <v>244874.82673866663</v>
      </c>
      <c r="X36" s="27">
        <v>256348.5553904</v>
      </c>
      <c r="Y36" s="27">
        <v>259030.50799999997</v>
      </c>
      <c r="Z36" s="27">
        <v>255145.86895306665</v>
      </c>
      <c r="AA36" s="27">
        <v>233769.86933519997</v>
      </c>
      <c r="AB36" s="27">
        <v>231004.1068661333</v>
      </c>
      <c r="AC36" s="27">
        <v>213563.03250773333</v>
      </c>
      <c r="AD36" s="27">
        <v>216358.1322496</v>
      </c>
      <c r="AE36" s="27">
        <v>215230.87401786665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13152641.533258699</v>
      </c>
      <c r="G37" s="27">
        <v>13186516.1480624</v>
      </c>
      <c r="H37" s="27">
        <v>13136586.0403052</v>
      </c>
      <c r="I37" s="27">
        <v>13295633.834776701</v>
      </c>
      <c r="J37" s="27">
        <v>13665021.0844576</v>
      </c>
      <c r="K37" s="27">
        <v>13724558.990237335</v>
      </c>
      <c r="L37" s="27">
        <v>14337422.368099598</v>
      </c>
      <c r="M37" s="27">
        <v>14038019.210102797</v>
      </c>
      <c r="N37" s="27">
        <v>15667803.110023165</v>
      </c>
      <c r="O37" s="27">
        <v>15414762.185065098</v>
      </c>
      <c r="P37" s="27">
        <v>15815886.7997933</v>
      </c>
      <c r="Q37" s="27">
        <v>15615786.730191996</v>
      </c>
      <c r="R37" s="27">
        <v>15942841.679566268</v>
      </c>
      <c r="S37" s="27">
        <v>16714714.555676866</v>
      </c>
      <c r="T37" s="27">
        <v>16711304.131246997</v>
      </c>
      <c r="U37" s="27">
        <v>17237590.3335988</v>
      </c>
      <c r="V37" s="27">
        <v>17381727.739241067</v>
      </c>
      <c r="W37" s="27">
        <v>18107955.0982275</v>
      </c>
      <c r="X37" s="27">
        <v>18754846.291743834</v>
      </c>
      <c r="Y37" s="27">
        <v>19350762.817886498</v>
      </c>
      <c r="Z37" s="27">
        <v>19460025.029821202</v>
      </c>
      <c r="AA37" s="27">
        <v>19571479.310881667</v>
      </c>
      <c r="AB37" s="27">
        <v>20069361.640812</v>
      </c>
      <c r="AC37" s="27">
        <v>20289211.669183232</v>
      </c>
      <c r="AD37" s="27">
        <v>22397793.710254963</v>
      </c>
      <c r="AE37" s="27">
        <v>21537195.595422827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89623.05083270001</v>
      </c>
      <c r="G38" s="27">
        <v>95688.7560607</v>
      </c>
      <c r="H38" s="27">
        <v>94588.4977521</v>
      </c>
      <c r="I38" s="27">
        <v>113812.3794676</v>
      </c>
      <c r="J38" s="27">
        <v>78200.46275946667</v>
      </c>
      <c r="K38" s="27">
        <v>85918.92066853335</v>
      </c>
      <c r="L38" s="27">
        <v>89556.22871799998</v>
      </c>
      <c r="M38" s="27">
        <v>92759.94892119999</v>
      </c>
      <c r="N38" s="27">
        <v>87655.70100723334</v>
      </c>
      <c r="O38" s="27">
        <v>76923.7002182</v>
      </c>
      <c r="P38" s="27">
        <v>95823.00403169998</v>
      </c>
      <c r="Q38" s="27">
        <v>44593.6907713</v>
      </c>
      <c r="R38" s="27">
        <v>38473.56725666667</v>
      </c>
      <c r="S38" s="27">
        <v>11606.133881833333</v>
      </c>
      <c r="T38" s="27">
        <v>11629.101058666665</v>
      </c>
      <c r="U38" s="27">
        <v>11766.433859399998</v>
      </c>
      <c r="V38" s="27">
        <v>11729.0083856</v>
      </c>
      <c r="W38" s="27">
        <v>11617.4870955</v>
      </c>
      <c r="X38" s="27">
        <v>21386.881781833334</v>
      </c>
      <c r="Y38" s="27">
        <v>12610.336133633331</v>
      </c>
      <c r="Z38" s="27">
        <v>13006.153481199999</v>
      </c>
      <c r="AA38" s="27">
        <v>13222.578847133333</v>
      </c>
      <c r="AB38" s="27">
        <v>13936.064274</v>
      </c>
      <c r="AC38" s="27">
        <v>13805.192699466665</v>
      </c>
      <c r="AD38" s="27">
        <v>12381.953794466664</v>
      </c>
      <c r="AE38" s="27">
        <v>12518.577783433331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35885.4249391</v>
      </c>
      <c r="G39" s="27">
        <v>27159.648440099998</v>
      </c>
      <c r="H39" s="27">
        <v>20343.790061099997</v>
      </c>
      <c r="I39" s="27">
        <v>10501.4359725</v>
      </c>
      <c r="J39" s="27">
        <v>110707.0469648</v>
      </c>
      <c r="K39" s="27">
        <v>261774.31120316664</v>
      </c>
      <c r="L39" s="27">
        <v>236667.58970799998</v>
      </c>
      <c r="M39" s="27">
        <v>248701.67176799997</v>
      </c>
      <c r="N39" s="27">
        <v>239614.6015956</v>
      </c>
      <c r="O39" s="27">
        <v>274189.983254</v>
      </c>
      <c r="P39" s="27">
        <v>262894.3199729</v>
      </c>
      <c r="Q39" s="27">
        <v>251178.110315</v>
      </c>
      <c r="R39" s="27">
        <v>267855.59942020004</v>
      </c>
      <c r="S39" s="27">
        <v>144791.14769753334</v>
      </c>
      <c r="T39" s="27">
        <v>154483.40337833334</v>
      </c>
      <c r="U39" s="27">
        <v>157744.04676139998</v>
      </c>
      <c r="V39" s="27">
        <v>167282.59221813333</v>
      </c>
      <c r="W39" s="27">
        <v>176959.4025705</v>
      </c>
      <c r="X39" s="27">
        <v>143279.8891553333</v>
      </c>
      <c r="Y39" s="27">
        <v>127903.59252256664</v>
      </c>
      <c r="Z39" s="27">
        <v>122862.02035213333</v>
      </c>
      <c r="AA39" s="27">
        <v>300149.92050413333</v>
      </c>
      <c r="AB39" s="27">
        <v>321653.771868</v>
      </c>
      <c r="AC39" s="27">
        <v>340008.08669153333</v>
      </c>
      <c r="AD39" s="27">
        <v>392305.1085198666</v>
      </c>
      <c r="AE39" s="27">
        <v>382037.96632649994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13278150.0090305</v>
      </c>
      <c r="G40" s="27">
        <v>13309364.552563198</v>
      </c>
      <c r="H40" s="27">
        <v>13251518.328118399</v>
      </c>
      <c r="I40" s="27">
        <v>13419947.6502168</v>
      </c>
      <c r="J40" s="27">
        <v>13853928.594181865</v>
      </c>
      <c r="K40" s="27">
        <v>14072252.222109033</v>
      </c>
      <c r="L40" s="27">
        <v>14663646.1865256</v>
      </c>
      <c r="M40" s="27">
        <v>14379480.830791999</v>
      </c>
      <c r="N40" s="27">
        <v>15995073.412625998</v>
      </c>
      <c r="O40" s="27">
        <v>15765875.8685373</v>
      </c>
      <c r="P40" s="27">
        <v>16174604.1237979</v>
      </c>
      <c r="Q40" s="27">
        <v>15911558.531278301</v>
      </c>
      <c r="R40" s="27">
        <v>16249170.846243136</v>
      </c>
      <c r="S40" s="27">
        <v>16871111.837256234</v>
      </c>
      <c r="T40" s="27">
        <v>16877416.635684002</v>
      </c>
      <c r="U40" s="27">
        <v>17407100.814219598</v>
      </c>
      <c r="V40" s="27">
        <v>17560739.3398448</v>
      </c>
      <c r="W40" s="27">
        <v>18296531.9878935</v>
      </c>
      <c r="X40" s="27">
        <v>18919513.062680997</v>
      </c>
      <c r="Y40" s="27">
        <v>19491276.746542696</v>
      </c>
      <c r="Z40" s="27">
        <v>19595893.20365453</v>
      </c>
      <c r="AA40" s="27">
        <v>19884851.81023293</v>
      </c>
      <c r="AB40" s="27">
        <v>20404951.476954002</v>
      </c>
      <c r="AC40" s="27">
        <v>20643024.948574226</v>
      </c>
      <c r="AD40" s="27">
        <v>22802480.7725693</v>
      </c>
      <c r="AE40" s="27">
        <v>21931752.139532764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48904.488600000004</v>
      </c>
      <c r="AD41" s="27">
        <v>494725.8036380001</v>
      </c>
      <c r="AE41" s="27">
        <v>272268.819834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1305423.819335899</v>
      </c>
      <c r="G42" s="27">
        <v>1594733.9223956359</v>
      </c>
      <c r="H42" s="27">
        <v>1205701.6640437236</v>
      </c>
      <c r="I42" s="27">
        <v>991683.594072675</v>
      </c>
      <c r="J42" s="27">
        <v>1401864.1971518518</v>
      </c>
      <c r="K42" s="27">
        <v>1415370.5044185184</v>
      </c>
      <c r="L42" s="27">
        <v>1617951.3282148147</v>
      </c>
      <c r="M42" s="27">
        <v>1852485.4471703703</v>
      </c>
      <c r="N42" s="27">
        <v>1897829.9472555555</v>
      </c>
      <c r="O42" s="27">
        <v>1802509.992859259</v>
      </c>
      <c r="P42" s="27">
        <v>1993514.7288370365</v>
      </c>
      <c r="Q42" s="27">
        <v>2618810.9219296295</v>
      </c>
      <c r="R42" s="27">
        <v>2923261.631188889</v>
      </c>
      <c r="S42" s="27">
        <v>2614495.9244296295</v>
      </c>
      <c r="T42" s="27">
        <v>2705781.123759259</v>
      </c>
      <c r="U42" s="27">
        <v>2582489.914537037</v>
      </c>
      <c r="V42" s="27">
        <v>782647.4204259259</v>
      </c>
      <c r="W42" s="27">
        <v>652537.817137037</v>
      </c>
      <c r="X42" s="27">
        <v>1056776.6466666667</v>
      </c>
      <c r="Y42" s="27">
        <v>1249259.1729222222</v>
      </c>
      <c r="Z42" s="27">
        <v>906672.647962963</v>
      </c>
      <c r="AA42" s="27">
        <v>3392788.2691185186</v>
      </c>
      <c r="AB42" s="27">
        <v>3372668.519488889</v>
      </c>
      <c r="AC42" s="27">
        <v>3434619.099125926</v>
      </c>
      <c r="AD42" s="27">
        <v>4026200.937107407</v>
      </c>
      <c r="AE42" s="27">
        <v>3718563.208840741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1305423.819335899</v>
      </c>
      <c r="G43" s="27">
        <v>1594733.9223956359</v>
      </c>
      <c r="H43" s="27">
        <v>1205701.6640437236</v>
      </c>
      <c r="I43" s="27">
        <v>991683.594072675</v>
      </c>
      <c r="J43" s="27">
        <v>1401864.1971518518</v>
      </c>
      <c r="K43" s="27">
        <v>1415370.5044185184</v>
      </c>
      <c r="L43" s="27">
        <v>1617951.3282148147</v>
      </c>
      <c r="M43" s="27">
        <v>1852485.4471703703</v>
      </c>
      <c r="N43" s="27">
        <v>1897829.9472555555</v>
      </c>
      <c r="O43" s="27">
        <v>1802509.992859259</v>
      </c>
      <c r="P43" s="27">
        <v>1993514.7288370365</v>
      </c>
      <c r="Q43" s="27">
        <v>2618810.9219296295</v>
      </c>
      <c r="R43" s="27">
        <v>2923261.631188889</v>
      </c>
      <c r="S43" s="27">
        <v>2614495.9244296295</v>
      </c>
      <c r="T43" s="27">
        <v>2705781.123759259</v>
      </c>
      <c r="U43" s="27">
        <v>2582489.914537037</v>
      </c>
      <c r="V43" s="27">
        <v>782647.4204259259</v>
      </c>
      <c r="W43" s="27">
        <v>652537.817137037</v>
      </c>
      <c r="X43" s="27">
        <v>1056776.6466666667</v>
      </c>
      <c r="Y43" s="27">
        <v>1249259.1729222222</v>
      </c>
      <c r="Z43" s="27">
        <v>906672.647962963</v>
      </c>
      <c r="AA43" s="27">
        <v>3392788.2691185186</v>
      </c>
      <c r="AB43" s="27">
        <v>3372668.519488889</v>
      </c>
      <c r="AC43" s="27">
        <v>3483523.5877259257</v>
      </c>
      <c r="AD43" s="27">
        <v>4520926.740745407</v>
      </c>
      <c r="AE43" s="27">
        <v>3990832.028674741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418264.1597621666</v>
      </c>
      <c r="G44" s="27">
        <v>528271.9843760333</v>
      </c>
      <c r="H44" s="27">
        <v>402010.7516296666</v>
      </c>
      <c r="I44" s="27">
        <v>463331.41369129997</v>
      </c>
      <c r="J44" s="27">
        <v>461515.6240925999</v>
      </c>
      <c r="K44" s="27">
        <v>300317.8585894666</v>
      </c>
      <c r="L44" s="27">
        <v>300714.99615336664</v>
      </c>
      <c r="M44" s="27">
        <v>291102.4379211666</v>
      </c>
      <c r="N44" s="27">
        <v>382219.7356285</v>
      </c>
      <c r="O44" s="27">
        <v>330208.5546041333</v>
      </c>
      <c r="P44" s="27">
        <v>248919.04901196662</v>
      </c>
      <c r="Q44" s="27">
        <v>389801.75103869993</v>
      </c>
      <c r="R44" s="27">
        <v>261462.89209809992</v>
      </c>
      <c r="S44" s="27">
        <v>310213.7278727666</v>
      </c>
      <c r="T44" s="27">
        <v>37044.843948933325</v>
      </c>
      <c r="U44" s="27">
        <v>214018.74381066664</v>
      </c>
      <c r="V44" s="27">
        <v>327852.4129239333</v>
      </c>
      <c r="W44" s="27">
        <v>272369.89675536664</v>
      </c>
      <c r="X44" s="27">
        <v>207253.6646616333</v>
      </c>
      <c r="Y44" s="27">
        <v>187011.2304368</v>
      </c>
      <c r="Z44" s="27">
        <v>184803.88050226666</v>
      </c>
      <c r="AA44" s="27">
        <v>138454.1832443</v>
      </c>
      <c r="AB44" s="27">
        <v>255479.21348949993</v>
      </c>
      <c r="AC44" s="27">
        <v>294045.5722178333</v>
      </c>
      <c r="AD44" s="27">
        <v>987540.3795411</v>
      </c>
      <c r="AE44" s="27">
        <v>773824.8319083332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17304.070278366664</v>
      </c>
      <c r="G45" s="27">
        <v>50031.33203786666</v>
      </c>
      <c r="H45" s="27">
        <v>13368.526635566666</v>
      </c>
      <c r="I45" s="27">
        <v>37272.54661643333</v>
      </c>
      <c r="J45" s="27">
        <v>50877.7729229</v>
      </c>
      <c r="K45" s="27">
        <v>39446.02659176666</v>
      </c>
      <c r="L45" s="27">
        <v>16320.082719966666</v>
      </c>
      <c r="M45" s="27">
        <v>16770.822504333333</v>
      </c>
      <c r="N45" s="27">
        <v>23146.204858699995</v>
      </c>
      <c r="O45" s="27">
        <v>18342.585918066663</v>
      </c>
      <c r="P45" s="27">
        <v>8506.119077866664</v>
      </c>
      <c r="Q45" s="27">
        <v>12144.3967799</v>
      </c>
      <c r="R45" s="27">
        <v>25814.52474883333</v>
      </c>
      <c r="S45" s="27">
        <v>13710.15115983333</v>
      </c>
      <c r="T45" s="27">
        <v>32390.61088083333</v>
      </c>
      <c r="U45" s="27">
        <v>18921.514483666666</v>
      </c>
      <c r="V45" s="27">
        <v>18546.451017966665</v>
      </c>
      <c r="W45" s="27">
        <v>4991.962673133333</v>
      </c>
      <c r="X45" s="27">
        <v>3204.4500462333326</v>
      </c>
      <c r="Y45" s="27">
        <v>4752.999174</v>
      </c>
      <c r="Z45" s="27">
        <v>24972.02133323333</v>
      </c>
      <c r="AA45" s="27">
        <v>56185.01524276666</v>
      </c>
      <c r="AB45" s="27">
        <v>9321.573173733332</v>
      </c>
      <c r="AC45" s="27">
        <v>8955.397972033332</v>
      </c>
      <c r="AD45" s="27">
        <v>23050.732453466662</v>
      </c>
      <c r="AE45" s="27">
        <v>38229.50061443333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1030464.9480201998</v>
      </c>
      <c r="G46" s="27">
        <v>793162.4920758</v>
      </c>
      <c r="H46" s="27">
        <v>139203.9130405</v>
      </c>
      <c r="I46" s="27">
        <v>3840.7945909666664</v>
      </c>
      <c r="J46" s="27">
        <v>0</v>
      </c>
      <c r="K46" s="27">
        <v>704.9464986666667</v>
      </c>
      <c r="L46" s="27">
        <v>938.2776120666665</v>
      </c>
      <c r="M46" s="27">
        <v>773.8061176999998</v>
      </c>
      <c r="N46" s="27">
        <v>822.3551079333332</v>
      </c>
      <c r="O46" s="27">
        <v>16203.36830933333</v>
      </c>
      <c r="P46" s="27">
        <v>3938.3874144999995</v>
      </c>
      <c r="Q46" s="27">
        <v>5547.429531233332</v>
      </c>
      <c r="R46" s="27">
        <v>7485.413060766667</v>
      </c>
      <c r="S46" s="27">
        <v>29766.778012766667</v>
      </c>
      <c r="T46" s="27">
        <v>4560.1080858666655</v>
      </c>
      <c r="U46" s="27">
        <v>33819.60182626666</v>
      </c>
      <c r="V46" s="27">
        <v>19243.605314266664</v>
      </c>
      <c r="W46" s="27">
        <v>27725.75208223333</v>
      </c>
      <c r="X46" s="27">
        <v>98047.0217034</v>
      </c>
      <c r="Y46" s="27">
        <v>123683.19886486664</v>
      </c>
      <c r="Z46" s="27">
        <v>82447.04438483332</v>
      </c>
      <c r="AA46" s="27">
        <v>41729.56817516666</v>
      </c>
      <c r="AB46" s="27">
        <v>33449.54194889999</v>
      </c>
      <c r="AC46" s="27">
        <v>18249.348186299998</v>
      </c>
      <c r="AD46" s="27">
        <v>33418.33216516666</v>
      </c>
      <c r="AE46" s="27">
        <v>35496.01666893333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2103186.4452906996</v>
      </c>
      <c r="G47" s="27">
        <v>1278251.4312670664</v>
      </c>
      <c r="H47" s="27">
        <v>997387.7250490998</v>
      </c>
      <c r="I47" s="27">
        <v>1443871.005674533</v>
      </c>
      <c r="J47" s="27">
        <v>1971197.6231023998</v>
      </c>
      <c r="K47" s="27">
        <v>1106354.0326582333</v>
      </c>
      <c r="L47" s="27">
        <v>871266.0553827999</v>
      </c>
      <c r="M47" s="27">
        <v>908878.7049598666</v>
      </c>
      <c r="N47" s="27">
        <v>1215784.8860156997</v>
      </c>
      <c r="O47" s="27">
        <v>982431.3793909998</v>
      </c>
      <c r="P47" s="27">
        <v>935435.9749683666</v>
      </c>
      <c r="Q47" s="27">
        <v>790944.4470696999</v>
      </c>
      <c r="R47" s="27">
        <v>878310.7452914666</v>
      </c>
      <c r="S47" s="27">
        <v>1510287.3811923333</v>
      </c>
      <c r="T47" s="27">
        <v>1198354.8766009333</v>
      </c>
      <c r="U47" s="27">
        <v>1045591.7245645666</v>
      </c>
      <c r="V47" s="27">
        <v>1112407.4179500332</v>
      </c>
      <c r="W47" s="27">
        <v>978101.2047062665</v>
      </c>
      <c r="X47" s="27">
        <v>787237.6123278332</v>
      </c>
      <c r="Y47" s="27">
        <v>554948.7432257999</v>
      </c>
      <c r="Z47" s="27">
        <v>859167.7302259333</v>
      </c>
      <c r="AA47" s="27">
        <v>842369.9781727999</v>
      </c>
      <c r="AB47" s="27">
        <v>731548.4873594332</v>
      </c>
      <c r="AC47" s="27">
        <v>1569056.6024594998</v>
      </c>
      <c r="AD47" s="27">
        <v>1700533.1367871</v>
      </c>
      <c r="AE47" s="27">
        <v>1648543.545261433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3569219.623351433</v>
      </c>
      <c r="G48" s="27">
        <v>2649717.2397567662</v>
      </c>
      <c r="H48" s="27">
        <v>1551970.9163548332</v>
      </c>
      <c r="I48" s="27">
        <v>1948315.7605732332</v>
      </c>
      <c r="J48" s="27">
        <v>2483591.0201179</v>
      </c>
      <c r="K48" s="27">
        <v>1446822.864338133</v>
      </c>
      <c r="L48" s="27">
        <v>1189239.4118682</v>
      </c>
      <c r="M48" s="27">
        <v>1217525.7715030664</v>
      </c>
      <c r="N48" s="27">
        <v>1621973.1816108332</v>
      </c>
      <c r="O48" s="27">
        <v>1347185.888222533</v>
      </c>
      <c r="P48" s="27">
        <v>1196799.5304726998</v>
      </c>
      <c r="Q48" s="27">
        <v>1198438.0244195333</v>
      </c>
      <c r="R48" s="27">
        <v>1173073.5751991665</v>
      </c>
      <c r="S48" s="27">
        <v>1863978.0382376998</v>
      </c>
      <c r="T48" s="27">
        <v>1272350.4395165667</v>
      </c>
      <c r="U48" s="27">
        <v>1312351.5846851666</v>
      </c>
      <c r="V48" s="27">
        <v>1478049.8872062</v>
      </c>
      <c r="W48" s="27">
        <v>1283188.816217</v>
      </c>
      <c r="X48" s="27">
        <v>1095742.7487390998</v>
      </c>
      <c r="Y48" s="27">
        <v>870396.1717014665</v>
      </c>
      <c r="Z48" s="27">
        <v>1151390.6764462665</v>
      </c>
      <c r="AA48" s="27">
        <v>1078738.7448350333</v>
      </c>
      <c r="AB48" s="27">
        <v>1029798.8159715665</v>
      </c>
      <c r="AC48" s="27">
        <v>1890306.9208356666</v>
      </c>
      <c r="AD48" s="27">
        <v>2744542.5809468334</v>
      </c>
      <c r="AE48" s="27">
        <v>2496093.894453133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26226955.22563508</v>
      </c>
      <c r="G49" s="27">
        <v>24778173.599199682</v>
      </c>
      <c r="H49" s="27">
        <v>22803445.27117424</v>
      </c>
      <c r="I49" s="27">
        <v>23907476.18341896</v>
      </c>
      <c r="J49" s="27">
        <v>25530123.951737385</v>
      </c>
      <c r="K49" s="27">
        <v>25657827.876975466</v>
      </c>
      <c r="L49" s="27">
        <v>26254098.237900373</v>
      </c>
      <c r="M49" s="27">
        <v>26894214.849414576</v>
      </c>
      <c r="N49" s="27">
        <v>29745115.682729084</v>
      </c>
      <c r="O49" s="27">
        <v>28413833.293042738</v>
      </c>
      <c r="P49" s="27">
        <v>29049587.843973905</v>
      </c>
      <c r="Q49" s="27">
        <v>30399349.023911007</v>
      </c>
      <c r="R49" s="27">
        <v>29698534.424699727</v>
      </c>
      <c r="S49" s="27">
        <v>30516566.809751786</v>
      </c>
      <c r="T49" s="27">
        <v>30302507.260850795</v>
      </c>
      <c r="U49" s="27">
        <v>30598696.845009986</v>
      </c>
      <c r="V49" s="27">
        <v>29367540.811497968</v>
      </c>
      <c r="W49" s="27">
        <v>31313077.23191972</v>
      </c>
      <c r="X49" s="27">
        <v>32342926.213363364</v>
      </c>
      <c r="Y49" s="27">
        <v>32567209.256971397</v>
      </c>
      <c r="Z49" s="27">
        <v>33760238.963610776</v>
      </c>
      <c r="AA49" s="27">
        <v>35960232.4746663</v>
      </c>
      <c r="AB49" s="27">
        <v>35933504.34267199</v>
      </c>
      <c r="AC49" s="27">
        <v>37108828.928799264</v>
      </c>
      <c r="AD49" s="27">
        <v>42966317.19588327</v>
      </c>
      <c r="AE49" s="27">
        <v>41180213.58118522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165209.10504853335</v>
      </c>
      <c r="G50" s="27">
        <v>173469.19612</v>
      </c>
      <c r="H50" s="27">
        <v>157388.824032</v>
      </c>
      <c r="I50" s="27">
        <v>143525.9415326</v>
      </c>
      <c r="J50" s="27">
        <v>140826.29418000003</v>
      </c>
      <c r="K50" s="27">
        <v>122392.81648000001</v>
      </c>
      <c r="L50" s="27">
        <v>129747.81811933331</v>
      </c>
      <c r="M50" s="27">
        <v>130248.16795320001</v>
      </c>
      <c r="N50" s="27">
        <v>135827.0175603</v>
      </c>
      <c r="O50" s="27">
        <v>140505.15491026666</v>
      </c>
      <c r="P50" s="27">
        <v>155918.15265546663</v>
      </c>
      <c r="Q50" s="27">
        <v>153028.011708</v>
      </c>
      <c r="R50" s="27">
        <v>158027.90219333334</v>
      </c>
      <c r="S50" s="27">
        <v>150423.2344505</v>
      </c>
      <c r="T50" s="27">
        <v>145929.87543126667</v>
      </c>
      <c r="U50" s="27">
        <v>160234.0238605333</v>
      </c>
      <c r="V50" s="27">
        <v>171946.1127153</v>
      </c>
      <c r="W50" s="27">
        <v>161453.05860896668</v>
      </c>
      <c r="X50" s="27">
        <v>174208.81507296665</v>
      </c>
      <c r="Y50" s="27">
        <v>196739.71853946667</v>
      </c>
      <c r="Z50" s="27">
        <v>189858.7368326</v>
      </c>
      <c r="AA50" s="27">
        <v>161904.8493898</v>
      </c>
      <c r="AB50" s="27">
        <v>167312.66234283333</v>
      </c>
      <c r="AC50" s="27">
        <v>149832.53441896668</v>
      </c>
      <c r="AD50" s="27">
        <v>133204.71303296665</v>
      </c>
      <c r="AE50" s="27">
        <v>134150.39824303333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1254416.1808346668</v>
      </c>
      <c r="G51" s="27">
        <v>1054927.1889199999</v>
      </c>
      <c r="H51" s="27">
        <v>850336.8409506666</v>
      </c>
      <c r="I51" s="27">
        <v>901696.0062572001</v>
      </c>
      <c r="J51" s="27">
        <v>905545.1889</v>
      </c>
      <c r="K51" s="27">
        <v>832860.2084</v>
      </c>
      <c r="L51" s="27">
        <v>868665.468066</v>
      </c>
      <c r="M51" s="27">
        <v>937863.1691604999</v>
      </c>
      <c r="N51" s="27">
        <v>951933.2734912002</v>
      </c>
      <c r="O51" s="27">
        <v>899614.657953</v>
      </c>
      <c r="P51" s="27">
        <v>839799.1741461667</v>
      </c>
      <c r="Q51" s="27">
        <v>860816.8988264999</v>
      </c>
      <c r="R51" s="27">
        <v>906950.9571173333</v>
      </c>
      <c r="S51" s="27">
        <v>928980.1530298667</v>
      </c>
      <c r="T51" s="27">
        <v>977665.1498562667</v>
      </c>
      <c r="U51" s="27">
        <v>1028253.7615203334</v>
      </c>
      <c r="V51" s="27">
        <v>1110995.9881361001</v>
      </c>
      <c r="W51" s="27">
        <v>1070175.0032226</v>
      </c>
      <c r="X51" s="27">
        <v>1087973.9300866334</v>
      </c>
      <c r="Y51" s="27">
        <v>1122772.7864932332</v>
      </c>
      <c r="Z51" s="27">
        <v>1206286.8931681332</v>
      </c>
      <c r="AA51" s="27">
        <v>1142482.6415258667</v>
      </c>
      <c r="AB51" s="27">
        <v>1107931.3209976</v>
      </c>
      <c r="AC51" s="27">
        <v>1183311.1042459665</v>
      </c>
      <c r="AD51" s="27">
        <v>1171354.1901779666</v>
      </c>
      <c r="AE51" s="27">
        <v>1215550.2359330002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296055.4497787333</v>
      </c>
      <c r="G52" s="27">
        <v>271841.2651999</v>
      </c>
      <c r="H52" s="27">
        <v>28245.756941233332</v>
      </c>
      <c r="I52" s="27">
        <v>51282.16469676666</v>
      </c>
      <c r="J52" s="27">
        <v>23688.03381853333</v>
      </c>
      <c r="K52" s="27">
        <v>26384.71212006667</v>
      </c>
      <c r="L52" s="27">
        <v>75254.4761353</v>
      </c>
      <c r="M52" s="27">
        <v>29331.098439866666</v>
      </c>
      <c r="N52" s="27">
        <v>130210.75292243336</v>
      </c>
      <c r="O52" s="27">
        <v>147019.5108059333</v>
      </c>
      <c r="P52" s="27">
        <v>378878.6350316</v>
      </c>
      <c r="Q52" s="27">
        <v>534228.6839593</v>
      </c>
      <c r="R52" s="27">
        <v>97358.58328606666</v>
      </c>
      <c r="S52" s="27">
        <v>100383.55820166666</v>
      </c>
      <c r="T52" s="27">
        <v>163148.70298576666</v>
      </c>
      <c r="U52" s="27">
        <v>359140.4339442333</v>
      </c>
      <c r="V52" s="27">
        <v>65259.903737600005</v>
      </c>
      <c r="W52" s="27">
        <v>147763.15941273334</v>
      </c>
      <c r="X52" s="27">
        <v>476023.89496969996</v>
      </c>
      <c r="Y52" s="27">
        <v>588400.7354621</v>
      </c>
      <c r="Z52" s="27">
        <v>467959.7517184333</v>
      </c>
      <c r="AA52" s="27">
        <v>602034.5288250332</v>
      </c>
      <c r="AB52" s="27">
        <v>2002568.9389104664</v>
      </c>
      <c r="AC52" s="27">
        <v>735151.6023254333</v>
      </c>
      <c r="AD52" s="27">
        <v>1714851.9066990665</v>
      </c>
      <c r="AE52" s="27">
        <v>2471434.582277833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5045400.558492799</v>
      </c>
      <c r="G53" s="27">
        <v>5172812.34888</v>
      </c>
      <c r="H53" s="27">
        <v>3366098.8250871664</v>
      </c>
      <c r="I53" s="27">
        <v>3420156.709254633</v>
      </c>
      <c r="J53" s="27">
        <v>3784727.0696400004</v>
      </c>
      <c r="K53" s="27">
        <v>3438234.565626667</v>
      </c>
      <c r="L53" s="27">
        <v>3358741.433245</v>
      </c>
      <c r="M53" s="27">
        <v>3563825.500026</v>
      </c>
      <c r="N53" s="27">
        <v>3768995.4246967</v>
      </c>
      <c r="O53" s="27">
        <v>4057501.439783733</v>
      </c>
      <c r="P53" s="27">
        <v>4737064.070408267</v>
      </c>
      <c r="Q53" s="27">
        <v>4675310.941748333</v>
      </c>
      <c r="R53" s="27">
        <v>5140102.734548467</v>
      </c>
      <c r="S53" s="27">
        <v>5217413.1246831</v>
      </c>
      <c r="T53" s="27">
        <v>5326679.347780266</v>
      </c>
      <c r="U53" s="27">
        <v>5358917.8969051</v>
      </c>
      <c r="V53" s="27">
        <v>5218930.4880485665</v>
      </c>
      <c r="W53" s="27">
        <v>5631437.289442434</v>
      </c>
      <c r="X53" s="27">
        <v>5614528.232175134</v>
      </c>
      <c r="Y53" s="27">
        <v>5603118.951511767</v>
      </c>
      <c r="Z53" s="27">
        <v>5309392.173158334</v>
      </c>
      <c r="AA53" s="27">
        <v>4388285.0007403</v>
      </c>
      <c r="AB53" s="27">
        <v>5071984.701603234</v>
      </c>
      <c r="AC53" s="27">
        <v>4169552.493772967</v>
      </c>
      <c r="AD53" s="27">
        <v>4127626.1262661335</v>
      </c>
      <c r="AE53" s="27">
        <v>4079876.424562766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1034119.1028021332</v>
      </c>
      <c r="G54" s="27">
        <v>1030176.8906</v>
      </c>
      <c r="H54" s="27">
        <v>958978.8486505334</v>
      </c>
      <c r="I54" s="27">
        <v>1021191.9780799</v>
      </c>
      <c r="J54" s="27">
        <v>1047677.95044</v>
      </c>
      <c r="K54" s="27">
        <v>896347.39128</v>
      </c>
      <c r="L54" s="27">
        <v>953160.0454933333</v>
      </c>
      <c r="M54" s="27">
        <v>1101764.23478</v>
      </c>
      <c r="N54" s="27">
        <v>1132709.063409</v>
      </c>
      <c r="O54" s="27">
        <v>1114484.1122037333</v>
      </c>
      <c r="P54" s="27">
        <v>1003590.4299743666</v>
      </c>
      <c r="Q54" s="27">
        <v>1068778.8605457332</v>
      </c>
      <c r="R54" s="27">
        <v>1220192.2300205</v>
      </c>
      <c r="S54" s="27">
        <v>1329236.0141037998</v>
      </c>
      <c r="T54" s="27">
        <v>1284907.1001301333</v>
      </c>
      <c r="U54" s="27">
        <v>1371369.7350224666</v>
      </c>
      <c r="V54" s="27">
        <v>1607119.9863693332</v>
      </c>
      <c r="W54" s="27">
        <v>1408346.6424056333</v>
      </c>
      <c r="X54" s="27">
        <v>1395334.7458636668</v>
      </c>
      <c r="Y54" s="27">
        <v>1401334.5491863666</v>
      </c>
      <c r="Z54" s="27">
        <v>1585623.9171076333</v>
      </c>
      <c r="AA54" s="27">
        <v>1513816.1702286333</v>
      </c>
      <c r="AB54" s="27">
        <v>1455271.1224689002</v>
      </c>
      <c r="AC54" s="27">
        <v>1542459.9126544667</v>
      </c>
      <c r="AD54" s="27">
        <v>1542945.3885824</v>
      </c>
      <c r="AE54" s="27">
        <v>1573294.1871071332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7795191.646320833</v>
      </c>
      <c r="G55" s="27">
        <v>7703226.889719899</v>
      </c>
      <c r="H55" s="27">
        <v>5361024.7713022</v>
      </c>
      <c r="I55" s="27">
        <v>5537849.359626833</v>
      </c>
      <c r="J55" s="27">
        <v>5902441.471653833</v>
      </c>
      <c r="K55" s="27">
        <v>5316194.052680868</v>
      </c>
      <c r="L55" s="27">
        <v>5385568.664333001</v>
      </c>
      <c r="M55" s="27">
        <v>5763004.956003534</v>
      </c>
      <c r="N55" s="27">
        <v>6119686.254831966</v>
      </c>
      <c r="O55" s="27">
        <v>6359138.204552467</v>
      </c>
      <c r="P55" s="27">
        <v>7115228.718002167</v>
      </c>
      <c r="Q55" s="27">
        <v>7292187.567813501</v>
      </c>
      <c r="R55" s="27">
        <v>7522624.232725068</v>
      </c>
      <c r="S55" s="27">
        <v>7726426.051453265</v>
      </c>
      <c r="T55" s="27">
        <v>7898367.225654032</v>
      </c>
      <c r="U55" s="27">
        <v>8277932.011782767</v>
      </c>
      <c r="V55" s="27">
        <v>8174245.0669905655</v>
      </c>
      <c r="W55" s="27">
        <v>8419206.9228938</v>
      </c>
      <c r="X55" s="27">
        <v>8748033.516289832</v>
      </c>
      <c r="Y55" s="27">
        <v>8912362.113059899</v>
      </c>
      <c r="Z55" s="27">
        <v>8759152.513318533</v>
      </c>
      <c r="AA55" s="27">
        <v>7808502.5373410005</v>
      </c>
      <c r="AB55" s="27">
        <v>9805046.238093333</v>
      </c>
      <c r="AC55" s="27">
        <v>7780274.645109999</v>
      </c>
      <c r="AD55" s="27">
        <v>8689979.211393332</v>
      </c>
      <c r="AE55" s="27">
        <v>9474300.147346465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57049097.634652436</v>
      </c>
      <c r="G56" s="27">
        <v>57461566.48186218</v>
      </c>
      <c r="H56" s="27">
        <v>53638508.992156655</v>
      </c>
      <c r="I56" s="27">
        <v>51389892.215867415</v>
      </c>
      <c r="J56" s="27">
        <v>54342454.621287905</v>
      </c>
      <c r="K56" s="27">
        <v>55644935.69777556</v>
      </c>
      <c r="L56" s="27">
        <v>56424443.453733414</v>
      </c>
      <c r="M56" s="27">
        <v>60398856.2874454</v>
      </c>
      <c r="N56" s="27">
        <v>64234002.70514005</v>
      </c>
      <c r="O56" s="27">
        <v>63186487.99716248</v>
      </c>
      <c r="P56" s="27">
        <v>63378513.725233234</v>
      </c>
      <c r="Q56" s="27">
        <v>65081981.861313835</v>
      </c>
      <c r="R56" s="27">
        <v>64369506.24222036</v>
      </c>
      <c r="S56" s="27">
        <v>69272344.91005248</v>
      </c>
      <c r="T56" s="27">
        <v>69377856.98173757</v>
      </c>
      <c r="U56" s="27">
        <v>68541242.73873523</v>
      </c>
      <c r="V56" s="27">
        <v>70797345.99306385</v>
      </c>
      <c r="W56" s="27">
        <v>73837842.94112681</v>
      </c>
      <c r="X56" s="27">
        <v>76328469.10430098</v>
      </c>
      <c r="Y56" s="27">
        <v>79433678.8058107</v>
      </c>
      <c r="Z56" s="27">
        <v>83335272.13994749</v>
      </c>
      <c r="AA56" s="27">
        <v>82960043.22803798</v>
      </c>
      <c r="AB56" s="27">
        <v>83985664.19960375</v>
      </c>
      <c r="AC56" s="27">
        <v>84579023.76516613</v>
      </c>
      <c r="AD56" s="27">
        <v>92711268.80181111</v>
      </c>
      <c r="AE56" s="27">
        <v>91452164.43191595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23026950.762696523</v>
      </c>
      <c r="G61" s="36">
        <f t="shared" si="2"/>
        <v>24980165.992942598</v>
      </c>
      <c r="H61" s="36">
        <f t="shared" si="2"/>
        <v>25474038.949680217</v>
      </c>
      <c r="I61" s="36">
        <f t="shared" si="2"/>
        <v>21944566.67282162</v>
      </c>
      <c r="J61" s="36">
        <f t="shared" si="2"/>
        <v>22909889.19789669</v>
      </c>
      <c r="K61" s="36">
        <f t="shared" si="2"/>
        <v>24670913.768119227</v>
      </c>
      <c r="L61" s="36">
        <f t="shared" si="2"/>
        <v>24784776.551500037</v>
      </c>
      <c r="M61" s="36">
        <f t="shared" si="2"/>
        <v>27741636.48202729</v>
      </c>
      <c r="N61" s="36">
        <f t="shared" si="2"/>
        <v>28369200.767578997</v>
      </c>
      <c r="O61" s="36">
        <f t="shared" si="2"/>
        <v>28413516.499567274</v>
      </c>
      <c r="P61" s="36">
        <f t="shared" si="2"/>
        <v>27213697.16325716</v>
      </c>
      <c r="Q61" s="36">
        <f t="shared" si="2"/>
        <v>27390445.269589316</v>
      </c>
      <c r="R61" s="36">
        <f t="shared" si="2"/>
        <v>27148347.584795564</v>
      </c>
      <c r="S61" s="36">
        <f t="shared" si="2"/>
        <v>31029352.048847422</v>
      </c>
      <c r="T61" s="36">
        <f t="shared" si="2"/>
        <v>31176982.495232735</v>
      </c>
      <c r="U61" s="36">
        <f t="shared" si="2"/>
        <v>29664613.881942473</v>
      </c>
      <c r="V61" s="36">
        <f t="shared" si="2"/>
        <v>33255560.114575308</v>
      </c>
      <c r="W61" s="36">
        <f t="shared" si="2"/>
        <v>34105558.78631329</v>
      </c>
      <c r="X61" s="36">
        <f t="shared" si="2"/>
        <v>35237509.37464779</v>
      </c>
      <c r="Y61" s="36">
        <f t="shared" si="2"/>
        <v>37954107.43577941</v>
      </c>
      <c r="Z61" s="36">
        <f t="shared" si="2"/>
        <v>40815880.663018174</v>
      </c>
      <c r="AA61" s="36">
        <f t="shared" si="2"/>
        <v>39191308.21603069</v>
      </c>
      <c r="AB61" s="36">
        <f t="shared" si="2"/>
        <v>38247113.618838415</v>
      </c>
      <c r="AC61" s="36">
        <f t="shared" si="2"/>
        <v>39689920.19125686</v>
      </c>
      <c r="AD61" s="36">
        <f t="shared" si="2"/>
        <v>41054972.39453452</v>
      </c>
      <c r="AE61" s="36">
        <f>AE12</f>
        <v>40797650.70338425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25498317.04763988</v>
      </c>
      <c r="G62" s="36">
        <f aca="true" t="shared" si="3" ref="G62:AD62">G49-G63</f>
        <v>24135762.09594497</v>
      </c>
      <c r="H62" s="36">
        <f t="shared" si="3"/>
        <v>22216339.513724223</v>
      </c>
      <c r="I62" s="36">
        <f t="shared" si="3"/>
        <v>23317213.784803968</v>
      </c>
      <c r="J62" s="36">
        <f t="shared" si="3"/>
        <v>24966297.375846673</v>
      </c>
      <c r="K62" s="36">
        <f t="shared" si="3"/>
        <v>24949316.68792992</v>
      </c>
      <c r="L62" s="36">
        <f t="shared" si="3"/>
        <v>25600028.16024198</v>
      </c>
      <c r="M62" s="36">
        <f t="shared" si="3"/>
        <v>26066701.364523456</v>
      </c>
      <c r="N62" s="36">
        <f t="shared" si="3"/>
        <v>28938849.897812974</v>
      </c>
      <c r="O62" s="36">
        <f t="shared" si="3"/>
        <v>27567856.048143473</v>
      </c>
      <c r="P62" s="36">
        <f t="shared" si="3"/>
        <v>28391534.22708278</v>
      </c>
      <c r="Q62" s="36">
        <f t="shared" si="3"/>
        <v>29587843.01974417</v>
      </c>
      <c r="R62" s="36">
        <f t="shared" si="3"/>
        <v>28886461.68251842</v>
      </c>
      <c r="S62" s="36">
        <f t="shared" si="3"/>
        <v>29695240.616035294</v>
      </c>
      <c r="T62" s="36">
        <f t="shared" si="3"/>
        <v>29424722.47230381</v>
      </c>
      <c r="U62" s="36">
        <f t="shared" si="3"/>
        <v>29734720.48641423</v>
      </c>
      <c r="V62" s="36">
        <f t="shared" si="3"/>
        <v>28542460.505012766</v>
      </c>
      <c r="W62" s="36">
        <f t="shared" si="3"/>
        <v>29927436.020454876</v>
      </c>
      <c r="X62" s="36">
        <f t="shared" si="3"/>
        <v>31306990.740483172</v>
      </c>
      <c r="Y62" s="36">
        <f t="shared" si="3"/>
        <v>31698061.863355987</v>
      </c>
      <c r="Z62" s="36">
        <f t="shared" si="3"/>
        <v>32628552.17767033</v>
      </c>
      <c r="AA62" s="36">
        <f t="shared" si="3"/>
        <v>35158046.26649584</v>
      </c>
      <c r="AB62" s="36">
        <f t="shared" si="3"/>
        <v>35176993.667000085</v>
      </c>
      <c r="AC62" s="36">
        <f t="shared" si="3"/>
        <v>36396513.19977764</v>
      </c>
      <c r="AD62" s="36">
        <f t="shared" si="3"/>
        <v>42264052.64790374</v>
      </c>
      <c r="AE62" s="36">
        <f>AE49-AE63</f>
        <v>40366913.52033771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728638.1779951999</v>
      </c>
      <c r="G63" s="36">
        <f aca="true" t="shared" si="4" ref="G63:AD63">G33</f>
        <v>642411.5032547121</v>
      </c>
      <c r="H63" s="36">
        <f t="shared" si="4"/>
        <v>587105.7574500187</v>
      </c>
      <c r="I63" s="36">
        <f t="shared" si="4"/>
        <v>590262.3986149922</v>
      </c>
      <c r="J63" s="36">
        <f t="shared" si="4"/>
        <v>563826.5758907123</v>
      </c>
      <c r="K63" s="36">
        <f t="shared" si="4"/>
        <v>708511.1890455459</v>
      </c>
      <c r="L63" s="36">
        <f t="shared" si="4"/>
        <v>654070.0776583925</v>
      </c>
      <c r="M63" s="36">
        <f t="shared" si="4"/>
        <v>827513.484891121</v>
      </c>
      <c r="N63" s="36">
        <f t="shared" si="4"/>
        <v>806265.78491611</v>
      </c>
      <c r="O63" s="36">
        <f t="shared" si="4"/>
        <v>845977.2448992657</v>
      </c>
      <c r="P63" s="36">
        <f t="shared" si="4"/>
        <v>658053.616891123</v>
      </c>
      <c r="Q63" s="36">
        <f t="shared" si="4"/>
        <v>811506.0041668363</v>
      </c>
      <c r="R63" s="36">
        <f t="shared" si="4"/>
        <v>812072.7421813103</v>
      </c>
      <c r="S63" s="36">
        <f t="shared" si="4"/>
        <v>821326.1937164922</v>
      </c>
      <c r="T63" s="36">
        <f t="shared" si="4"/>
        <v>877784.7885469823</v>
      </c>
      <c r="U63" s="36">
        <f t="shared" si="4"/>
        <v>863976.3585957541</v>
      </c>
      <c r="V63" s="36">
        <f t="shared" si="4"/>
        <v>825080.3064852036</v>
      </c>
      <c r="W63" s="36">
        <f t="shared" si="4"/>
        <v>1385641.2114648428</v>
      </c>
      <c r="X63" s="36">
        <f t="shared" si="4"/>
        <v>1035935.4728801935</v>
      </c>
      <c r="Y63" s="36">
        <f t="shared" si="4"/>
        <v>869147.393615408</v>
      </c>
      <c r="Z63" s="36">
        <f t="shared" si="4"/>
        <v>1131686.7859404448</v>
      </c>
      <c r="AA63" s="36">
        <f t="shared" si="4"/>
        <v>802186.2081704566</v>
      </c>
      <c r="AB63" s="36">
        <f t="shared" si="4"/>
        <v>756510.6756719053</v>
      </c>
      <c r="AC63" s="36">
        <f t="shared" si="4"/>
        <v>712315.7290216202</v>
      </c>
      <c r="AD63" s="36">
        <f t="shared" si="4"/>
        <v>702264.5479795277</v>
      </c>
      <c r="AE63" s="36">
        <f>AE33</f>
        <v>813300.0608475122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7795191.646320833</v>
      </c>
      <c r="G64" s="36">
        <f t="shared" si="5"/>
        <v>7703226.889719899</v>
      </c>
      <c r="H64" s="36">
        <f t="shared" si="5"/>
        <v>5361024.7713022</v>
      </c>
      <c r="I64" s="36">
        <f t="shared" si="5"/>
        <v>5537849.359626833</v>
      </c>
      <c r="J64" s="36">
        <f t="shared" si="5"/>
        <v>5902441.471653833</v>
      </c>
      <c r="K64" s="36">
        <f t="shared" si="5"/>
        <v>5316194.052680868</v>
      </c>
      <c r="L64" s="36">
        <f t="shared" si="5"/>
        <v>5385568.664333001</v>
      </c>
      <c r="M64" s="36">
        <f t="shared" si="5"/>
        <v>5763004.956003534</v>
      </c>
      <c r="N64" s="36">
        <f t="shared" si="5"/>
        <v>6119686.254831966</v>
      </c>
      <c r="O64" s="36">
        <f t="shared" si="5"/>
        <v>6359138.204552467</v>
      </c>
      <c r="P64" s="36">
        <f t="shared" si="5"/>
        <v>7115228.718002167</v>
      </c>
      <c r="Q64" s="36">
        <f t="shared" si="5"/>
        <v>7292187.567813501</v>
      </c>
      <c r="R64" s="36">
        <f t="shared" si="5"/>
        <v>7522624.232725068</v>
      </c>
      <c r="S64" s="36">
        <f t="shared" si="5"/>
        <v>7726426.051453265</v>
      </c>
      <c r="T64" s="36">
        <f t="shared" si="5"/>
        <v>7898367.225654032</v>
      </c>
      <c r="U64" s="36">
        <f t="shared" si="5"/>
        <v>8277932.011782767</v>
      </c>
      <c r="V64" s="36">
        <f t="shared" si="5"/>
        <v>8174245.0669905655</v>
      </c>
      <c r="W64" s="36">
        <f t="shared" si="5"/>
        <v>8419206.9228938</v>
      </c>
      <c r="X64" s="36">
        <f t="shared" si="5"/>
        <v>8748033.516289832</v>
      </c>
      <c r="Y64" s="36">
        <f t="shared" si="5"/>
        <v>8912362.113059899</v>
      </c>
      <c r="Z64" s="36">
        <f t="shared" si="5"/>
        <v>8759152.513318533</v>
      </c>
      <c r="AA64" s="36">
        <f t="shared" si="5"/>
        <v>7808502.5373410005</v>
      </c>
      <c r="AB64" s="36">
        <f t="shared" si="5"/>
        <v>9805046.238093333</v>
      </c>
      <c r="AC64" s="36">
        <f t="shared" si="5"/>
        <v>7780274.645109999</v>
      </c>
      <c r="AD64" s="36">
        <f t="shared" si="5"/>
        <v>8689979.211393332</v>
      </c>
      <c r="AE64" s="36">
        <f>AE55</f>
        <v>9474300.147346465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57049097.634652436</v>
      </c>
      <c r="G65" s="38">
        <f t="shared" si="6"/>
        <v>57461566.48186218</v>
      </c>
      <c r="H65" s="38">
        <f t="shared" si="6"/>
        <v>53638508.99215666</v>
      </c>
      <c r="I65" s="38">
        <f t="shared" si="6"/>
        <v>51389892.215867415</v>
      </c>
      <c r="J65" s="38">
        <f t="shared" si="6"/>
        <v>54342454.621287905</v>
      </c>
      <c r="K65" s="38">
        <f t="shared" si="6"/>
        <v>55644935.69777556</v>
      </c>
      <c r="L65" s="38">
        <f t="shared" si="6"/>
        <v>56424443.45373341</v>
      </c>
      <c r="M65" s="38">
        <f t="shared" si="6"/>
        <v>60398856.2874454</v>
      </c>
      <c r="N65" s="38">
        <f t="shared" si="6"/>
        <v>64234002.70514004</v>
      </c>
      <c r="O65" s="38">
        <f t="shared" si="6"/>
        <v>63186487.997162476</v>
      </c>
      <c r="P65" s="38">
        <f t="shared" si="6"/>
        <v>63378513.72523323</v>
      </c>
      <c r="Q65" s="38">
        <f t="shared" si="6"/>
        <v>65081981.86131382</v>
      </c>
      <c r="R65" s="38">
        <f t="shared" si="6"/>
        <v>64369506.242220365</v>
      </c>
      <c r="S65" s="38">
        <f t="shared" si="6"/>
        <v>69272344.91005248</v>
      </c>
      <c r="T65" s="38">
        <f t="shared" si="6"/>
        <v>69377856.98173755</v>
      </c>
      <c r="U65" s="38">
        <f t="shared" si="6"/>
        <v>68541242.73873523</v>
      </c>
      <c r="V65" s="38">
        <f t="shared" si="6"/>
        <v>70797345.99306385</v>
      </c>
      <c r="W65" s="38">
        <f t="shared" si="6"/>
        <v>73837842.94112681</v>
      </c>
      <c r="X65" s="38">
        <f t="shared" si="6"/>
        <v>76328469.10430099</v>
      </c>
      <c r="Y65" s="38">
        <f t="shared" si="6"/>
        <v>79433678.80581069</v>
      </c>
      <c r="Z65" s="38">
        <f t="shared" si="6"/>
        <v>83335272.13994747</v>
      </c>
      <c r="AA65" s="38">
        <f t="shared" si="6"/>
        <v>82960043.22803798</v>
      </c>
      <c r="AB65" s="38">
        <f t="shared" si="6"/>
        <v>83985664.19960374</v>
      </c>
      <c r="AC65" s="38">
        <f t="shared" si="6"/>
        <v>84579023.76516612</v>
      </c>
      <c r="AD65" s="38">
        <f t="shared" si="6"/>
        <v>92711268.80181113</v>
      </c>
      <c r="AE65" s="38">
        <f t="shared" si="6"/>
        <v>91452164.43191592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2642130.733357218</v>
      </c>
      <c r="G69" s="36">
        <f t="shared" si="8"/>
        <v>2264373.454786922</v>
      </c>
      <c r="H69" s="36">
        <f t="shared" si="8"/>
        <v>1997340.9824794186</v>
      </c>
      <c r="I69" s="36">
        <f t="shared" si="8"/>
        <v>2143122.651704134</v>
      </c>
      <c r="J69" s="36">
        <f t="shared" si="8"/>
        <v>2190173.2530489457</v>
      </c>
      <c r="K69" s="36">
        <f t="shared" si="8"/>
        <v>2392027.0491504557</v>
      </c>
      <c r="L69" s="36">
        <f t="shared" si="8"/>
        <v>2418429.2922306033</v>
      </c>
      <c r="M69" s="36">
        <f t="shared" si="8"/>
        <v>2772317.3100700793</v>
      </c>
      <c r="N69" s="36">
        <f t="shared" si="8"/>
        <v>2719259.1212854395</v>
      </c>
      <c r="O69" s="36">
        <f t="shared" si="8"/>
        <v>2697293.119191533</v>
      </c>
      <c r="P69" s="36">
        <f t="shared" si="8"/>
        <v>2122905.5818598103</v>
      </c>
      <c r="Q69" s="36">
        <f t="shared" si="8"/>
        <v>2313324.069183765</v>
      </c>
      <c r="R69" s="36">
        <f t="shared" si="8"/>
        <v>2233863.828519454</v>
      </c>
      <c r="S69" s="36">
        <f t="shared" si="8"/>
        <v>2499253.97819562</v>
      </c>
      <c r="T69" s="36">
        <f t="shared" si="8"/>
        <v>2271058.2987355525</v>
      </c>
      <c r="U69" s="36">
        <f t="shared" si="8"/>
        <v>2339655.1033383366</v>
      </c>
      <c r="V69" s="36">
        <f t="shared" si="8"/>
        <v>2585051.635058307</v>
      </c>
      <c r="W69" s="36">
        <f t="shared" si="8"/>
        <v>2334697.5839082366</v>
      </c>
      <c r="X69" s="36">
        <f t="shared" si="8"/>
        <v>2261768.0647060014</v>
      </c>
      <c r="Y69" s="36">
        <f t="shared" si="8"/>
        <v>2359613.9169361303</v>
      </c>
      <c r="Z69" s="36">
        <f t="shared" si="8"/>
        <v>2513177.740684841</v>
      </c>
      <c r="AA69" s="36">
        <f t="shared" si="8"/>
        <v>2234518.9955904274</v>
      </c>
      <c r="AB69" s="36">
        <f t="shared" si="8"/>
        <v>2171712.858776766</v>
      </c>
      <c r="AC69" s="36">
        <f t="shared" si="8"/>
        <v>2317612.4974904694</v>
      </c>
      <c r="AD69" s="36">
        <f t="shared" si="8"/>
        <v>2363265.1688984027</v>
      </c>
      <c r="AE69" s="36">
        <f>SUM(AE11,AE21,AE27,AE32,AE54)</f>
        <v>2331237.6625493695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1992384.6799624688</v>
      </c>
      <c r="G70" s="36">
        <f t="shared" si="9"/>
        <v>1653677.2445495587</v>
      </c>
      <c r="H70" s="36">
        <f t="shared" si="9"/>
        <v>1412965.3290093914</v>
      </c>
      <c r="I70" s="36">
        <f t="shared" si="9"/>
        <v>1812764.1060467544</v>
      </c>
      <c r="J70" s="36">
        <f t="shared" si="9"/>
        <v>1733439.439434818</v>
      </c>
      <c r="K70" s="36">
        <f t="shared" si="9"/>
        <v>1570295.3842101828</v>
      </c>
      <c r="L70" s="36">
        <f t="shared" si="9"/>
        <v>1790085.721489284</v>
      </c>
      <c r="M70" s="36">
        <f t="shared" si="9"/>
        <v>1786840.9737126203</v>
      </c>
      <c r="N70" s="36">
        <f t="shared" si="9"/>
        <v>1896404.1772415526</v>
      </c>
      <c r="O70" s="36">
        <f t="shared" si="9"/>
        <v>1578581.663958079</v>
      </c>
      <c r="P70" s="36">
        <f t="shared" si="9"/>
        <v>1335286.2469714028</v>
      </c>
      <c r="Q70" s="36">
        <f t="shared" si="9"/>
        <v>1300991.7239381745</v>
      </c>
      <c r="R70" s="36">
        <f t="shared" si="9"/>
        <v>1452240.914763125</v>
      </c>
      <c r="S70" s="36">
        <f t="shared" si="9"/>
        <v>1641225.5081615723</v>
      </c>
      <c r="T70" s="36">
        <f t="shared" si="9"/>
        <v>1550137.9447525437</v>
      </c>
      <c r="U70" s="36">
        <f t="shared" si="9"/>
        <v>1615560.6231730892</v>
      </c>
      <c r="V70" s="36">
        <f t="shared" si="9"/>
        <v>1677484.9629075727</v>
      </c>
      <c r="W70" s="36">
        <f t="shared" si="9"/>
        <v>1621321.9106787392</v>
      </c>
      <c r="X70" s="36">
        <f t="shared" si="9"/>
        <v>1888752.514224079</v>
      </c>
      <c r="Y70" s="36">
        <f t="shared" si="9"/>
        <v>2190610.953746905</v>
      </c>
      <c r="Z70" s="36">
        <f t="shared" si="9"/>
        <v>1679990.0973197022</v>
      </c>
      <c r="AA70" s="36">
        <f t="shared" si="9"/>
        <v>1615673.6534213433</v>
      </c>
      <c r="AB70" s="36">
        <f t="shared" si="9"/>
        <v>1502599.5898721511</v>
      </c>
      <c r="AC70" s="36">
        <f t="shared" si="9"/>
        <v>1541731.2488695348</v>
      </c>
      <c r="AD70" s="36">
        <f t="shared" si="9"/>
        <v>1536736.078375955</v>
      </c>
      <c r="AE70" s="36">
        <f>SUM(AE8,AE18,AE25,AE30,AE38,AE45,AE51)</f>
        <v>1623490.7070716335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14664669.685443982</v>
      </c>
      <c r="G71" s="36">
        <f t="shared" si="10"/>
        <v>14649676.28129544</v>
      </c>
      <c r="H71" s="36">
        <f t="shared" si="10"/>
        <v>12436016.19529596</v>
      </c>
      <c r="I71" s="36">
        <f t="shared" si="10"/>
        <v>12849005.034039482</v>
      </c>
      <c r="J71" s="36">
        <f t="shared" si="10"/>
        <v>14042874.435119294</v>
      </c>
      <c r="K71" s="36">
        <f t="shared" si="10"/>
        <v>13989055.433921095</v>
      </c>
      <c r="L71" s="36">
        <f t="shared" si="10"/>
        <v>13968274.040829083</v>
      </c>
      <c r="M71" s="36">
        <f t="shared" si="10"/>
        <v>14948770.164779628</v>
      </c>
      <c r="N71" s="36">
        <f t="shared" si="10"/>
        <v>16145744.649412533</v>
      </c>
      <c r="O71" s="36">
        <f t="shared" si="10"/>
        <v>15446798.477626808</v>
      </c>
      <c r="P71" s="36">
        <f t="shared" si="10"/>
        <v>15715549.704722982</v>
      </c>
      <c r="Q71" s="36">
        <f t="shared" si="10"/>
        <v>16012197.018980935</v>
      </c>
      <c r="R71" s="36">
        <f t="shared" si="10"/>
        <v>16657228.52694568</v>
      </c>
      <c r="S71" s="36">
        <f t="shared" si="10"/>
        <v>17438916.613357425</v>
      </c>
      <c r="T71" s="36">
        <f t="shared" si="10"/>
        <v>16941880.5885451</v>
      </c>
      <c r="U71" s="36">
        <f t="shared" si="10"/>
        <v>16905048.160607032</v>
      </c>
      <c r="V71" s="36">
        <f t="shared" si="10"/>
        <v>14556662.37358171</v>
      </c>
      <c r="W71" s="36">
        <f t="shared" si="10"/>
        <v>15878463.275621079</v>
      </c>
      <c r="X71" s="36">
        <f t="shared" si="10"/>
        <v>15111349.293546377</v>
      </c>
      <c r="Y71" s="36">
        <f t="shared" si="10"/>
        <v>14470904.591806125</v>
      </c>
      <c r="Z71" s="36">
        <f t="shared" si="10"/>
        <v>15193032.394849364</v>
      </c>
      <c r="AA71" s="36">
        <f t="shared" si="10"/>
        <v>16800796.238472078</v>
      </c>
      <c r="AB71" s="36">
        <f t="shared" si="10"/>
        <v>16770053.156112114</v>
      </c>
      <c r="AC71" s="36">
        <f t="shared" si="10"/>
        <v>16981226.29281172</v>
      </c>
      <c r="AD71" s="36">
        <f t="shared" si="10"/>
        <v>17627262.410798572</v>
      </c>
      <c r="AE71" s="36">
        <f>SUM(AE10,AE13,AE19,AE26,AE31,AE35,AE39,AE42,AE47,AE53)</f>
        <v>16810728.899642944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17719010.173867017</v>
      </c>
      <c r="G72" s="36">
        <f t="shared" si="11"/>
        <v>17582753.16523787</v>
      </c>
      <c r="H72" s="36">
        <f t="shared" si="11"/>
        <v>17579718.64022158</v>
      </c>
      <c r="I72" s="36">
        <f t="shared" si="11"/>
        <v>18011845.248372592</v>
      </c>
      <c r="J72" s="36">
        <f t="shared" si="11"/>
        <v>18799209.03113287</v>
      </c>
      <c r="K72" s="36">
        <f t="shared" si="11"/>
        <v>18948464.72927837</v>
      </c>
      <c r="L72" s="36">
        <f t="shared" si="11"/>
        <v>19610713.968161985</v>
      </c>
      <c r="M72" s="36">
        <f t="shared" si="11"/>
        <v>19359299.553891614</v>
      </c>
      <c r="N72" s="36">
        <f t="shared" si="11"/>
        <v>21285285.191267468</v>
      </c>
      <c r="O72" s="36">
        <f t="shared" si="11"/>
        <v>20630838.05391108</v>
      </c>
      <c r="P72" s="36">
        <f t="shared" si="11"/>
        <v>22016437.13284408</v>
      </c>
      <c r="Q72" s="36">
        <f t="shared" si="11"/>
        <v>22756706.905308902</v>
      </c>
      <c r="R72" s="36">
        <f t="shared" si="11"/>
        <v>21935376.765390683</v>
      </c>
      <c r="S72" s="36">
        <f t="shared" si="11"/>
        <v>22389643.309849054</v>
      </c>
      <c r="T72" s="36">
        <f t="shared" si="11"/>
        <v>22800822.196502686</v>
      </c>
      <c r="U72" s="36">
        <f t="shared" si="11"/>
        <v>22759596.48911022</v>
      </c>
      <c r="V72" s="36">
        <f t="shared" si="11"/>
        <v>23275303.124696948</v>
      </c>
      <c r="W72" s="36">
        <f t="shared" si="11"/>
        <v>24297282.628923357</v>
      </c>
      <c r="X72" s="36">
        <f t="shared" si="11"/>
        <v>25665856.82327126</v>
      </c>
      <c r="Y72" s="36">
        <f t="shared" si="11"/>
        <v>26472944.11787562</v>
      </c>
      <c r="Z72" s="36">
        <f t="shared" si="11"/>
        <v>27046414.080576625</v>
      </c>
      <c r="AA72" s="36">
        <f t="shared" si="11"/>
        <v>27299310.469005574</v>
      </c>
      <c r="AB72" s="36">
        <f t="shared" si="11"/>
        <v>27875783.34642379</v>
      </c>
      <c r="AC72" s="36">
        <f t="shared" si="11"/>
        <v>27936604.582392864</v>
      </c>
      <c r="AD72" s="36">
        <f t="shared" si="11"/>
        <v>32118570.80751363</v>
      </c>
      <c r="AE72" s="36">
        <f>SUM(AE7,AE15,AE17,AE23,AE29,AE34,AE37,AE44,AE50)</f>
        <v>30618075.018353574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20030911.11265778</v>
      </c>
      <c r="G73" s="36">
        <f t="shared" si="12"/>
        <v>21311086.335992396</v>
      </c>
      <c r="H73" s="36">
        <f t="shared" si="12"/>
        <v>20212492.169509705</v>
      </c>
      <c r="I73" s="36">
        <f t="shared" si="12"/>
        <v>16573158.615898719</v>
      </c>
      <c r="J73" s="36">
        <f t="shared" si="12"/>
        <v>17576781.527876686</v>
      </c>
      <c r="K73" s="36">
        <f t="shared" si="12"/>
        <v>18745118.742441326</v>
      </c>
      <c r="L73" s="36">
        <f t="shared" si="12"/>
        <v>18636941.007748414</v>
      </c>
      <c r="M73" s="36">
        <f t="shared" si="12"/>
        <v>21531655.499347497</v>
      </c>
      <c r="N73" s="36">
        <f t="shared" si="12"/>
        <v>22187298.843180723</v>
      </c>
      <c r="O73" s="36">
        <f t="shared" si="12"/>
        <v>22832963.353579182</v>
      </c>
      <c r="P73" s="36">
        <f t="shared" si="12"/>
        <v>22188356.803048667</v>
      </c>
      <c r="Q73" s="36">
        <f t="shared" si="12"/>
        <v>22698737.972876403</v>
      </c>
      <c r="R73" s="36">
        <f t="shared" si="12"/>
        <v>22090804.381042045</v>
      </c>
      <c r="S73" s="36">
        <f t="shared" si="12"/>
        <v>25303315.53350447</v>
      </c>
      <c r="T73" s="36">
        <f t="shared" si="12"/>
        <v>25813920.903731354</v>
      </c>
      <c r="U73" s="36">
        <f t="shared" si="12"/>
        <v>24921366.20197644</v>
      </c>
      <c r="V73" s="36">
        <f t="shared" si="12"/>
        <v>28702851.308835633</v>
      </c>
      <c r="W73" s="36">
        <f t="shared" si="12"/>
        <v>29706045.772193976</v>
      </c>
      <c r="X73" s="36">
        <f t="shared" si="12"/>
        <v>31400778.51043154</v>
      </c>
      <c r="Y73" s="36">
        <f t="shared" si="12"/>
        <v>33939609.853578955</v>
      </c>
      <c r="Z73" s="36">
        <f t="shared" si="12"/>
        <v>36902626.78518354</v>
      </c>
      <c r="AA73" s="36">
        <f t="shared" si="12"/>
        <v>35009764.524917185</v>
      </c>
      <c r="AB73" s="36">
        <f t="shared" si="12"/>
        <v>35665537.756648615</v>
      </c>
      <c r="AC73" s="36">
        <f t="shared" si="12"/>
        <v>35801882.14590934</v>
      </c>
      <c r="AD73" s="36">
        <f t="shared" si="12"/>
        <v>39065437.44958977</v>
      </c>
      <c r="AE73" s="36">
        <f>SUM(AE9,AE20,AE41,AE46,AE52)</f>
        <v>40068637.82507572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57049106.38528846</v>
      </c>
      <c r="G74" s="38">
        <f t="shared" si="13"/>
        <v>57461566.48186219</v>
      </c>
      <c r="H74" s="38">
        <f t="shared" si="13"/>
        <v>53638533.31651606</v>
      </c>
      <c r="I74" s="38">
        <f t="shared" si="13"/>
        <v>51389895.65606169</v>
      </c>
      <c r="J74" s="38">
        <f t="shared" si="13"/>
        <v>54342477.68661262</v>
      </c>
      <c r="K74" s="38">
        <f t="shared" si="13"/>
        <v>55644961.33900143</v>
      </c>
      <c r="L74" s="38">
        <f t="shared" si="13"/>
        <v>56424444.030459374</v>
      </c>
      <c r="M74" s="38">
        <f t="shared" si="13"/>
        <v>60398883.50180143</v>
      </c>
      <c r="N74" s="38">
        <f t="shared" si="13"/>
        <v>64233991.982387714</v>
      </c>
      <c r="O74" s="38">
        <f t="shared" si="13"/>
        <v>63186474.668266684</v>
      </c>
      <c r="P74" s="38">
        <f t="shared" si="13"/>
        <v>63378535.46944694</v>
      </c>
      <c r="Q74" s="38">
        <f t="shared" si="13"/>
        <v>65081957.690288186</v>
      </c>
      <c r="R74" s="38">
        <f t="shared" si="13"/>
        <v>64369514.416660994</v>
      </c>
      <c r="S74" s="38">
        <f t="shared" si="13"/>
        <v>69272354.94306815</v>
      </c>
      <c r="T74" s="38">
        <f t="shared" si="13"/>
        <v>69377819.93226723</v>
      </c>
      <c r="U74" s="38">
        <f t="shared" si="13"/>
        <v>68541226.57820511</v>
      </c>
      <c r="V74" s="38">
        <f t="shared" si="13"/>
        <v>70797353.40508017</v>
      </c>
      <c r="W74" s="38">
        <f t="shared" si="13"/>
        <v>73837811.17132539</v>
      </c>
      <c r="X74" s="38">
        <f t="shared" si="13"/>
        <v>76328505.20617926</v>
      </c>
      <c r="Y74" s="38">
        <f t="shared" si="13"/>
        <v>79433683.43394373</v>
      </c>
      <c r="Z74" s="38">
        <f t="shared" si="13"/>
        <v>83335241.09861407</v>
      </c>
      <c r="AA74" s="38">
        <f t="shared" si="13"/>
        <v>82960063.8814066</v>
      </c>
      <c r="AB74" s="38">
        <f t="shared" si="13"/>
        <v>83985686.70783344</v>
      </c>
      <c r="AC74" s="38">
        <f t="shared" si="13"/>
        <v>84579056.76747394</v>
      </c>
      <c r="AD74" s="38">
        <f t="shared" si="13"/>
        <v>92711271.91517633</v>
      </c>
      <c r="AE74" s="38">
        <f t="shared" si="13"/>
        <v>91452170.11269325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22845296.735393636</v>
      </c>
      <c r="G82" s="16">
        <f aca="true" t="shared" si="15" ref="G82:AD82">(G61-G100)</f>
        <v>24822223.37753181</v>
      </c>
      <c r="H82" s="16">
        <f t="shared" si="15"/>
        <v>25368144.34028425</v>
      </c>
      <c r="I82" s="16">
        <f t="shared" si="15"/>
        <v>21849616.9970238</v>
      </c>
      <c r="J82" s="16">
        <f t="shared" si="15"/>
        <v>22795173.83831045</v>
      </c>
      <c r="K82" s="16">
        <f t="shared" si="15"/>
        <v>24590228.887865882</v>
      </c>
      <c r="L82" s="16">
        <f t="shared" si="15"/>
        <v>24728221.903310653</v>
      </c>
      <c r="M82" s="16">
        <f t="shared" si="15"/>
        <v>27678429.546581704</v>
      </c>
      <c r="N82" s="16">
        <f t="shared" si="15"/>
        <v>28314823.838064447</v>
      </c>
      <c r="O82" s="16">
        <f t="shared" si="15"/>
        <v>28364790.45774998</v>
      </c>
      <c r="P82" s="16">
        <f t="shared" si="15"/>
        <v>27164337.26965198</v>
      </c>
      <c r="Q82" s="16">
        <f t="shared" si="15"/>
        <v>27346099.253400058</v>
      </c>
      <c r="R82" s="16">
        <f t="shared" si="15"/>
        <v>27052203.31727488</v>
      </c>
      <c r="S82" s="16">
        <f t="shared" si="15"/>
        <v>30959637.64512701</v>
      </c>
      <c r="T82" s="16">
        <f t="shared" si="15"/>
        <v>31108689.576104153</v>
      </c>
      <c r="U82" s="16">
        <f t="shared" si="15"/>
        <v>29593120.955186557</v>
      </c>
      <c r="V82" s="16">
        <f t="shared" si="15"/>
        <v>33186163.217397925</v>
      </c>
      <c r="W82" s="16">
        <f t="shared" si="15"/>
        <v>34038981.769675374</v>
      </c>
      <c r="X82" s="16">
        <f t="shared" si="15"/>
        <v>35177178.845146954</v>
      </c>
      <c r="Y82" s="16">
        <f t="shared" si="15"/>
        <v>37893852.16515974</v>
      </c>
      <c r="Z82" s="16">
        <f t="shared" si="15"/>
        <v>40752977.56242564</v>
      </c>
      <c r="AA82" s="16">
        <f t="shared" si="15"/>
        <v>39134024.918590866</v>
      </c>
      <c r="AB82" s="16">
        <f t="shared" si="15"/>
        <v>38196393.30829721</v>
      </c>
      <c r="AC82" s="16">
        <f t="shared" si="15"/>
        <v>39638005.78590913</v>
      </c>
      <c r="AD82" s="16">
        <f t="shared" si="15"/>
        <v>41003856.06774102</v>
      </c>
      <c r="AE82" s="16">
        <f>(AE61-AE100)</f>
        <v>40747108.751307815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21553631.523732025</v>
      </c>
      <c r="G83" s="18">
        <f aca="true" t="shared" si="16" ref="G83:AD83">(G62-G101)</f>
        <v>20551212.41620454</v>
      </c>
      <c r="H83" s="18">
        <f t="shared" si="16"/>
        <v>19375229.27903173</v>
      </c>
      <c r="I83" s="18">
        <f t="shared" si="16"/>
        <v>20353353.24167158</v>
      </c>
      <c r="J83" s="18">
        <f t="shared" si="16"/>
        <v>22360347.027612258</v>
      </c>
      <c r="K83" s="18">
        <f t="shared" si="16"/>
        <v>22296917.86164454</v>
      </c>
      <c r="L83" s="18">
        <f t="shared" si="16"/>
        <v>22476147.243107926</v>
      </c>
      <c r="M83" s="18">
        <f t="shared" si="16"/>
        <v>22613185.79034466</v>
      </c>
      <c r="N83" s="18">
        <f t="shared" si="16"/>
        <v>24962653.979719386</v>
      </c>
      <c r="O83" s="18">
        <f t="shared" si="16"/>
        <v>24134633.252150096</v>
      </c>
      <c r="P83" s="18">
        <f t="shared" si="16"/>
        <v>24884814.11285936</v>
      </c>
      <c r="Q83" s="18">
        <f t="shared" si="16"/>
        <v>26087039.368638888</v>
      </c>
      <c r="R83" s="18">
        <f t="shared" si="16"/>
        <v>25216965.848772377</v>
      </c>
      <c r="S83" s="18">
        <f t="shared" si="16"/>
        <v>26049611.77655779</v>
      </c>
      <c r="T83" s="18">
        <f t="shared" si="16"/>
        <v>25847633.798894964</v>
      </c>
      <c r="U83" s="18">
        <f t="shared" si="16"/>
        <v>25916484.765705332</v>
      </c>
      <c r="V83" s="18">
        <f t="shared" si="16"/>
        <v>24792303.47059511</v>
      </c>
      <c r="W83" s="18">
        <f t="shared" si="16"/>
        <v>25282862.020289276</v>
      </c>
      <c r="X83" s="18">
        <f t="shared" si="16"/>
        <v>27012356.772524077</v>
      </c>
      <c r="Y83" s="18">
        <f t="shared" si="16"/>
        <v>27584995.66149169</v>
      </c>
      <c r="Z83" s="18">
        <f t="shared" si="16"/>
        <v>28183077.231596865</v>
      </c>
      <c r="AA83" s="18">
        <f t="shared" si="16"/>
        <v>31177759.780247554</v>
      </c>
      <c r="AB83" s="18">
        <f t="shared" si="16"/>
        <v>31220931.487051915</v>
      </c>
      <c r="AC83" s="18">
        <f t="shared" si="16"/>
        <v>32245846.6730506</v>
      </c>
      <c r="AD83" s="18">
        <f t="shared" si="16"/>
        <v>37321797.94345514</v>
      </c>
      <c r="AE83" s="18">
        <f>(AE62-AE101)</f>
        <v>35605236.82667676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722896.9666958883</v>
      </c>
      <c r="G84" s="18">
        <f aca="true" t="shared" si="17" ref="G84:AD84">(G63-G102)</f>
        <v>636695.3184517741</v>
      </c>
      <c r="H84" s="18">
        <f t="shared" si="17"/>
        <v>580714.3204786712</v>
      </c>
      <c r="I84" s="18">
        <f t="shared" si="17"/>
        <v>583667.8514927247</v>
      </c>
      <c r="J84" s="18">
        <f t="shared" si="17"/>
        <v>541207.9089940981</v>
      </c>
      <c r="K84" s="18">
        <f t="shared" si="17"/>
        <v>683982.5136190241</v>
      </c>
      <c r="L84" s="18">
        <f t="shared" si="17"/>
        <v>630808.6497296087</v>
      </c>
      <c r="M84" s="18">
        <f t="shared" si="17"/>
        <v>798478.6801479179</v>
      </c>
      <c r="N84" s="18">
        <f t="shared" si="17"/>
        <v>775913.5012114818</v>
      </c>
      <c r="O84" s="18">
        <f t="shared" si="17"/>
        <v>813497.5915192884</v>
      </c>
      <c r="P84" s="18">
        <f t="shared" si="17"/>
        <v>625250.3370869684</v>
      </c>
      <c r="Q84" s="18">
        <f t="shared" si="17"/>
        <v>773862.2142386112</v>
      </c>
      <c r="R84" s="18">
        <f t="shared" si="17"/>
        <v>774070.8958073743</v>
      </c>
      <c r="S84" s="18">
        <f t="shared" si="17"/>
        <v>784490.0664599381</v>
      </c>
      <c r="T84" s="18">
        <f t="shared" si="17"/>
        <v>835432.9800096793</v>
      </c>
      <c r="U84" s="18">
        <f t="shared" si="17"/>
        <v>820525.1097795883</v>
      </c>
      <c r="V84" s="18">
        <f t="shared" si="17"/>
        <v>779894.5445748967</v>
      </c>
      <c r="W84" s="18">
        <f t="shared" si="17"/>
        <v>1339899.3586119371</v>
      </c>
      <c r="X84" s="18">
        <f t="shared" si="17"/>
        <v>988165.2999315292</v>
      </c>
      <c r="Y84" s="18">
        <f t="shared" si="17"/>
        <v>819405.939725309</v>
      </c>
      <c r="Z84" s="18">
        <f t="shared" si="17"/>
        <v>1086251.621718731</v>
      </c>
      <c r="AA84" s="18">
        <f t="shared" si="17"/>
        <v>759765.678619387</v>
      </c>
      <c r="AB84" s="18">
        <f t="shared" si="17"/>
        <v>739179.7551266488</v>
      </c>
      <c r="AC84" s="18">
        <f t="shared" si="17"/>
        <v>712315.7290216202</v>
      </c>
      <c r="AD84" s="18">
        <f t="shared" si="17"/>
        <v>702264.5479795277</v>
      </c>
      <c r="AE84" s="18">
        <f>(AE63-AE102)</f>
        <v>813300.0608475122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7455935.100322638</v>
      </c>
      <c r="G85" s="18">
        <f aca="true" t="shared" si="18" ref="G85:AD85">(G64-G103)</f>
        <v>7336046.866953429</v>
      </c>
      <c r="H85" s="18">
        <f t="shared" si="18"/>
        <v>5031137.123979841</v>
      </c>
      <c r="I85" s="18">
        <f t="shared" si="18"/>
        <v>5149480.186762088</v>
      </c>
      <c r="J85" s="18">
        <f t="shared" si="18"/>
        <v>5491703.746433698</v>
      </c>
      <c r="K85" s="18">
        <f t="shared" si="18"/>
        <v>4911806.1481544385</v>
      </c>
      <c r="L85" s="18">
        <f t="shared" si="18"/>
        <v>4950196.8934347415</v>
      </c>
      <c r="M85" s="18">
        <f t="shared" si="18"/>
        <v>5274639.917323941</v>
      </c>
      <c r="N85" s="18">
        <f t="shared" si="18"/>
        <v>5598364.154075793</v>
      </c>
      <c r="O85" s="18">
        <f t="shared" si="18"/>
        <v>5806980.885944742</v>
      </c>
      <c r="P85" s="18">
        <f t="shared" si="18"/>
        <v>6627225.626448548</v>
      </c>
      <c r="Q85" s="18">
        <f t="shared" si="18"/>
        <v>6804025.66707724</v>
      </c>
      <c r="R85" s="18">
        <f t="shared" si="18"/>
        <v>7089030.535093952</v>
      </c>
      <c r="S85" s="18">
        <f t="shared" si="18"/>
        <v>7219421.151064209</v>
      </c>
      <c r="T85" s="18">
        <f t="shared" si="18"/>
        <v>7271148.001643724</v>
      </c>
      <c r="U85" s="18">
        <f t="shared" si="18"/>
        <v>7647162.663715282</v>
      </c>
      <c r="V85" s="18">
        <f t="shared" si="18"/>
        <v>7540253.176749026</v>
      </c>
      <c r="W85" s="18">
        <f t="shared" si="18"/>
        <v>7739478.323761918</v>
      </c>
      <c r="X85" s="18">
        <f t="shared" si="18"/>
        <v>7998441.380602563</v>
      </c>
      <c r="Y85" s="18">
        <f t="shared" si="18"/>
        <v>8143012.2516357</v>
      </c>
      <c r="Z85" s="18">
        <f t="shared" si="18"/>
        <v>7985569.447478713</v>
      </c>
      <c r="AA85" s="18">
        <f t="shared" si="18"/>
        <v>7084944.851137805</v>
      </c>
      <c r="AB85" s="18">
        <f t="shared" si="18"/>
        <v>9200247.655914968</v>
      </c>
      <c r="AC85" s="18">
        <f t="shared" si="18"/>
        <v>7169226.073341738</v>
      </c>
      <c r="AD85" s="18">
        <f t="shared" si="18"/>
        <v>8045297.180065974</v>
      </c>
      <c r="AE85" s="18">
        <f>(AE64-AE103)</f>
        <v>8823533.387669334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52577760.32614419</v>
      </c>
      <c r="G86" s="19">
        <f aca="true" t="shared" si="19" ref="G86:AE86">SUM(G82:G85)</f>
        <v>53346177.97914156</v>
      </c>
      <c r="H86" s="19">
        <f t="shared" si="19"/>
        <v>50355225.0637745</v>
      </c>
      <c r="I86" s="19">
        <f t="shared" si="19"/>
        <v>47936118.276950195</v>
      </c>
      <c r="J86" s="19">
        <f t="shared" si="19"/>
        <v>51188432.5213505</v>
      </c>
      <c r="K86" s="19">
        <f t="shared" si="19"/>
        <v>52482935.41128388</v>
      </c>
      <c r="L86" s="19">
        <f t="shared" si="19"/>
        <v>52785374.68958293</v>
      </c>
      <c r="M86" s="19">
        <f t="shared" si="19"/>
        <v>56364733.93439822</v>
      </c>
      <c r="N86" s="19">
        <f t="shared" si="19"/>
        <v>59651755.473071106</v>
      </c>
      <c r="O86" s="19">
        <f t="shared" si="19"/>
        <v>59119902.18736411</v>
      </c>
      <c r="P86" s="19">
        <f t="shared" si="19"/>
        <v>59301627.34604686</v>
      </c>
      <c r="Q86" s="19">
        <f t="shared" si="19"/>
        <v>61011026.5033548</v>
      </c>
      <c r="R86" s="19">
        <f t="shared" si="19"/>
        <v>60132270.59694858</v>
      </c>
      <c r="S86" s="19">
        <f t="shared" si="19"/>
        <v>65013160.63920895</v>
      </c>
      <c r="T86" s="19">
        <f t="shared" si="19"/>
        <v>65062904.35665253</v>
      </c>
      <c r="U86" s="19">
        <f t="shared" si="19"/>
        <v>63977293.49438676</v>
      </c>
      <c r="V86" s="19">
        <f t="shared" si="19"/>
        <v>66298614.40931696</v>
      </c>
      <c r="W86" s="19">
        <f t="shared" si="19"/>
        <v>68401221.4723385</v>
      </c>
      <c r="X86" s="19">
        <f t="shared" si="19"/>
        <v>71176142.29820512</v>
      </c>
      <c r="Y86" s="19">
        <f t="shared" si="19"/>
        <v>74441266.01801243</v>
      </c>
      <c r="Z86" s="19">
        <f t="shared" si="19"/>
        <v>78007875.86321995</v>
      </c>
      <c r="AA86" s="19">
        <f t="shared" si="19"/>
        <v>78156495.2285956</v>
      </c>
      <c r="AB86" s="19">
        <f t="shared" si="19"/>
        <v>79356752.20639074</v>
      </c>
      <c r="AC86" s="19">
        <f t="shared" si="19"/>
        <v>79765394.2613231</v>
      </c>
      <c r="AD86" s="19">
        <f t="shared" si="19"/>
        <v>87073215.73924167</v>
      </c>
      <c r="AE86" s="19">
        <f t="shared" si="19"/>
        <v>85989179.02650142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2642130.733357218</v>
      </c>
      <c r="G90" s="18">
        <f aca="true" t="shared" si="21" ref="G90:AD90">(G69-G108)</f>
        <v>2264373.454786922</v>
      </c>
      <c r="H90" s="18">
        <f t="shared" si="21"/>
        <v>1997340.9824794186</v>
      </c>
      <c r="I90" s="18">
        <f t="shared" si="21"/>
        <v>2143122.651704134</v>
      </c>
      <c r="J90" s="18">
        <f t="shared" si="21"/>
        <v>2190173.2530489457</v>
      </c>
      <c r="K90" s="18">
        <f t="shared" si="21"/>
        <v>2392027.0491504557</v>
      </c>
      <c r="L90" s="18">
        <f t="shared" si="21"/>
        <v>2418429.2922306033</v>
      </c>
      <c r="M90" s="18">
        <f t="shared" si="21"/>
        <v>2772317.3100700793</v>
      </c>
      <c r="N90" s="18">
        <f t="shared" si="21"/>
        <v>2719259.1212854395</v>
      </c>
      <c r="O90" s="18">
        <f t="shared" si="21"/>
        <v>2697293.119191533</v>
      </c>
      <c r="P90" s="18">
        <f t="shared" si="21"/>
        <v>2122905.5818598103</v>
      </c>
      <c r="Q90" s="18">
        <f t="shared" si="21"/>
        <v>2313324.069183765</v>
      </c>
      <c r="R90" s="18">
        <f t="shared" si="21"/>
        <v>2233863.828519454</v>
      </c>
      <c r="S90" s="18">
        <f t="shared" si="21"/>
        <v>2499253.97819562</v>
      </c>
      <c r="T90" s="18">
        <f t="shared" si="21"/>
        <v>2271058.2987355525</v>
      </c>
      <c r="U90" s="18">
        <f t="shared" si="21"/>
        <v>2339655.1033383366</v>
      </c>
      <c r="V90" s="18">
        <f t="shared" si="21"/>
        <v>2585051.635058307</v>
      </c>
      <c r="W90" s="18">
        <f t="shared" si="21"/>
        <v>2334697.5839082366</v>
      </c>
      <c r="X90" s="18">
        <f t="shared" si="21"/>
        <v>2261768.0647060014</v>
      </c>
      <c r="Y90" s="18">
        <f t="shared" si="21"/>
        <v>2359613.9169361303</v>
      </c>
      <c r="Z90" s="18">
        <f t="shared" si="21"/>
        <v>2513177.740684841</v>
      </c>
      <c r="AA90" s="18">
        <f t="shared" si="21"/>
        <v>2234518.9955904274</v>
      </c>
      <c r="AB90" s="18">
        <f t="shared" si="21"/>
        <v>2171712.858776766</v>
      </c>
      <c r="AC90" s="18">
        <f t="shared" si="21"/>
        <v>2317612.4974904694</v>
      </c>
      <c r="AD90" s="18">
        <f t="shared" si="21"/>
        <v>2363265.1688984027</v>
      </c>
      <c r="AE90" s="18">
        <f>(AE69-AE108)</f>
        <v>2331237.6625493695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1992384.6799624688</v>
      </c>
      <c r="G91" s="18">
        <f aca="true" t="shared" si="22" ref="G91:AD91">(G70-G109)</f>
        <v>1653677.2445495587</v>
      </c>
      <c r="H91" s="18">
        <f t="shared" si="22"/>
        <v>1412965.3290093914</v>
      </c>
      <c r="I91" s="18">
        <f t="shared" si="22"/>
        <v>1812764.1060467544</v>
      </c>
      <c r="J91" s="18">
        <f t="shared" si="22"/>
        <v>1733439.439434818</v>
      </c>
      <c r="K91" s="18">
        <f t="shared" si="22"/>
        <v>1570295.3842101828</v>
      </c>
      <c r="L91" s="18">
        <f t="shared" si="22"/>
        <v>1790085.721489284</v>
      </c>
      <c r="M91" s="18">
        <f t="shared" si="22"/>
        <v>1786840.9737126203</v>
      </c>
      <c r="N91" s="18">
        <f t="shared" si="22"/>
        <v>1896404.1772415526</v>
      </c>
      <c r="O91" s="18">
        <f t="shared" si="22"/>
        <v>1578581.663958079</v>
      </c>
      <c r="P91" s="18">
        <f t="shared" si="22"/>
        <v>1335286.2469714028</v>
      </c>
      <c r="Q91" s="18">
        <f t="shared" si="22"/>
        <v>1300991.7239381745</v>
      </c>
      <c r="R91" s="18">
        <f t="shared" si="22"/>
        <v>1452240.914763125</v>
      </c>
      <c r="S91" s="18">
        <f t="shared" si="22"/>
        <v>1641225.5081615723</v>
      </c>
      <c r="T91" s="18">
        <f t="shared" si="22"/>
        <v>1550137.9447525437</v>
      </c>
      <c r="U91" s="18">
        <f t="shared" si="22"/>
        <v>1615560.6231730892</v>
      </c>
      <c r="V91" s="18">
        <f t="shared" si="22"/>
        <v>1677484.9629075727</v>
      </c>
      <c r="W91" s="18">
        <f t="shared" si="22"/>
        <v>1621321.9106787392</v>
      </c>
      <c r="X91" s="18">
        <f t="shared" si="22"/>
        <v>1888752.514224079</v>
      </c>
      <c r="Y91" s="18">
        <f t="shared" si="22"/>
        <v>2190610.953746905</v>
      </c>
      <c r="Z91" s="18">
        <f t="shared" si="22"/>
        <v>1679990.0973197022</v>
      </c>
      <c r="AA91" s="18">
        <f t="shared" si="22"/>
        <v>1615673.6534213433</v>
      </c>
      <c r="AB91" s="18">
        <f t="shared" si="22"/>
        <v>1502599.5898721511</v>
      </c>
      <c r="AC91" s="18">
        <f t="shared" si="22"/>
        <v>1541731.2488695348</v>
      </c>
      <c r="AD91" s="18">
        <f t="shared" si="22"/>
        <v>1536736.078375955</v>
      </c>
      <c r="AE91" s="18">
        <f>(AE70-AE109)</f>
        <v>1623490.7070716335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10252039.046148133</v>
      </c>
      <c r="G92" s="18">
        <f aca="true" t="shared" si="23" ref="G92:AD92">(G71-G110)</f>
        <v>10590589.756562011</v>
      </c>
      <c r="H92" s="18">
        <f t="shared" si="23"/>
        <v>9204074.946693398</v>
      </c>
      <c r="I92" s="18">
        <f t="shared" si="23"/>
        <v>9448985.507859197</v>
      </c>
      <c r="J92" s="18">
        <f t="shared" si="23"/>
        <v>10946174.545755357</v>
      </c>
      <c r="K92" s="18">
        <f t="shared" si="23"/>
        <v>10880477.531939419</v>
      </c>
      <c r="L92" s="18">
        <f t="shared" si="23"/>
        <v>10381440.4088982</v>
      </c>
      <c r="M92" s="18">
        <f t="shared" si="23"/>
        <v>10973702.607156985</v>
      </c>
      <c r="N92" s="18">
        <f t="shared" si="23"/>
        <v>11620446.347837728</v>
      </c>
      <c r="O92" s="18">
        <f t="shared" si="23"/>
        <v>11438624.53496404</v>
      </c>
      <c r="P92" s="18">
        <f t="shared" si="23"/>
        <v>11698773.569258342</v>
      </c>
      <c r="Q92" s="18">
        <f t="shared" si="23"/>
        <v>11995017.20377911</v>
      </c>
      <c r="R92" s="18">
        <f t="shared" si="23"/>
        <v>12474818.8410643</v>
      </c>
      <c r="S92" s="18">
        <f t="shared" si="23"/>
        <v>13235559.418249097</v>
      </c>
      <c r="T92" s="18">
        <f t="shared" si="23"/>
        <v>12685278.456540057</v>
      </c>
      <c r="U92" s="18">
        <f t="shared" si="23"/>
        <v>12398447.286660967</v>
      </c>
      <c r="V92" s="18">
        <f t="shared" si="23"/>
        <v>10113586.82164789</v>
      </c>
      <c r="W92" s="18">
        <f t="shared" si="23"/>
        <v>10500636.009929707</v>
      </c>
      <c r="X92" s="18">
        <f t="shared" si="23"/>
        <v>10020571.522134647</v>
      </c>
      <c r="Y92" s="18">
        <f t="shared" si="23"/>
        <v>9540684.772942666</v>
      </c>
      <c r="Z92" s="18">
        <f t="shared" si="23"/>
        <v>9926896.388725966</v>
      </c>
      <c r="AA92" s="18">
        <f t="shared" si="23"/>
        <v>12053376.15298317</v>
      </c>
      <c r="AB92" s="18">
        <f t="shared" si="23"/>
        <v>12196605.020398714</v>
      </c>
      <c r="AC92" s="18">
        <f t="shared" si="23"/>
        <v>12218873.062657626</v>
      </c>
      <c r="AD92" s="18">
        <f t="shared" si="23"/>
        <v>12041156.722330447</v>
      </c>
      <c r="AE92" s="18">
        <f>(AE71-AE110)</f>
        <v>11399420.214158427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17660303.504654616</v>
      </c>
      <c r="G93" s="18">
        <f aca="true" t="shared" si="24" ref="G93:AD93">(G72-G111)</f>
        <v>17526451.18725067</v>
      </c>
      <c r="H93" s="18">
        <f t="shared" si="24"/>
        <v>17528375.96044198</v>
      </c>
      <c r="I93" s="18">
        <f t="shared" si="24"/>
        <v>17958090.83563566</v>
      </c>
      <c r="J93" s="18">
        <f t="shared" si="24"/>
        <v>18741886.8205594</v>
      </c>
      <c r="K93" s="18">
        <f t="shared" si="24"/>
        <v>18895042.34476837</v>
      </c>
      <c r="L93" s="18">
        <f t="shared" si="24"/>
        <v>19558478.835942384</v>
      </c>
      <c r="M93" s="18">
        <f t="shared" si="24"/>
        <v>19300244.758467082</v>
      </c>
      <c r="N93" s="18">
        <f t="shared" si="24"/>
        <v>21228336.260773335</v>
      </c>
      <c r="O93" s="18">
        <f t="shared" si="24"/>
        <v>20572426.18677548</v>
      </c>
      <c r="P93" s="18">
        <f t="shared" si="24"/>
        <v>21956326.889122345</v>
      </c>
      <c r="Q93" s="18">
        <f t="shared" si="24"/>
        <v>22702931.362551704</v>
      </c>
      <c r="R93" s="18">
        <f t="shared" si="24"/>
        <v>21880550.80600028</v>
      </c>
      <c r="S93" s="18">
        <f t="shared" si="24"/>
        <v>22333816.234113853</v>
      </c>
      <c r="T93" s="18">
        <f t="shared" si="24"/>
        <v>22742471.703422684</v>
      </c>
      <c r="U93" s="18">
        <f t="shared" si="24"/>
        <v>22702248.11870782</v>
      </c>
      <c r="V93" s="18">
        <f t="shared" si="24"/>
        <v>23219647.09288388</v>
      </c>
      <c r="W93" s="18">
        <f t="shared" si="24"/>
        <v>24238488.425826423</v>
      </c>
      <c r="X93" s="18">
        <f t="shared" si="24"/>
        <v>25604307.788587127</v>
      </c>
      <c r="Y93" s="18">
        <f t="shared" si="24"/>
        <v>26410751.14894082</v>
      </c>
      <c r="Z93" s="18">
        <f t="shared" si="24"/>
        <v>26985153.80997249</v>
      </c>
      <c r="AA93" s="18">
        <f t="shared" si="24"/>
        <v>27243182.555052105</v>
      </c>
      <c r="AB93" s="18">
        <f t="shared" si="24"/>
        <v>27820319.48892419</v>
      </c>
      <c r="AC93" s="18">
        <f t="shared" si="24"/>
        <v>27885328.30870393</v>
      </c>
      <c r="AD93" s="18">
        <f t="shared" si="24"/>
        <v>32066623.433412295</v>
      </c>
      <c r="AE93" s="18">
        <f>(AE72-AE111)</f>
        <v>30566398.298423573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20030911.11265778</v>
      </c>
      <c r="G94" s="18">
        <f aca="true" t="shared" si="25" ref="G94:AD94">(G73-G112)</f>
        <v>21311086.335992396</v>
      </c>
      <c r="H94" s="18">
        <f t="shared" si="25"/>
        <v>20212492.169509705</v>
      </c>
      <c r="I94" s="18">
        <f t="shared" si="25"/>
        <v>16573158.615898719</v>
      </c>
      <c r="J94" s="18">
        <f t="shared" si="25"/>
        <v>17576781.527876686</v>
      </c>
      <c r="K94" s="18">
        <f t="shared" si="25"/>
        <v>18745118.742441326</v>
      </c>
      <c r="L94" s="18">
        <f t="shared" si="25"/>
        <v>18636941.007748414</v>
      </c>
      <c r="M94" s="18">
        <f t="shared" si="25"/>
        <v>21531655.499347497</v>
      </c>
      <c r="N94" s="18">
        <f t="shared" si="25"/>
        <v>22187298.843180723</v>
      </c>
      <c r="O94" s="18">
        <f t="shared" si="25"/>
        <v>22832963.353579182</v>
      </c>
      <c r="P94" s="18">
        <f t="shared" si="25"/>
        <v>22188356.803048667</v>
      </c>
      <c r="Q94" s="18">
        <f t="shared" si="25"/>
        <v>22698737.972876403</v>
      </c>
      <c r="R94" s="18">
        <f t="shared" si="25"/>
        <v>22090804.381042045</v>
      </c>
      <c r="S94" s="18">
        <f t="shared" si="25"/>
        <v>25303315.53350447</v>
      </c>
      <c r="T94" s="18">
        <f t="shared" si="25"/>
        <v>25813920.903731354</v>
      </c>
      <c r="U94" s="18">
        <f t="shared" si="25"/>
        <v>24921366.20197644</v>
      </c>
      <c r="V94" s="18">
        <f t="shared" si="25"/>
        <v>28702851.308835633</v>
      </c>
      <c r="W94" s="18">
        <f t="shared" si="25"/>
        <v>29706045.772193976</v>
      </c>
      <c r="X94" s="18">
        <f t="shared" si="25"/>
        <v>31400778.51043154</v>
      </c>
      <c r="Y94" s="18">
        <f t="shared" si="25"/>
        <v>33939609.853578955</v>
      </c>
      <c r="Z94" s="18">
        <f t="shared" si="25"/>
        <v>36902626.78518354</v>
      </c>
      <c r="AA94" s="18">
        <f t="shared" si="25"/>
        <v>35009764.524917185</v>
      </c>
      <c r="AB94" s="18">
        <f t="shared" si="25"/>
        <v>35665537.756648615</v>
      </c>
      <c r="AC94" s="18">
        <f t="shared" si="25"/>
        <v>35801882.14590934</v>
      </c>
      <c r="AD94" s="18">
        <f t="shared" si="25"/>
        <v>39065437.44958977</v>
      </c>
      <c r="AE94" s="18">
        <f>(AE73-AE112)</f>
        <v>40068637.82507572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52577769.076780215</v>
      </c>
      <c r="G95" s="19">
        <f aca="true" t="shared" si="26" ref="G95:AE95">SUM(G90:G94)</f>
        <v>53346177.979141556</v>
      </c>
      <c r="H95" s="19">
        <f t="shared" si="26"/>
        <v>50355249.3881339</v>
      </c>
      <c r="I95" s="19">
        <f t="shared" si="26"/>
        <v>47936121.71714446</v>
      </c>
      <c r="J95" s="19">
        <f t="shared" si="26"/>
        <v>51188455.58667521</v>
      </c>
      <c r="K95" s="19">
        <f t="shared" si="26"/>
        <v>52482961.052509755</v>
      </c>
      <c r="L95" s="19">
        <f t="shared" si="26"/>
        <v>52785375.26630889</v>
      </c>
      <c r="M95" s="19">
        <f t="shared" si="26"/>
        <v>56364761.14875427</v>
      </c>
      <c r="N95" s="19">
        <f t="shared" si="26"/>
        <v>59651744.75031877</v>
      </c>
      <c r="O95" s="19">
        <f t="shared" si="26"/>
        <v>59119888.85846831</v>
      </c>
      <c r="P95" s="19">
        <f t="shared" si="26"/>
        <v>59301649.090260565</v>
      </c>
      <c r="Q95" s="19">
        <f t="shared" si="26"/>
        <v>61011002.332329154</v>
      </c>
      <c r="R95" s="19">
        <f t="shared" si="26"/>
        <v>60132278.7713892</v>
      </c>
      <c r="S95" s="19">
        <f t="shared" si="26"/>
        <v>65013170.67222461</v>
      </c>
      <c r="T95" s="19">
        <f t="shared" si="26"/>
        <v>65062867.30718219</v>
      </c>
      <c r="U95" s="19">
        <f t="shared" si="26"/>
        <v>63977277.33385666</v>
      </c>
      <c r="V95" s="19">
        <f t="shared" si="26"/>
        <v>66298621.82133328</v>
      </c>
      <c r="W95" s="19">
        <f t="shared" si="26"/>
        <v>68401189.70253709</v>
      </c>
      <c r="X95" s="19">
        <f t="shared" si="26"/>
        <v>71176178.4000834</v>
      </c>
      <c r="Y95" s="19">
        <f t="shared" si="26"/>
        <v>74441270.64614548</v>
      </c>
      <c r="Z95" s="19">
        <f t="shared" si="26"/>
        <v>78007844.82188654</v>
      </c>
      <c r="AA95" s="19">
        <f t="shared" si="26"/>
        <v>78156515.88196424</v>
      </c>
      <c r="AB95" s="19">
        <f t="shared" si="26"/>
        <v>79356774.71462044</v>
      </c>
      <c r="AC95" s="19">
        <f t="shared" si="26"/>
        <v>79765427.2636309</v>
      </c>
      <c r="AD95" s="19">
        <f t="shared" si="26"/>
        <v>87073218.85260686</v>
      </c>
      <c r="AE95" s="19">
        <f t="shared" si="26"/>
        <v>85989184.70727873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181654.02730288863</v>
      </c>
      <c r="G100" s="45">
        <f aca="true" t="shared" si="28" ref="G100:AD100">G117</f>
        <v>157942.61541078697</v>
      </c>
      <c r="H100" s="45">
        <f t="shared" si="28"/>
        <v>105894.60939596592</v>
      </c>
      <c r="I100" s="45">
        <f t="shared" si="28"/>
        <v>94949.6757978203</v>
      </c>
      <c r="J100" s="45">
        <f t="shared" si="28"/>
        <v>114715.35958623777</v>
      </c>
      <c r="K100" s="45">
        <f t="shared" si="28"/>
        <v>80684.88025334352</v>
      </c>
      <c r="L100" s="45">
        <f t="shared" si="28"/>
        <v>56554.648189385174</v>
      </c>
      <c r="M100" s="45">
        <f t="shared" si="28"/>
        <v>63206.93544558441</v>
      </c>
      <c r="N100" s="45">
        <f t="shared" si="28"/>
        <v>54376.92951454835</v>
      </c>
      <c r="O100" s="45">
        <f t="shared" si="28"/>
        <v>48726.04181729202</v>
      </c>
      <c r="P100" s="45">
        <f t="shared" si="28"/>
        <v>49359.8936051799</v>
      </c>
      <c r="Q100" s="45">
        <f t="shared" si="28"/>
        <v>44346.01618925864</v>
      </c>
      <c r="R100" s="45">
        <f t="shared" si="28"/>
        <v>96144.26752068487</v>
      </c>
      <c r="S100" s="45">
        <f t="shared" si="28"/>
        <v>69714.40372041175</v>
      </c>
      <c r="T100" s="45">
        <f t="shared" si="28"/>
        <v>68292.91912858331</v>
      </c>
      <c r="U100" s="45">
        <f t="shared" si="28"/>
        <v>71492.92675591666</v>
      </c>
      <c r="V100" s="45">
        <f t="shared" si="28"/>
        <v>69396.89717738263</v>
      </c>
      <c r="W100" s="45">
        <f t="shared" si="28"/>
        <v>66577.01663791538</v>
      </c>
      <c r="X100" s="45">
        <f t="shared" si="28"/>
        <v>60330.529500834804</v>
      </c>
      <c r="Y100" s="45">
        <f t="shared" si="28"/>
        <v>60255.27061966515</v>
      </c>
      <c r="Z100" s="45">
        <f t="shared" si="28"/>
        <v>62903.10059253028</v>
      </c>
      <c r="AA100" s="45">
        <f t="shared" si="28"/>
        <v>57283.2974398239</v>
      </c>
      <c r="AB100" s="45">
        <f t="shared" si="28"/>
        <v>50720.310541208804</v>
      </c>
      <c r="AC100" s="45">
        <f t="shared" si="28"/>
        <v>51914.405347727894</v>
      </c>
      <c r="AD100" s="45">
        <f t="shared" si="28"/>
        <v>51116.326793497414</v>
      </c>
      <c r="AE100" s="45">
        <f>AE117</f>
        <v>50541.9520764376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3944685.523907855</v>
      </c>
      <c r="G101" s="45">
        <f aca="true" t="shared" si="29" ref="G101:AD101">G119</f>
        <v>3584549.6797404326</v>
      </c>
      <c r="H101" s="45">
        <f t="shared" si="29"/>
        <v>2841110.2346924897</v>
      </c>
      <c r="I101" s="45">
        <f t="shared" si="29"/>
        <v>2963860.5431323866</v>
      </c>
      <c r="J101" s="45">
        <f t="shared" si="29"/>
        <v>2605950.348234415</v>
      </c>
      <c r="K101" s="45">
        <f t="shared" si="29"/>
        <v>2652398.826285382</v>
      </c>
      <c r="L101" s="45">
        <f t="shared" si="29"/>
        <v>3123880.917134053</v>
      </c>
      <c r="M101" s="45">
        <f t="shared" si="29"/>
        <v>3453515.574178796</v>
      </c>
      <c r="N101" s="45">
        <f t="shared" si="29"/>
        <v>3976195.91809359</v>
      </c>
      <c r="O101" s="45">
        <f t="shared" si="29"/>
        <v>3433222.7959933747</v>
      </c>
      <c r="P101" s="45">
        <f t="shared" si="29"/>
        <v>3506720.11422342</v>
      </c>
      <c r="Q101" s="45">
        <f t="shared" si="29"/>
        <v>3500803.6511052796</v>
      </c>
      <c r="R101" s="45">
        <f t="shared" si="29"/>
        <v>3669495.833746042</v>
      </c>
      <c r="S101" s="45">
        <f t="shared" si="29"/>
        <v>3645628.839477506</v>
      </c>
      <c r="T101" s="45">
        <f t="shared" si="29"/>
        <v>3577088.673408848</v>
      </c>
      <c r="U101" s="45">
        <f t="shared" si="29"/>
        <v>3818235.7207088983</v>
      </c>
      <c r="V101" s="45">
        <f t="shared" si="29"/>
        <v>3750157.0344176567</v>
      </c>
      <c r="W101" s="45">
        <f t="shared" si="29"/>
        <v>4644574.000165601</v>
      </c>
      <c r="X101" s="45">
        <f t="shared" si="29"/>
        <v>4294633.967959096</v>
      </c>
      <c r="Y101" s="45">
        <f t="shared" si="29"/>
        <v>4113066.201864298</v>
      </c>
      <c r="Z101" s="45">
        <f t="shared" si="29"/>
        <v>4445474.946073465</v>
      </c>
      <c r="AA101" s="45">
        <f t="shared" si="29"/>
        <v>3980286.4862482846</v>
      </c>
      <c r="AB101" s="45">
        <f t="shared" si="29"/>
        <v>3956062.1799481697</v>
      </c>
      <c r="AC101" s="45">
        <f t="shared" si="29"/>
        <v>4150666.526727039</v>
      </c>
      <c r="AD101" s="45">
        <f t="shared" si="29"/>
        <v>4942254.704448603</v>
      </c>
      <c r="AE101" s="45">
        <f>AE119</f>
        <v>4761676.6936609475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5741.211299311658</v>
      </c>
      <c r="G102" s="45">
        <f aca="true" t="shared" si="30" ref="G102:AD102">G121</f>
        <v>5716.184802938068</v>
      </c>
      <c r="H102" s="45">
        <f t="shared" si="30"/>
        <v>6391.436971347479</v>
      </c>
      <c r="I102" s="45">
        <f t="shared" si="30"/>
        <v>6594.5471222674605</v>
      </c>
      <c r="J102" s="45">
        <f t="shared" si="30"/>
        <v>22618.666896614293</v>
      </c>
      <c r="K102" s="45">
        <f t="shared" si="30"/>
        <v>24528.675426521837</v>
      </c>
      <c r="L102" s="45">
        <f t="shared" si="30"/>
        <v>23261.4279287838</v>
      </c>
      <c r="M102" s="45">
        <f t="shared" si="30"/>
        <v>29034.804743203113</v>
      </c>
      <c r="N102" s="45">
        <f t="shared" si="30"/>
        <v>30352.28370462826</v>
      </c>
      <c r="O102" s="45">
        <f t="shared" si="30"/>
        <v>32479.653379977295</v>
      </c>
      <c r="P102" s="45">
        <f t="shared" si="30"/>
        <v>32803.279804154656</v>
      </c>
      <c r="Q102" s="45">
        <f t="shared" si="30"/>
        <v>37643.78992822515</v>
      </c>
      <c r="R102" s="45">
        <f t="shared" si="30"/>
        <v>38001.84637393605</v>
      </c>
      <c r="S102" s="45">
        <f t="shared" si="30"/>
        <v>36836.12725655411</v>
      </c>
      <c r="T102" s="45">
        <f t="shared" si="30"/>
        <v>42351.80853730303</v>
      </c>
      <c r="U102" s="45">
        <f t="shared" si="30"/>
        <v>43451.24881616585</v>
      </c>
      <c r="V102" s="45">
        <f t="shared" si="30"/>
        <v>45185.761910306894</v>
      </c>
      <c r="W102" s="45">
        <f t="shared" si="30"/>
        <v>45741.852852905584</v>
      </c>
      <c r="X102" s="45">
        <f t="shared" si="30"/>
        <v>47770.172948664265</v>
      </c>
      <c r="Y102" s="45">
        <f t="shared" si="30"/>
        <v>49741.453890098965</v>
      </c>
      <c r="Z102" s="45">
        <f t="shared" si="30"/>
        <v>45435.16422171381</v>
      </c>
      <c r="AA102" s="45">
        <f t="shared" si="30"/>
        <v>42420.529551069645</v>
      </c>
      <c r="AB102" s="45">
        <f t="shared" si="30"/>
        <v>17330.920545256453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339256.5459981954</v>
      </c>
      <c r="G103" s="45">
        <f aca="true" t="shared" si="31" ref="G103:AD103">G134</f>
        <v>367180.0227664701</v>
      </c>
      <c r="H103" s="45">
        <f t="shared" si="31"/>
        <v>329887.6473223585</v>
      </c>
      <c r="I103" s="45">
        <f t="shared" si="31"/>
        <v>388369.17286474566</v>
      </c>
      <c r="J103" s="45">
        <f t="shared" si="31"/>
        <v>410737.7252201354</v>
      </c>
      <c r="K103" s="45">
        <f t="shared" si="31"/>
        <v>404387.9045264294</v>
      </c>
      <c r="L103" s="45">
        <f t="shared" si="31"/>
        <v>435371.77089825924</v>
      </c>
      <c r="M103" s="45">
        <f t="shared" si="31"/>
        <v>488365.0386795925</v>
      </c>
      <c r="N103" s="45">
        <f t="shared" si="31"/>
        <v>521322.1007561729</v>
      </c>
      <c r="O103" s="45">
        <f t="shared" si="31"/>
        <v>552157.3186077253</v>
      </c>
      <c r="P103" s="45">
        <f t="shared" si="31"/>
        <v>488003.09155361814</v>
      </c>
      <c r="Q103" s="45">
        <f t="shared" si="31"/>
        <v>488161.9007362609</v>
      </c>
      <c r="R103" s="45">
        <f t="shared" si="31"/>
        <v>433593.69763111597</v>
      </c>
      <c r="S103" s="45">
        <f t="shared" si="31"/>
        <v>507004.90038905677</v>
      </c>
      <c r="T103" s="45">
        <f t="shared" si="31"/>
        <v>627219.2240103082</v>
      </c>
      <c r="U103" s="45">
        <f t="shared" si="31"/>
        <v>630769.3480674844</v>
      </c>
      <c r="V103" s="45">
        <f t="shared" si="31"/>
        <v>633991.8902415395</v>
      </c>
      <c r="W103" s="45">
        <f t="shared" si="31"/>
        <v>679728.5991318827</v>
      </c>
      <c r="X103" s="45">
        <f t="shared" si="31"/>
        <v>749592.1356872695</v>
      </c>
      <c r="Y103" s="45">
        <f t="shared" si="31"/>
        <v>769349.8614241979</v>
      </c>
      <c r="Z103" s="45">
        <f t="shared" si="31"/>
        <v>773583.0658398203</v>
      </c>
      <c r="AA103" s="45">
        <f t="shared" si="31"/>
        <v>723557.6862031956</v>
      </c>
      <c r="AB103" s="45">
        <f t="shared" si="31"/>
        <v>604798.5821783647</v>
      </c>
      <c r="AC103" s="45">
        <f t="shared" si="31"/>
        <v>611048.571768261</v>
      </c>
      <c r="AD103" s="45">
        <f t="shared" si="31"/>
        <v>644682.0313273587</v>
      </c>
      <c r="AE103" s="45">
        <f>AE134</f>
        <v>650766.7596771312</v>
      </c>
    </row>
    <row r="104" spans="3:31" ht="12.75">
      <c r="C104" s="41" t="s">
        <v>79</v>
      </c>
      <c r="D104" s="43"/>
      <c r="E104" s="41"/>
      <c r="F104" s="47">
        <f>SUM(F100:F103)</f>
        <v>4471337.308508251</v>
      </c>
      <c r="G104" s="47">
        <f aca="true" t="shared" si="32" ref="G104:AE104">SUM(G100:G103)</f>
        <v>4115388.502720628</v>
      </c>
      <c r="H104" s="47">
        <f t="shared" si="32"/>
        <v>3283283.9283821615</v>
      </c>
      <c r="I104" s="47">
        <f t="shared" si="32"/>
        <v>3453773.93891722</v>
      </c>
      <c r="J104" s="47">
        <f t="shared" si="32"/>
        <v>3154022.0999374026</v>
      </c>
      <c r="K104" s="47">
        <f t="shared" si="32"/>
        <v>3162000.2864916762</v>
      </c>
      <c r="L104" s="47">
        <f t="shared" si="32"/>
        <v>3639068.764150481</v>
      </c>
      <c r="M104" s="47">
        <f t="shared" si="32"/>
        <v>4034122.353047176</v>
      </c>
      <c r="N104" s="47">
        <f t="shared" si="32"/>
        <v>4582247.232068939</v>
      </c>
      <c r="O104" s="47">
        <f t="shared" si="32"/>
        <v>4066585.809798369</v>
      </c>
      <c r="P104" s="47">
        <f t="shared" si="32"/>
        <v>4076886.379186373</v>
      </c>
      <c r="Q104" s="47">
        <f t="shared" si="32"/>
        <v>4070955.3579590246</v>
      </c>
      <c r="R104" s="47">
        <f t="shared" si="32"/>
        <v>4237235.645271779</v>
      </c>
      <c r="S104" s="47">
        <f t="shared" si="32"/>
        <v>4259184.270843529</v>
      </c>
      <c r="T104" s="47">
        <f t="shared" si="32"/>
        <v>4314952.625085042</v>
      </c>
      <c r="U104" s="47">
        <f t="shared" si="32"/>
        <v>4563949.244348465</v>
      </c>
      <c r="V104" s="47">
        <f t="shared" si="32"/>
        <v>4498731.583746886</v>
      </c>
      <c r="W104" s="47">
        <f t="shared" si="32"/>
        <v>5436621.468788305</v>
      </c>
      <c r="X104" s="47">
        <f t="shared" si="32"/>
        <v>5152326.806095864</v>
      </c>
      <c r="Y104" s="47">
        <f t="shared" si="32"/>
        <v>4992412.787798259</v>
      </c>
      <c r="Z104" s="47">
        <f t="shared" si="32"/>
        <v>5327396.27672753</v>
      </c>
      <c r="AA104" s="47">
        <f t="shared" si="32"/>
        <v>4803547.999442373</v>
      </c>
      <c r="AB104" s="47">
        <f t="shared" si="32"/>
        <v>4628911.993213</v>
      </c>
      <c r="AC104" s="47">
        <f t="shared" si="32"/>
        <v>4813629.503843028</v>
      </c>
      <c r="AD104" s="47">
        <f t="shared" si="32"/>
        <v>5638053.062569459</v>
      </c>
      <c r="AE104" s="47">
        <f t="shared" si="32"/>
        <v>5462985.405414516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4412630.639295851</v>
      </c>
      <c r="G110" s="45">
        <f aca="true" t="shared" si="33" ref="G110:AD110">(G104-G111)</f>
        <v>4059086.524733428</v>
      </c>
      <c r="H110" s="45">
        <f t="shared" si="33"/>
        <v>3231941.2486025617</v>
      </c>
      <c r="I110" s="45">
        <f t="shared" si="33"/>
        <v>3400019.526180287</v>
      </c>
      <c r="J110" s="45">
        <f t="shared" si="33"/>
        <v>3096699.889363936</v>
      </c>
      <c r="K110" s="45">
        <f t="shared" si="33"/>
        <v>3108577.9019816765</v>
      </c>
      <c r="L110" s="45">
        <f t="shared" si="33"/>
        <v>3586833.631930881</v>
      </c>
      <c r="M110" s="45">
        <f t="shared" si="33"/>
        <v>3975067.5576226423</v>
      </c>
      <c r="N110" s="45">
        <f t="shared" si="33"/>
        <v>4525298.301574806</v>
      </c>
      <c r="O110" s="45">
        <f t="shared" si="33"/>
        <v>4008173.942662769</v>
      </c>
      <c r="P110" s="45">
        <f t="shared" si="33"/>
        <v>4016776.13546464</v>
      </c>
      <c r="Q110" s="45">
        <f t="shared" si="33"/>
        <v>4017179.8152018245</v>
      </c>
      <c r="R110" s="45">
        <f t="shared" si="33"/>
        <v>4182409.685881379</v>
      </c>
      <c r="S110" s="45">
        <f t="shared" si="33"/>
        <v>4203357.195108329</v>
      </c>
      <c r="T110" s="45">
        <f t="shared" si="33"/>
        <v>4256602.132005041</v>
      </c>
      <c r="U110" s="45">
        <f t="shared" si="33"/>
        <v>4506600.873946065</v>
      </c>
      <c r="V110" s="45">
        <f t="shared" si="33"/>
        <v>4443075.551933819</v>
      </c>
      <c r="W110" s="45">
        <f t="shared" si="33"/>
        <v>5377827.265691372</v>
      </c>
      <c r="X110" s="45">
        <f t="shared" si="33"/>
        <v>5090777.77141173</v>
      </c>
      <c r="Y110" s="45">
        <f t="shared" si="33"/>
        <v>4930219.81886346</v>
      </c>
      <c r="Z110" s="45">
        <f t="shared" si="33"/>
        <v>5266136.006123397</v>
      </c>
      <c r="AA110" s="45">
        <f t="shared" si="33"/>
        <v>4747420.085488907</v>
      </c>
      <c r="AB110" s="45">
        <f t="shared" si="33"/>
        <v>4573448.135713399</v>
      </c>
      <c r="AC110" s="45">
        <f t="shared" si="33"/>
        <v>4762353.230154095</v>
      </c>
      <c r="AD110" s="45">
        <f t="shared" si="33"/>
        <v>5586105.688468126</v>
      </c>
      <c r="AE110" s="45">
        <f>(AE104-AE111)</f>
        <v>5411308.685484516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58706.6692124</v>
      </c>
      <c r="G111" s="45">
        <f aca="true" t="shared" si="34" ref="G111:AD111">G133</f>
        <v>56301.97798719999</v>
      </c>
      <c r="H111" s="45">
        <f t="shared" si="34"/>
        <v>51342.679779599996</v>
      </c>
      <c r="I111" s="45">
        <f t="shared" si="34"/>
        <v>53754.41273693333</v>
      </c>
      <c r="J111" s="45">
        <f t="shared" si="34"/>
        <v>57322.21057346666</v>
      </c>
      <c r="K111" s="45">
        <f t="shared" si="34"/>
        <v>53422.384509999996</v>
      </c>
      <c r="L111" s="45">
        <f t="shared" si="34"/>
        <v>52235.13221959999</v>
      </c>
      <c r="M111" s="45">
        <f t="shared" si="34"/>
        <v>59054.795424533324</v>
      </c>
      <c r="N111" s="45">
        <f t="shared" si="34"/>
        <v>56948.93049413333</v>
      </c>
      <c r="O111" s="45">
        <f t="shared" si="34"/>
        <v>58411.8671356</v>
      </c>
      <c r="P111" s="45">
        <f t="shared" si="34"/>
        <v>60110.24372173332</v>
      </c>
      <c r="Q111" s="45">
        <f t="shared" si="34"/>
        <v>53775.54275719999</v>
      </c>
      <c r="R111" s="45">
        <f t="shared" si="34"/>
        <v>54825.95939039999</v>
      </c>
      <c r="S111" s="45">
        <f t="shared" si="34"/>
        <v>55827.0757352</v>
      </c>
      <c r="T111" s="45">
        <f t="shared" si="34"/>
        <v>58350.49307999999</v>
      </c>
      <c r="U111" s="45">
        <f t="shared" si="34"/>
        <v>57348.37040239999</v>
      </c>
      <c r="V111" s="45">
        <f t="shared" si="34"/>
        <v>55656.031813066664</v>
      </c>
      <c r="W111" s="45">
        <f t="shared" si="34"/>
        <v>58794.20309693333</v>
      </c>
      <c r="X111" s="45">
        <f t="shared" si="34"/>
        <v>61549.03468413332</v>
      </c>
      <c r="Y111" s="45">
        <f t="shared" si="34"/>
        <v>62192.96893479999</v>
      </c>
      <c r="Z111" s="45">
        <f t="shared" si="34"/>
        <v>61260.27060413332</v>
      </c>
      <c r="AA111" s="45">
        <f t="shared" si="34"/>
        <v>56127.91395346666</v>
      </c>
      <c r="AB111" s="45">
        <f t="shared" si="34"/>
        <v>55463.85749959999</v>
      </c>
      <c r="AC111" s="45">
        <f t="shared" si="34"/>
        <v>51276.273688933325</v>
      </c>
      <c r="AD111" s="45">
        <f t="shared" si="34"/>
        <v>51947.37410133333</v>
      </c>
      <c r="AE111" s="45">
        <f>AE133</f>
        <v>51676.71992999999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4471337.308508251</v>
      </c>
      <c r="G113" s="47">
        <f aca="true" t="shared" si="35" ref="G113:AD113">(G110+G111)</f>
        <v>4115388.502720628</v>
      </c>
      <c r="H113" s="47">
        <f t="shared" si="35"/>
        <v>3283283.9283821615</v>
      </c>
      <c r="I113" s="47">
        <f t="shared" si="35"/>
        <v>3453773.93891722</v>
      </c>
      <c r="J113" s="47">
        <f t="shared" si="35"/>
        <v>3154022.0999374026</v>
      </c>
      <c r="K113" s="47">
        <f t="shared" si="35"/>
        <v>3162000.2864916762</v>
      </c>
      <c r="L113" s="47">
        <f t="shared" si="35"/>
        <v>3639068.764150481</v>
      </c>
      <c r="M113" s="47">
        <f t="shared" si="35"/>
        <v>4034122.353047176</v>
      </c>
      <c r="N113" s="47">
        <f t="shared" si="35"/>
        <v>4582247.232068939</v>
      </c>
      <c r="O113" s="47">
        <f t="shared" si="35"/>
        <v>4066585.809798369</v>
      </c>
      <c r="P113" s="47">
        <f t="shared" si="35"/>
        <v>4076886.379186373</v>
      </c>
      <c r="Q113" s="47">
        <f t="shared" si="35"/>
        <v>4070955.3579590246</v>
      </c>
      <c r="R113" s="47">
        <f t="shared" si="35"/>
        <v>4237235.645271779</v>
      </c>
      <c r="S113" s="47">
        <f t="shared" si="35"/>
        <v>4259184.270843529</v>
      </c>
      <c r="T113" s="47">
        <f t="shared" si="35"/>
        <v>4314952.625085042</v>
      </c>
      <c r="U113" s="47">
        <f t="shared" si="35"/>
        <v>4563949.244348465</v>
      </c>
      <c r="V113" s="47">
        <f t="shared" si="35"/>
        <v>4498731.583746886</v>
      </c>
      <c r="W113" s="47">
        <f t="shared" si="35"/>
        <v>5436621.468788305</v>
      </c>
      <c r="X113" s="47">
        <f t="shared" si="35"/>
        <v>5152326.806095864</v>
      </c>
      <c r="Y113" s="47">
        <f t="shared" si="35"/>
        <v>4992412.787798259</v>
      </c>
      <c r="Z113" s="47">
        <f t="shared" si="35"/>
        <v>5327396.27672753</v>
      </c>
      <c r="AA113" s="47">
        <f t="shared" si="35"/>
        <v>4803547.999442373</v>
      </c>
      <c r="AB113" s="47">
        <f t="shared" si="35"/>
        <v>4628911.993213</v>
      </c>
      <c r="AC113" s="47">
        <f t="shared" si="35"/>
        <v>4813629.503843028</v>
      </c>
      <c r="AD113" s="47">
        <f t="shared" si="35"/>
        <v>5638053.062569459</v>
      </c>
      <c r="AE113" s="47">
        <f>(AE110+AE111)</f>
        <v>5462985.405414516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0.0341920190760536</v>
      </c>
      <c r="E117" s="52"/>
      <c r="F117" s="55">
        <f aca="true" t="shared" si="37" ref="F117:AD117">(F139*$D117)*10^6</f>
        <v>181654.02730288863</v>
      </c>
      <c r="G117" s="55">
        <f t="shared" si="37"/>
        <v>157942.61541078697</v>
      </c>
      <c r="H117" s="55">
        <f t="shared" si="37"/>
        <v>105894.60939596592</v>
      </c>
      <c r="I117" s="55">
        <f t="shared" si="37"/>
        <v>94949.6757978203</v>
      </c>
      <c r="J117" s="55">
        <f t="shared" si="37"/>
        <v>114715.35958623777</v>
      </c>
      <c r="K117" s="55">
        <f t="shared" si="37"/>
        <v>80684.88025334352</v>
      </c>
      <c r="L117" s="55">
        <f t="shared" si="37"/>
        <v>56554.648189385174</v>
      </c>
      <c r="M117" s="55">
        <f t="shared" si="37"/>
        <v>63206.93544558441</v>
      </c>
      <c r="N117" s="55">
        <f t="shared" si="37"/>
        <v>54376.92951454835</v>
      </c>
      <c r="O117" s="55">
        <f t="shared" si="37"/>
        <v>48726.04181729202</v>
      </c>
      <c r="P117" s="55">
        <f t="shared" si="37"/>
        <v>49359.8936051799</v>
      </c>
      <c r="Q117" s="55">
        <f t="shared" si="37"/>
        <v>44346.01618925864</v>
      </c>
      <c r="R117" s="55">
        <f t="shared" si="37"/>
        <v>96144.26752068487</v>
      </c>
      <c r="S117" s="55">
        <f t="shared" si="37"/>
        <v>69714.40372041175</v>
      </c>
      <c r="T117" s="55">
        <f t="shared" si="37"/>
        <v>68292.91912858331</v>
      </c>
      <c r="U117" s="55">
        <f t="shared" si="37"/>
        <v>71492.92675591666</v>
      </c>
      <c r="V117" s="55">
        <f t="shared" si="37"/>
        <v>69396.89717738263</v>
      </c>
      <c r="W117" s="55">
        <f t="shared" si="37"/>
        <v>66577.01663791538</v>
      </c>
      <c r="X117" s="55">
        <f t="shared" si="37"/>
        <v>60330.529500834804</v>
      </c>
      <c r="Y117" s="55">
        <f t="shared" si="37"/>
        <v>60255.27061966515</v>
      </c>
      <c r="Z117" s="55">
        <f t="shared" si="37"/>
        <v>62903.10059253028</v>
      </c>
      <c r="AA117" s="55">
        <f t="shared" si="37"/>
        <v>57283.2974398239</v>
      </c>
      <c r="AB117" s="55">
        <f t="shared" si="37"/>
        <v>50720.310541208804</v>
      </c>
      <c r="AC117" s="55">
        <f t="shared" si="37"/>
        <v>51914.405347727894</v>
      </c>
      <c r="AD117" s="55">
        <f t="shared" si="37"/>
        <v>51116.326793497414</v>
      </c>
      <c r="AE117" s="55">
        <f>(AE139*$D117)*10^6</f>
        <v>50541.9520764376</v>
      </c>
      <c r="AF117" s="4"/>
    </row>
    <row r="118" spans="1:31" ht="12.75">
      <c r="A118" s="1"/>
      <c r="B118" s="1"/>
      <c r="C118" s="51"/>
      <c r="D118" s="51"/>
      <c r="E118" s="5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3944685.523907855</v>
      </c>
      <c r="G119" s="55">
        <f aca="true" t="shared" si="38" ref="G119:AD119">SUM(G120,G122,G123,G124,G125,G126,G127,G128,G129,G130,G131,G132,G133)</f>
        <v>3584549.6797404326</v>
      </c>
      <c r="H119" s="55">
        <f t="shared" si="38"/>
        <v>2841110.2346924897</v>
      </c>
      <c r="I119" s="55">
        <f t="shared" si="38"/>
        <v>2963860.5431323866</v>
      </c>
      <c r="J119" s="55">
        <f t="shared" si="38"/>
        <v>2605950.348234415</v>
      </c>
      <c r="K119" s="55">
        <f t="shared" si="38"/>
        <v>2652398.826285382</v>
      </c>
      <c r="L119" s="55">
        <f t="shared" si="38"/>
        <v>3123880.917134053</v>
      </c>
      <c r="M119" s="55">
        <f t="shared" si="38"/>
        <v>3453515.574178796</v>
      </c>
      <c r="N119" s="55">
        <f t="shared" si="38"/>
        <v>3976195.91809359</v>
      </c>
      <c r="O119" s="55">
        <f t="shared" si="38"/>
        <v>3433222.7959933747</v>
      </c>
      <c r="P119" s="55">
        <f t="shared" si="38"/>
        <v>3506720.11422342</v>
      </c>
      <c r="Q119" s="55">
        <f t="shared" si="38"/>
        <v>3500803.6511052796</v>
      </c>
      <c r="R119" s="55">
        <f t="shared" si="38"/>
        <v>3669495.833746042</v>
      </c>
      <c r="S119" s="55">
        <f t="shared" si="38"/>
        <v>3645628.839477506</v>
      </c>
      <c r="T119" s="55">
        <f t="shared" si="38"/>
        <v>3577088.673408848</v>
      </c>
      <c r="U119" s="55">
        <f t="shared" si="38"/>
        <v>3818235.7207088983</v>
      </c>
      <c r="V119" s="55">
        <f t="shared" si="38"/>
        <v>3750157.0344176567</v>
      </c>
      <c r="W119" s="55">
        <f t="shared" si="38"/>
        <v>4644574.000165601</v>
      </c>
      <c r="X119" s="55">
        <f t="shared" si="38"/>
        <v>4294633.967959096</v>
      </c>
      <c r="Y119" s="55">
        <f t="shared" si="38"/>
        <v>4113066.201864298</v>
      </c>
      <c r="Z119" s="55">
        <f t="shared" si="38"/>
        <v>4445474.946073465</v>
      </c>
      <c r="AA119" s="55">
        <f t="shared" si="38"/>
        <v>3980286.4862482846</v>
      </c>
      <c r="AB119" s="55">
        <f t="shared" si="38"/>
        <v>3956062.1799481697</v>
      </c>
      <c r="AC119" s="55">
        <f t="shared" si="38"/>
        <v>4150666.526727039</v>
      </c>
      <c r="AD119" s="55">
        <f t="shared" si="38"/>
        <v>4942254.704448603</v>
      </c>
      <c r="AE119" s="55">
        <f>SUM(AE120,AE122,AE123,AE124,AE125,AE126,AE127,AE128,AE129,AE130,AE131,AE132,AE133)</f>
        <v>4761676.6936609475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769920.1820493334</v>
      </c>
      <c r="G120" s="55">
        <f aca="true" t="shared" si="39" ref="G120:AD120">G13</f>
        <v>729760.4399301334</v>
      </c>
      <c r="H120" s="55">
        <f t="shared" si="39"/>
        <v>603441.8982511334</v>
      </c>
      <c r="I120" s="55">
        <f t="shared" si="39"/>
        <v>954007.0195971334</v>
      </c>
      <c r="J120" s="55">
        <f t="shared" si="39"/>
        <v>623057.5322803333</v>
      </c>
      <c r="K120" s="55">
        <f t="shared" si="39"/>
        <v>685863.884431</v>
      </c>
      <c r="L120" s="55">
        <f t="shared" si="39"/>
        <v>1037533.1239533331</v>
      </c>
      <c r="M120" s="55">
        <f t="shared" si="39"/>
        <v>1216691.8199230665</v>
      </c>
      <c r="N120" s="55">
        <f t="shared" si="39"/>
        <v>1654071.2755790665</v>
      </c>
      <c r="O120" s="55">
        <f t="shared" si="39"/>
        <v>1160269.4625932665</v>
      </c>
      <c r="P120" s="55">
        <f t="shared" si="39"/>
        <v>994844.7992787333</v>
      </c>
      <c r="Q120" s="55">
        <f t="shared" si="39"/>
        <v>973910.1230261334</v>
      </c>
      <c r="R120" s="55">
        <f t="shared" si="39"/>
        <v>1037068.7009305333</v>
      </c>
      <c r="S120" s="55">
        <f t="shared" si="39"/>
        <v>1182953.4767548668</v>
      </c>
      <c r="T120" s="55">
        <f t="shared" si="39"/>
        <v>1000097.7281951333</v>
      </c>
      <c r="U120" s="55">
        <f t="shared" si="39"/>
        <v>1325142.4845464667</v>
      </c>
      <c r="V120" s="55">
        <f t="shared" si="39"/>
        <v>1207866.2816975333</v>
      </c>
      <c r="W120" s="55">
        <f t="shared" si="39"/>
        <v>1870752.0805930002</v>
      </c>
      <c r="X120" s="55">
        <f t="shared" si="39"/>
        <v>1272478.0938298</v>
      </c>
      <c r="Y120" s="55">
        <f t="shared" si="39"/>
        <v>1117236.7888674666</v>
      </c>
      <c r="Z120" s="55">
        <f t="shared" si="39"/>
        <v>1621241.5279668665</v>
      </c>
      <c r="AA120" s="55">
        <f t="shared" si="39"/>
        <v>1266108.1527761333</v>
      </c>
      <c r="AB120" s="55">
        <f t="shared" si="39"/>
        <v>1125764.1963971334</v>
      </c>
      <c r="AC120" s="55">
        <f t="shared" si="39"/>
        <v>1271072.6089922667</v>
      </c>
      <c r="AD120" s="55">
        <f t="shared" si="39"/>
        <v>1603728.7020861332</v>
      </c>
      <c r="AE120" s="55">
        <f>AE13</f>
        <v>1622107.4813628665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5741.211299311658</v>
      </c>
      <c r="G121" s="55">
        <v>5716.184802938068</v>
      </c>
      <c r="H121" s="55">
        <v>6391.436971347479</v>
      </c>
      <c r="I121" s="55">
        <v>6594.5471222674605</v>
      </c>
      <c r="J121" s="55">
        <v>22618.666896614293</v>
      </c>
      <c r="K121" s="55">
        <v>24528.675426521837</v>
      </c>
      <c r="L121" s="55">
        <v>23261.4279287838</v>
      </c>
      <c r="M121" s="55">
        <v>29034.804743203113</v>
      </c>
      <c r="N121" s="55">
        <v>30352.28370462826</v>
      </c>
      <c r="O121" s="55">
        <v>32479.653379977295</v>
      </c>
      <c r="P121" s="55">
        <v>32803.279804154656</v>
      </c>
      <c r="Q121" s="55">
        <v>37643.78992822515</v>
      </c>
      <c r="R121" s="55">
        <v>38001.84637393605</v>
      </c>
      <c r="S121" s="55">
        <v>36836.12725655411</v>
      </c>
      <c r="T121" s="55">
        <v>42351.80853730303</v>
      </c>
      <c r="U121" s="55">
        <v>43451.24881616585</v>
      </c>
      <c r="V121" s="55">
        <v>45185.761910306894</v>
      </c>
      <c r="W121" s="55">
        <v>45741.852852905584</v>
      </c>
      <c r="X121" s="55">
        <v>47770.172948664265</v>
      </c>
      <c r="Y121" s="55">
        <v>49741.453890098965</v>
      </c>
      <c r="Z121" s="55">
        <v>45435.16422171381</v>
      </c>
      <c r="AA121" s="55">
        <v>42420.529551069645</v>
      </c>
      <c r="AB121" s="55">
        <v>17330.920545256453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5">
        <v>0</v>
      </c>
      <c r="G122" s="55">
        <v>0</v>
      </c>
      <c r="H122" s="55">
        <v>0</v>
      </c>
      <c r="I122" s="55">
        <v>0</v>
      </c>
      <c r="J122" s="55">
        <v>1418.068355207441</v>
      </c>
      <c r="K122" s="55">
        <v>1777.6741919114622</v>
      </c>
      <c r="L122" s="55">
        <v>2324.6508663457585</v>
      </c>
      <c r="M122" s="55">
        <v>1670.277926537119</v>
      </c>
      <c r="N122" s="55">
        <v>2846.896381143132</v>
      </c>
      <c r="O122" s="55">
        <v>2297.604823283105</v>
      </c>
      <c r="P122" s="55">
        <v>2443.8168976610536</v>
      </c>
      <c r="Q122" s="55">
        <v>1325.116110087848</v>
      </c>
      <c r="R122" s="55">
        <v>1820.7095352607032</v>
      </c>
      <c r="S122" s="55">
        <v>8166.078493526208</v>
      </c>
      <c r="T122" s="55">
        <v>7633.525073066579</v>
      </c>
      <c r="U122" s="55">
        <v>8979.989552525058</v>
      </c>
      <c r="V122" s="55">
        <v>9366.97554968732</v>
      </c>
      <c r="W122" s="55">
        <v>8847.34770897474</v>
      </c>
      <c r="X122" s="55">
        <v>6047.413182308036</v>
      </c>
      <c r="Y122" s="55">
        <v>7738.391571321663</v>
      </c>
      <c r="Z122" s="55">
        <v>7005.810833045693</v>
      </c>
      <c r="AA122" s="55">
        <v>5966.15078461672</v>
      </c>
      <c r="AB122" s="55">
        <v>1988.7377967357668</v>
      </c>
      <c r="AC122" s="55">
        <v>0</v>
      </c>
      <c r="AD122" s="55">
        <v>0</v>
      </c>
      <c r="AE122" s="55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63548.456914799994</v>
      </c>
      <c r="G123" s="55">
        <f aca="true" t="shared" si="40" ref="G123:AD123">(G35*0.5)</f>
        <v>60945.43871973332</v>
      </c>
      <c r="H123" s="55">
        <f t="shared" si="40"/>
        <v>55577.126341733325</v>
      </c>
      <c r="I123" s="55">
        <f t="shared" si="40"/>
        <v>58187.76698826666</v>
      </c>
      <c r="J123" s="55">
        <f t="shared" si="40"/>
        <v>62049.815867599995</v>
      </c>
      <c r="K123" s="55">
        <f t="shared" si="40"/>
        <v>57828.35441239999</v>
      </c>
      <c r="L123" s="55">
        <f t="shared" si="40"/>
        <v>56543.18208146666</v>
      </c>
      <c r="M123" s="55">
        <f t="shared" si="40"/>
        <v>63925.295152399995</v>
      </c>
      <c r="N123" s="55">
        <f t="shared" si="40"/>
        <v>61645.74838693333</v>
      </c>
      <c r="O123" s="55">
        <f t="shared" si="40"/>
        <v>63229.34217893332</v>
      </c>
      <c r="P123" s="55">
        <f t="shared" si="40"/>
        <v>65067.79123679999</v>
      </c>
      <c r="Q123" s="55">
        <f t="shared" si="40"/>
        <v>58210.63916653333</v>
      </c>
      <c r="R123" s="55">
        <f t="shared" si="40"/>
        <v>59347.689105466656</v>
      </c>
      <c r="S123" s="55">
        <f t="shared" si="40"/>
        <v>60431.370381066656</v>
      </c>
      <c r="T123" s="55">
        <f t="shared" si="40"/>
        <v>63162.904547599996</v>
      </c>
      <c r="U123" s="55">
        <f t="shared" si="40"/>
        <v>62078.13382026665</v>
      </c>
      <c r="V123" s="55">
        <f t="shared" si="40"/>
        <v>60246.218133200004</v>
      </c>
      <c r="W123" s="55">
        <f t="shared" si="40"/>
        <v>63643.210272399985</v>
      </c>
      <c r="X123" s="55">
        <f t="shared" si="40"/>
        <v>66625.24301106666</v>
      </c>
      <c r="Y123" s="55">
        <f t="shared" si="40"/>
        <v>67322.28506519999</v>
      </c>
      <c r="Z123" s="55">
        <f t="shared" si="40"/>
        <v>66312.6638724</v>
      </c>
      <c r="AA123" s="55">
        <f t="shared" si="40"/>
        <v>60757.020714133316</v>
      </c>
      <c r="AB123" s="55">
        <f t="shared" si="40"/>
        <v>60038.19593346665</v>
      </c>
      <c r="AC123" s="55">
        <f t="shared" si="40"/>
        <v>55505.24256493333</v>
      </c>
      <c r="AD123" s="55">
        <f t="shared" si="40"/>
        <v>56231.69202346666</v>
      </c>
      <c r="AE123" s="55">
        <f>(AE35*0.5)</f>
        <v>55938.71707893333</v>
      </c>
    </row>
    <row r="124" spans="1:31" ht="12.75">
      <c r="A124" s="4"/>
      <c r="B124" s="4"/>
      <c r="C124" s="57" t="s">
        <v>95</v>
      </c>
      <c r="D124" s="54">
        <v>0.0341920190760536</v>
      </c>
      <c r="E124" s="56"/>
      <c r="F124" s="55">
        <f aca="true" t="shared" si="41" ref="F124:F132">(F146*$D124)*10^6</f>
        <v>809846.5585290268</v>
      </c>
      <c r="G124" s="55">
        <f aca="true" t="shared" si="42" ref="G124:AD124">(G146*$D124)*10^6</f>
        <v>751376.3389777605</v>
      </c>
      <c r="H124" s="55">
        <f t="shared" si="42"/>
        <v>539211.4355295168</v>
      </c>
      <c r="I124" s="55">
        <f t="shared" si="42"/>
        <v>483972.65341424214</v>
      </c>
      <c r="J124" s="55">
        <f t="shared" si="42"/>
        <v>470948.4388347123</v>
      </c>
      <c r="K124" s="55">
        <f t="shared" si="42"/>
        <v>402193.11738216283</v>
      </c>
      <c r="L124" s="55">
        <f t="shared" si="42"/>
        <v>582285.3331998299</v>
      </c>
      <c r="M124" s="55">
        <f t="shared" si="42"/>
        <v>593402.909803375</v>
      </c>
      <c r="N124" s="55">
        <f t="shared" si="42"/>
        <v>606507.686569162</v>
      </c>
      <c r="O124" s="55">
        <f t="shared" si="42"/>
        <v>662793.7769522703</v>
      </c>
      <c r="P124" s="55">
        <f t="shared" si="42"/>
        <v>593232.8343194162</v>
      </c>
      <c r="Q124" s="55">
        <f t="shared" si="42"/>
        <v>509904.7151907716</v>
      </c>
      <c r="R124" s="55">
        <f t="shared" si="42"/>
        <v>643252.9793993282</v>
      </c>
      <c r="S124" s="55">
        <f t="shared" si="42"/>
        <v>597994.9525779136</v>
      </c>
      <c r="T124" s="55">
        <f t="shared" si="42"/>
        <v>679434.3368574672</v>
      </c>
      <c r="U124" s="55">
        <f t="shared" si="42"/>
        <v>636154.5589333397</v>
      </c>
      <c r="V124" s="55">
        <f t="shared" si="42"/>
        <v>817544.7198362221</v>
      </c>
      <c r="W124" s="55">
        <f t="shared" si="42"/>
        <v>914881.7026334695</v>
      </c>
      <c r="X124" s="55">
        <f t="shared" si="42"/>
        <v>996097.3031570679</v>
      </c>
      <c r="Y124" s="55">
        <f t="shared" si="42"/>
        <v>856375.6772889465</v>
      </c>
      <c r="Z124" s="55">
        <f t="shared" si="42"/>
        <v>1046484.4536479163</v>
      </c>
      <c r="AA124" s="55">
        <f t="shared" si="42"/>
        <v>842116.176359488</v>
      </c>
      <c r="AB124" s="55">
        <f t="shared" si="42"/>
        <v>993644.6331918001</v>
      </c>
      <c r="AC124" s="55">
        <f t="shared" si="42"/>
        <v>1045499.8051217139</v>
      </c>
      <c r="AD124" s="55">
        <f t="shared" si="42"/>
        <v>1278279.6680662008</v>
      </c>
      <c r="AE124" s="55">
        <f aca="true" t="shared" si="43" ref="AE124:AE132">(AE146*$D124)*10^6</f>
        <v>1191693.2572120565</v>
      </c>
    </row>
    <row r="125" spans="1:31" ht="12.75">
      <c r="A125" s="4"/>
      <c r="B125" s="4"/>
      <c r="C125" s="57" t="s">
        <v>96</v>
      </c>
      <c r="D125" s="54">
        <v>0.0341920190760536</v>
      </c>
      <c r="E125" s="52"/>
      <c r="F125" s="55">
        <f t="shared" si="41"/>
        <v>1074017.8442482757</v>
      </c>
      <c r="G125" s="55">
        <f aca="true" t="shared" si="44" ref="G125:AD125">(G147*$D125)*10^6</f>
        <v>909998.0542048846</v>
      </c>
      <c r="H125" s="55">
        <f t="shared" si="44"/>
        <v>652589.8421805793</v>
      </c>
      <c r="I125" s="55">
        <f t="shared" si="44"/>
        <v>639943.7971270529</v>
      </c>
      <c r="J125" s="55">
        <f t="shared" si="44"/>
        <v>587786.1450410472</v>
      </c>
      <c r="K125" s="55">
        <f t="shared" si="44"/>
        <v>631865.1885462758</v>
      </c>
      <c r="L125" s="55">
        <f t="shared" si="44"/>
        <v>763082.4777637691</v>
      </c>
      <c r="M125" s="55">
        <f t="shared" si="44"/>
        <v>694439.8022805816</v>
      </c>
      <c r="N125" s="55">
        <f t="shared" si="44"/>
        <v>729230.99579832</v>
      </c>
      <c r="O125" s="55">
        <f t="shared" si="44"/>
        <v>682128.84818854</v>
      </c>
      <c r="P125" s="55">
        <f t="shared" si="44"/>
        <v>942836.9783724367</v>
      </c>
      <c r="Q125" s="55">
        <f t="shared" si="44"/>
        <v>1034593.6525004288</v>
      </c>
      <c r="R125" s="55">
        <f t="shared" si="44"/>
        <v>1018611.2657705772</v>
      </c>
      <c r="S125" s="55">
        <f t="shared" si="44"/>
        <v>1055580.5511382413</v>
      </c>
      <c r="T125" s="55">
        <f t="shared" si="44"/>
        <v>1048784.030559945</v>
      </c>
      <c r="U125" s="55">
        <f t="shared" si="44"/>
        <v>1001725.5902423208</v>
      </c>
      <c r="V125" s="55">
        <f t="shared" si="44"/>
        <v>912474.8143749615</v>
      </c>
      <c r="W125" s="55">
        <f t="shared" si="44"/>
        <v>1077048.2332662703</v>
      </c>
      <c r="X125" s="55">
        <f t="shared" si="44"/>
        <v>1023805.1772117944</v>
      </c>
      <c r="Y125" s="55">
        <f t="shared" si="44"/>
        <v>1014393.4891357635</v>
      </c>
      <c r="Z125" s="55">
        <f t="shared" si="44"/>
        <v>903106.8337661672</v>
      </c>
      <c r="AA125" s="55">
        <f t="shared" si="44"/>
        <v>828447.0883395128</v>
      </c>
      <c r="AB125" s="55">
        <f t="shared" si="44"/>
        <v>790443.3912089779</v>
      </c>
      <c r="AC125" s="55">
        <f t="shared" si="44"/>
        <v>874624.0935360747</v>
      </c>
      <c r="AD125" s="55">
        <f t="shared" si="44"/>
        <v>974809.0363453999</v>
      </c>
      <c r="AE125" s="55">
        <f t="shared" si="43"/>
        <v>885383.4304465214</v>
      </c>
    </row>
    <row r="126" spans="1:31" ht="12.75">
      <c r="A126" s="4"/>
      <c r="B126" s="4"/>
      <c r="C126" s="57" t="s">
        <v>97</v>
      </c>
      <c r="D126" s="54">
        <v>0.0341920190760536</v>
      </c>
      <c r="E126" s="52"/>
      <c r="F126" s="55">
        <f t="shared" si="41"/>
        <v>161429.2861563786</v>
      </c>
      <c r="G126" s="55">
        <f aca="true" t="shared" si="45" ref="G126:AD126">(G148*$D126)*10^6</f>
        <v>75087.79981399179</v>
      </c>
      <c r="H126" s="55">
        <f t="shared" si="45"/>
        <v>78333.2449925926</v>
      </c>
      <c r="I126" s="55">
        <f t="shared" si="45"/>
        <v>96467.69678600824</v>
      </c>
      <c r="J126" s="55">
        <f t="shared" si="45"/>
        <v>121872.78875226338</v>
      </c>
      <c r="K126" s="55">
        <f t="shared" si="45"/>
        <v>132926.26924691358</v>
      </c>
      <c r="L126" s="55">
        <f t="shared" si="45"/>
        <v>-3624.8180506143894</v>
      </c>
      <c r="M126" s="55">
        <f t="shared" si="45"/>
        <v>92160.52213039962</v>
      </c>
      <c r="N126" s="55">
        <f t="shared" si="45"/>
        <v>59378.70362393291</v>
      </c>
      <c r="O126" s="55">
        <f t="shared" si="45"/>
        <v>44269.85322213317</v>
      </c>
      <c r="P126" s="55">
        <f t="shared" si="45"/>
        <v>37387.312445708434</v>
      </c>
      <c r="Q126" s="55">
        <f t="shared" si="45"/>
        <v>38666.6254889512</v>
      </c>
      <c r="R126" s="55">
        <f t="shared" si="45"/>
        <v>19800.33458872762</v>
      </c>
      <c r="S126" s="55">
        <f t="shared" si="45"/>
        <v>49942.14676837779</v>
      </c>
      <c r="T126" s="55">
        <f t="shared" si="45"/>
        <v>38467.45560924064</v>
      </c>
      <c r="U126" s="55">
        <f t="shared" si="45"/>
        <v>70478.95857036138</v>
      </c>
      <c r="V126" s="55">
        <f t="shared" si="45"/>
        <v>0</v>
      </c>
      <c r="W126" s="55">
        <f t="shared" si="45"/>
        <v>3696.5374717204027</v>
      </c>
      <c r="X126" s="55">
        <f t="shared" si="45"/>
        <v>0</v>
      </c>
      <c r="Y126" s="55">
        <f t="shared" si="45"/>
        <v>28188.890130132982</v>
      </c>
      <c r="Z126" s="55">
        <f t="shared" si="45"/>
        <v>22111.82915706844</v>
      </c>
      <c r="AA126" s="55">
        <f t="shared" si="45"/>
        <v>62828.455547583624</v>
      </c>
      <c r="AB126" s="55">
        <f t="shared" si="45"/>
        <v>101519.4243340452</v>
      </c>
      <c r="AC126" s="55">
        <f t="shared" si="45"/>
        <v>103643.50252181056</v>
      </c>
      <c r="AD126" s="55">
        <f t="shared" si="45"/>
        <v>111588.52091358058</v>
      </c>
      <c r="AE126" s="55">
        <f t="shared" si="43"/>
        <v>118838.0867670784</v>
      </c>
    </row>
    <row r="127" spans="1:31" ht="12.75">
      <c r="A127" s="4"/>
      <c r="B127" s="4"/>
      <c r="C127" s="57" t="s">
        <v>98</v>
      </c>
      <c r="D127" s="54">
        <v>0.0341920190760536</v>
      </c>
      <c r="E127" s="52"/>
      <c r="F127" s="55">
        <f t="shared" si="41"/>
        <v>249806.0846538785</v>
      </c>
      <c r="G127" s="55">
        <f aca="true" t="shared" si="46" ref="G127:AD127">(G149*$D127)*10^6</f>
        <v>302617.6847933614</v>
      </c>
      <c r="H127" s="55">
        <f t="shared" si="46"/>
        <v>244203.02070073618</v>
      </c>
      <c r="I127" s="55">
        <f t="shared" si="46"/>
        <v>101874.20059311617</v>
      </c>
      <c r="J127" s="55">
        <f t="shared" si="46"/>
        <v>163434.60544212488</v>
      </c>
      <c r="K127" s="55">
        <f t="shared" si="46"/>
        <v>162199.1188851331</v>
      </c>
      <c r="L127" s="55">
        <f t="shared" si="46"/>
        <v>145514.4152543556</v>
      </c>
      <c r="M127" s="55">
        <f t="shared" si="46"/>
        <v>252047.93817868855</v>
      </c>
      <c r="N127" s="55">
        <f t="shared" si="46"/>
        <v>259958.85142227003</v>
      </c>
      <c r="O127" s="55">
        <f t="shared" si="46"/>
        <v>237401.2818044531</v>
      </c>
      <c r="P127" s="55">
        <f t="shared" si="46"/>
        <v>310735.66213225486</v>
      </c>
      <c r="Q127" s="55">
        <f t="shared" si="46"/>
        <v>267133.9382881613</v>
      </c>
      <c r="R127" s="55">
        <f t="shared" si="46"/>
        <v>403483.9507150855</v>
      </c>
      <c r="S127" s="55">
        <f t="shared" si="46"/>
        <v>215610.01217667284</v>
      </c>
      <c r="T127" s="55">
        <f t="shared" si="46"/>
        <v>238119.23828560286</v>
      </c>
      <c r="U127" s="55">
        <f t="shared" si="46"/>
        <v>231472.91564282044</v>
      </c>
      <c r="V127" s="55">
        <f t="shared" si="46"/>
        <v>258662.53627307861</v>
      </c>
      <c r="W127" s="55">
        <f t="shared" si="46"/>
        <v>205478.30871695897</v>
      </c>
      <c r="X127" s="55">
        <f t="shared" si="46"/>
        <v>373113.5710469686</v>
      </c>
      <c r="Y127" s="55">
        <f t="shared" si="46"/>
        <v>495409.31572913413</v>
      </c>
      <c r="Z127" s="55">
        <f t="shared" si="46"/>
        <v>245642.4876179105</v>
      </c>
      <c r="AA127" s="55">
        <f t="shared" si="46"/>
        <v>362374.19280421606</v>
      </c>
      <c r="AB127" s="55">
        <f t="shared" si="46"/>
        <v>335389.769326023</v>
      </c>
      <c r="AC127" s="55">
        <f t="shared" si="46"/>
        <v>281099.1834827123</v>
      </c>
      <c r="AD127" s="55">
        <f t="shared" si="46"/>
        <v>429254.4965348793</v>
      </c>
      <c r="AE127" s="55">
        <f t="shared" si="43"/>
        <v>399705.0840664525</v>
      </c>
    </row>
    <row r="128" spans="1:31" ht="12.75">
      <c r="A128" s="1"/>
      <c r="B128" s="1"/>
      <c r="C128" s="57" t="s">
        <v>99</v>
      </c>
      <c r="D128" s="54">
        <v>0.0341920190760536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0.0341920190760536</v>
      </c>
      <c r="E129" s="56"/>
      <c r="F129" s="55">
        <f t="shared" si="41"/>
        <v>81739.87710020757</v>
      </c>
      <c r="G129" s="55">
        <f aca="true" t="shared" si="48" ref="G129:AD129">(G151*$D129)*10^6</f>
        <v>90499.68456851039</v>
      </c>
      <c r="H129" s="55">
        <f t="shared" si="48"/>
        <v>70766.05079857995</v>
      </c>
      <c r="I129" s="55">
        <f t="shared" si="48"/>
        <v>76940.54635864313</v>
      </c>
      <c r="J129" s="55">
        <f t="shared" si="48"/>
        <v>76197.95663243772</v>
      </c>
      <c r="K129" s="55">
        <f t="shared" si="48"/>
        <v>77971.92154959956</v>
      </c>
      <c r="L129" s="55">
        <f t="shared" si="48"/>
        <v>75977.92999722347</v>
      </c>
      <c r="M129" s="55">
        <f t="shared" si="48"/>
        <v>81286.07182047951</v>
      </c>
      <c r="N129" s="55">
        <f t="shared" si="48"/>
        <v>84311.43747103053</v>
      </c>
      <c r="O129" s="55">
        <f t="shared" si="48"/>
        <v>83101.2909525163</v>
      </c>
      <c r="P129" s="55">
        <f t="shared" si="48"/>
        <v>82702.49313875996</v>
      </c>
      <c r="Q129" s="55">
        <f t="shared" si="48"/>
        <v>87240.54052180499</v>
      </c>
      <c r="R129" s="55">
        <f t="shared" si="48"/>
        <v>92534.93013707385</v>
      </c>
      <c r="S129" s="55">
        <f t="shared" si="48"/>
        <v>99410.76195354576</v>
      </c>
      <c r="T129" s="55">
        <f t="shared" si="48"/>
        <v>100799.67952642242</v>
      </c>
      <c r="U129" s="55">
        <f t="shared" si="48"/>
        <v>100813.43098933125</v>
      </c>
      <c r="V129" s="55">
        <f t="shared" si="48"/>
        <v>120863.35372105708</v>
      </c>
      <c r="W129" s="55">
        <f t="shared" si="48"/>
        <v>108638.12636317304</v>
      </c>
      <c r="X129" s="55">
        <f t="shared" si="48"/>
        <v>105227.71453562615</v>
      </c>
      <c r="Y129" s="55">
        <f t="shared" si="48"/>
        <v>92974.98405323683</v>
      </c>
      <c r="Z129" s="55">
        <f t="shared" si="48"/>
        <v>82166.17803846917</v>
      </c>
      <c r="AA129" s="55">
        <f t="shared" si="48"/>
        <v>90252.15505715032</v>
      </c>
      <c r="AB129" s="55">
        <f t="shared" si="48"/>
        <v>79897.15387506376</v>
      </c>
      <c r="AC129" s="55">
        <f t="shared" si="48"/>
        <v>77091.81490939886</v>
      </c>
      <c r="AD129" s="55">
        <f t="shared" si="48"/>
        <v>76390.48016798263</v>
      </c>
      <c r="AE129" s="55">
        <f t="shared" si="43"/>
        <v>77903.16294358626</v>
      </c>
    </row>
    <row r="130" spans="3:31" ht="12.75">
      <c r="C130" s="57" t="s">
        <v>101</v>
      </c>
      <c r="D130" s="54">
        <v>0.0341920190760536</v>
      </c>
      <c r="E130" s="52"/>
      <c r="F130" s="55">
        <f t="shared" si="41"/>
        <v>587247.3110343907</v>
      </c>
      <c r="G130" s="55">
        <f aca="true" t="shared" si="49" ref="G130:AD130">(G152*$D130)*10^6</f>
        <v>519539.0067356932</v>
      </c>
      <c r="H130" s="55">
        <f t="shared" si="49"/>
        <v>457221.6821088546</v>
      </c>
      <c r="I130" s="55">
        <f t="shared" si="49"/>
        <v>409654.780228104</v>
      </c>
      <c r="J130" s="55">
        <f t="shared" si="49"/>
        <v>352156.8890407614</v>
      </c>
      <c r="K130" s="55">
        <f t="shared" si="49"/>
        <v>355931.8584170017</v>
      </c>
      <c r="L130" s="55">
        <f t="shared" si="49"/>
        <v>341481.5520448877</v>
      </c>
      <c r="M130" s="55">
        <f t="shared" si="49"/>
        <v>343076.6162442505</v>
      </c>
      <c r="N130" s="55">
        <f t="shared" si="49"/>
        <v>416681.7826778936</v>
      </c>
      <c r="O130" s="55">
        <f t="shared" si="49"/>
        <v>382731.80541060877</v>
      </c>
      <c r="P130" s="55">
        <f t="shared" si="49"/>
        <v>344834.67363066674</v>
      </c>
      <c r="Q130" s="55">
        <f t="shared" si="49"/>
        <v>382305.65924034547</v>
      </c>
      <c r="R130" s="55">
        <f t="shared" si="49"/>
        <v>251117.37969509058</v>
      </c>
      <c r="S130" s="55">
        <f t="shared" si="49"/>
        <v>237759.73377950248</v>
      </c>
      <c r="T130" s="55">
        <f t="shared" si="49"/>
        <v>265570.00864364573</v>
      </c>
      <c r="U130" s="55">
        <f t="shared" si="49"/>
        <v>243841.17810704664</v>
      </c>
      <c r="V130" s="55">
        <f t="shared" si="49"/>
        <v>223745.156245534</v>
      </c>
      <c r="W130" s="55">
        <f t="shared" si="49"/>
        <v>245532.46639808858</v>
      </c>
      <c r="X130" s="55">
        <f t="shared" si="49"/>
        <v>298897.7967844213</v>
      </c>
      <c r="Y130" s="55">
        <f t="shared" si="49"/>
        <v>280440.79057238693</v>
      </c>
      <c r="Z130" s="55">
        <f t="shared" si="49"/>
        <v>299350.27005357895</v>
      </c>
      <c r="AA130" s="55">
        <f t="shared" si="49"/>
        <v>314516.5593960746</v>
      </c>
      <c r="AB130" s="55">
        <f t="shared" si="49"/>
        <v>338058.7429644436</v>
      </c>
      <c r="AC130" s="55">
        <f t="shared" si="49"/>
        <v>316999.92448831414</v>
      </c>
      <c r="AD130" s="55">
        <f t="shared" si="49"/>
        <v>286170.6567887455</v>
      </c>
      <c r="AE130" s="55">
        <f t="shared" si="43"/>
        <v>284576.67643257126</v>
      </c>
    </row>
    <row r="131" spans="3:31" ht="12.75">
      <c r="C131" s="57" t="s">
        <v>102</v>
      </c>
      <c r="D131" s="54">
        <v>0.0341920190760536</v>
      </c>
      <c r="E131" s="52"/>
      <c r="F131" s="55">
        <f t="shared" si="41"/>
        <v>29138.353176565186</v>
      </c>
      <c r="G131" s="55">
        <f aca="true" t="shared" si="50" ref="G131:AD131">(G153*$D131)*10^6</f>
        <v>29138.353176565186</v>
      </c>
      <c r="H131" s="55">
        <f t="shared" si="50"/>
        <v>29138.353176565186</v>
      </c>
      <c r="I131" s="55">
        <f t="shared" si="50"/>
        <v>29772.768470288207</v>
      </c>
      <c r="J131" s="55">
        <f t="shared" si="50"/>
        <v>30420.996581862342</v>
      </c>
      <c r="K131" s="55">
        <f t="shared" si="50"/>
        <v>31083.33825110091</v>
      </c>
      <c r="L131" s="55">
        <f t="shared" si="50"/>
        <v>20342.1647228385</v>
      </c>
      <c r="M131" s="55">
        <f t="shared" si="50"/>
        <v>13312.716358463818</v>
      </c>
      <c r="N131" s="55">
        <f t="shared" si="50"/>
        <v>8712.36759979299</v>
      </c>
      <c r="O131" s="55">
        <f t="shared" si="50"/>
        <v>8760.663307032679</v>
      </c>
      <c r="P131" s="55">
        <f t="shared" si="50"/>
        <v>8809.226734304966</v>
      </c>
      <c r="Q131" s="55">
        <f t="shared" si="50"/>
        <v>8858.059365675814</v>
      </c>
      <c r="R131" s="55">
        <f t="shared" si="50"/>
        <v>8757.362969557606</v>
      </c>
      <c r="S131" s="55">
        <f t="shared" si="50"/>
        <v>8657.8112670763</v>
      </c>
      <c r="T131" s="55">
        <f t="shared" si="50"/>
        <v>8559.391245616023</v>
      </c>
      <c r="U131" s="55">
        <f t="shared" si="50"/>
        <v>10061.837581282667</v>
      </c>
      <c r="V131" s="55">
        <f t="shared" si="50"/>
        <v>11564.283916949307</v>
      </c>
      <c r="W131" s="55">
        <f t="shared" si="50"/>
        <v>13066.730252615953</v>
      </c>
      <c r="X131" s="55">
        <f t="shared" si="50"/>
        <v>14569.176588282593</v>
      </c>
      <c r="Y131" s="55">
        <f t="shared" si="50"/>
        <v>14569.176588282593</v>
      </c>
      <c r="Z131" s="55">
        <f t="shared" si="50"/>
        <v>14569.176588282593</v>
      </c>
      <c r="AA131" s="55">
        <f t="shared" si="50"/>
        <v>14569.176588282593</v>
      </c>
      <c r="AB131" s="55">
        <f t="shared" si="50"/>
        <v>14569.176588282593</v>
      </c>
      <c r="AC131" s="55">
        <f t="shared" si="50"/>
        <v>14569.176588282593</v>
      </c>
      <c r="AD131" s="55">
        <f t="shared" si="50"/>
        <v>14569.176588282593</v>
      </c>
      <c r="AE131" s="55">
        <f t="shared" si="43"/>
        <v>14569.176588282593</v>
      </c>
    </row>
    <row r="132" spans="1:31" ht="12.75">
      <c r="A132" s="4"/>
      <c r="B132" s="4"/>
      <c r="C132" s="57" t="s">
        <v>103</v>
      </c>
      <c r="D132" s="54">
        <v>0.0341920190760536</v>
      </c>
      <c r="E132" s="52"/>
      <c r="F132" s="55">
        <f t="shared" si="41"/>
        <v>59284.90083259835</v>
      </c>
      <c r="G132" s="55">
        <f aca="true" t="shared" si="51" ref="G132:AD132">(G154*$D132)*10^6</f>
        <v>59284.90083259835</v>
      </c>
      <c r="H132" s="55">
        <f t="shared" si="51"/>
        <v>59284.90083259835</v>
      </c>
      <c r="I132" s="55">
        <f t="shared" si="51"/>
        <v>59284.90083259835</v>
      </c>
      <c r="J132" s="55">
        <f t="shared" si="51"/>
        <v>59284.90083259835</v>
      </c>
      <c r="K132" s="55">
        <f t="shared" si="51"/>
        <v>59335.71646188344</v>
      </c>
      <c r="L132" s="55">
        <f t="shared" si="51"/>
        <v>50185.7730810182</v>
      </c>
      <c r="M132" s="55">
        <f t="shared" si="51"/>
        <v>42446.80893602045</v>
      </c>
      <c r="N132" s="55">
        <f t="shared" si="51"/>
        <v>35901.24208991206</v>
      </c>
      <c r="O132" s="55">
        <f t="shared" si="51"/>
        <v>47826.9994247374</v>
      </c>
      <c r="P132" s="55">
        <f t="shared" si="51"/>
        <v>63714.28231494468</v>
      </c>
      <c r="Q132" s="55">
        <f t="shared" si="51"/>
        <v>84879.0394491858</v>
      </c>
      <c r="R132" s="55">
        <f t="shared" si="51"/>
        <v>78874.57150894144</v>
      </c>
      <c r="S132" s="55">
        <f t="shared" si="51"/>
        <v>73294.86845151611</v>
      </c>
      <c r="T132" s="55">
        <f t="shared" si="51"/>
        <v>68109.881785108</v>
      </c>
      <c r="U132" s="55">
        <f t="shared" si="51"/>
        <v>70138.27232073761</v>
      </c>
      <c r="V132" s="55">
        <f t="shared" si="51"/>
        <v>72166.66285636723</v>
      </c>
      <c r="W132" s="55">
        <f t="shared" si="51"/>
        <v>74195.05339199683</v>
      </c>
      <c r="X132" s="55">
        <f t="shared" si="51"/>
        <v>76223.44392762646</v>
      </c>
      <c r="Y132" s="55">
        <f t="shared" si="51"/>
        <v>76223.44392762646</v>
      </c>
      <c r="Z132" s="55">
        <f t="shared" si="51"/>
        <v>76223.44392762646</v>
      </c>
      <c r="AA132" s="55">
        <f t="shared" si="51"/>
        <v>76223.44392762646</v>
      </c>
      <c r="AB132" s="55">
        <f t="shared" si="51"/>
        <v>59284.90083259835</v>
      </c>
      <c r="AC132" s="55">
        <f t="shared" si="51"/>
        <v>59284.90083259835</v>
      </c>
      <c r="AD132" s="55">
        <f t="shared" si="51"/>
        <v>59284.90083259835</v>
      </c>
      <c r="AE132" s="55">
        <f t="shared" si="43"/>
        <v>59284.90083259835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58706.6692124</v>
      </c>
      <c r="G133" s="55">
        <f aca="true" t="shared" si="52" ref="G133:AD133">(G34*0.5)</f>
        <v>56301.97798719999</v>
      </c>
      <c r="H133" s="55">
        <f t="shared" si="52"/>
        <v>51342.679779599996</v>
      </c>
      <c r="I133" s="55">
        <f t="shared" si="52"/>
        <v>53754.41273693333</v>
      </c>
      <c r="J133" s="55">
        <f t="shared" si="52"/>
        <v>57322.21057346666</v>
      </c>
      <c r="K133" s="55">
        <f t="shared" si="52"/>
        <v>53422.384509999996</v>
      </c>
      <c r="L133" s="55">
        <f t="shared" si="52"/>
        <v>52235.13221959999</v>
      </c>
      <c r="M133" s="55">
        <f t="shared" si="52"/>
        <v>59054.795424533324</v>
      </c>
      <c r="N133" s="55">
        <f t="shared" si="52"/>
        <v>56948.93049413333</v>
      </c>
      <c r="O133" s="55">
        <f t="shared" si="52"/>
        <v>58411.8671356</v>
      </c>
      <c r="P133" s="55">
        <f t="shared" si="52"/>
        <v>60110.24372173332</v>
      </c>
      <c r="Q133" s="55">
        <f t="shared" si="52"/>
        <v>53775.54275719999</v>
      </c>
      <c r="R133" s="55">
        <f t="shared" si="52"/>
        <v>54825.95939039999</v>
      </c>
      <c r="S133" s="55">
        <f t="shared" si="52"/>
        <v>55827.0757352</v>
      </c>
      <c r="T133" s="55">
        <f t="shared" si="52"/>
        <v>58350.49307999999</v>
      </c>
      <c r="U133" s="55">
        <f t="shared" si="52"/>
        <v>57348.37040239999</v>
      </c>
      <c r="V133" s="55">
        <f t="shared" si="52"/>
        <v>55656.031813066664</v>
      </c>
      <c r="W133" s="55">
        <f t="shared" si="52"/>
        <v>58794.20309693333</v>
      </c>
      <c r="X133" s="55">
        <f t="shared" si="52"/>
        <v>61549.03468413332</v>
      </c>
      <c r="Y133" s="55">
        <f t="shared" si="52"/>
        <v>62192.96893479999</v>
      </c>
      <c r="Z133" s="55">
        <f t="shared" si="52"/>
        <v>61260.27060413332</v>
      </c>
      <c r="AA133" s="55">
        <f t="shared" si="52"/>
        <v>56127.91395346666</v>
      </c>
      <c r="AB133" s="55">
        <f t="shared" si="52"/>
        <v>55463.85749959999</v>
      </c>
      <c r="AC133" s="55">
        <f t="shared" si="52"/>
        <v>51276.273688933325</v>
      </c>
      <c r="AD133" s="55">
        <f t="shared" si="52"/>
        <v>51947.37410133333</v>
      </c>
      <c r="AE133" s="55">
        <f>(AE34*0.5)</f>
        <v>51676.71992999999</v>
      </c>
    </row>
    <row r="134" spans="1:31" ht="12.75">
      <c r="A134" s="1"/>
      <c r="B134" s="1"/>
      <c r="C134" s="59" t="s">
        <v>69</v>
      </c>
      <c r="D134" s="54">
        <v>0.0341920190760536</v>
      </c>
      <c r="E134" s="51"/>
      <c r="F134" s="55">
        <f>(F156*$D134)*10^6</f>
        <v>339256.5459981954</v>
      </c>
      <c r="G134" s="55">
        <f aca="true" t="shared" si="53" ref="G134:AD134">(G156*$D134)*10^6</f>
        <v>367180.0227664701</v>
      </c>
      <c r="H134" s="55">
        <f t="shared" si="53"/>
        <v>329887.6473223585</v>
      </c>
      <c r="I134" s="55">
        <f t="shared" si="53"/>
        <v>388369.17286474566</v>
      </c>
      <c r="J134" s="55">
        <f t="shared" si="53"/>
        <v>410737.7252201354</v>
      </c>
      <c r="K134" s="55">
        <f t="shared" si="53"/>
        <v>404387.9045264294</v>
      </c>
      <c r="L134" s="55">
        <f t="shared" si="53"/>
        <v>435371.77089825924</v>
      </c>
      <c r="M134" s="55">
        <f t="shared" si="53"/>
        <v>488365.0386795925</v>
      </c>
      <c r="N134" s="55">
        <f t="shared" si="53"/>
        <v>521322.1007561729</v>
      </c>
      <c r="O134" s="55">
        <f t="shared" si="53"/>
        <v>552157.3186077253</v>
      </c>
      <c r="P134" s="55">
        <f t="shared" si="53"/>
        <v>488003.09155361814</v>
      </c>
      <c r="Q134" s="55">
        <f t="shared" si="53"/>
        <v>488161.9007362609</v>
      </c>
      <c r="R134" s="55">
        <f t="shared" si="53"/>
        <v>433593.69763111597</v>
      </c>
      <c r="S134" s="55">
        <f t="shared" si="53"/>
        <v>507004.90038905677</v>
      </c>
      <c r="T134" s="55">
        <f t="shared" si="53"/>
        <v>627219.2240103082</v>
      </c>
      <c r="U134" s="55">
        <f t="shared" si="53"/>
        <v>630769.3480674844</v>
      </c>
      <c r="V134" s="55">
        <f t="shared" si="53"/>
        <v>633991.8902415395</v>
      </c>
      <c r="W134" s="55">
        <f t="shared" si="53"/>
        <v>679728.5991318827</v>
      </c>
      <c r="X134" s="55">
        <f t="shared" si="53"/>
        <v>749592.1356872695</v>
      </c>
      <c r="Y134" s="55">
        <f t="shared" si="53"/>
        <v>769349.8614241979</v>
      </c>
      <c r="Z134" s="55">
        <f t="shared" si="53"/>
        <v>773583.0658398203</v>
      </c>
      <c r="AA134" s="55">
        <f t="shared" si="53"/>
        <v>723557.6862031956</v>
      </c>
      <c r="AB134" s="55">
        <f t="shared" si="53"/>
        <v>604798.5821783647</v>
      </c>
      <c r="AC134" s="55">
        <f t="shared" si="53"/>
        <v>611048.571768261</v>
      </c>
      <c r="AD134" s="55">
        <f t="shared" si="53"/>
        <v>644682.0313273587</v>
      </c>
      <c r="AE134" s="55">
        <f>(AE156*$D134)*10^6</f>
        <v>650766.7596771312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2008-06-05T13:27:18Z</dcterms:modified>
  <cp:category/>
  <cp:version/>
  <cp:contentType/>
  <cp:contentStatus/>
</cp:coreProperties>
</file>