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8820" windowHeight="4965" tabRatio="455" activeTab="0"/>
  </bookViews>
  <sheets>
    <sheet name="Sheet1" sheetId="1" r:id="rId1"/>
    <sheet name="Sheet4" sheetId="2" state="hidden" r:id="rId2"/>
  </sheets>
  <definedNames/>
  <calcPr fullCalcOnLoad="1"/>
</workbook>
</file>

<file path=xl/sharedStrings.xml><?xml version="1.0" encoding="utf-8"?>
<sst xmlns="http://schemas.openxmlformats.org/spreadsheetml/2006/main" count="134" uniqueCount="63">
  <si>
    <t>BASIS OF</t>
  </si>
  <si>
    <t>ITEM NO.</t>
  </si>
  <si>
    <t>DESCRIPTION</t>
  </si>
  <si>
    <t>AWARD</t>
  </si>
  <si>
    <t>UNIT RATE</t>
  </si>
  <si>
    <t>COST</t>
  </si>
  <si>
    <t>(Contr #16 - E4)</t>
  </si>
  <si>
    <t>(Contr #17 - G4)</t>
  </si>
  <si>
    <t>(Contr #18 - I4)</t>
  </si>
  <si>
    <t>(Contr #19 - K4)</t>
  </si>
  <si>
    <t>(Contr #20 - M4)</t>
  </si>
  <si>
    <t>I.</t>
  </si>
  <si>
    <t>PRINTING:</t>
  </si>
  <si>
    <t>II.</t>
  </si>
  <si>
    <t>PAPER:  (Per 100 sheets)</t>
  </si>
  <si>
    <t>CONTRACTOR TOTALS</t>
  </si>
  <si>
    <t>DISCOUNT</t>
  </si>
  <si>
    <t>DISCOUNTED TOTALS</t>
  </si>
  <si>
    <t xml:space="preserve">  (a)</t>
  </si>
  <si>
    <t xml:space="preserve">     (1)</t>
  </si>
  <si>
    <t xml:space="preserve">     (2)</t>
  </si>
  <si>
    <t xml:space="preserve">  (b)</t>
  </si>
  <si>
    <t>III.</t>
  </si>
  <si>
    <t>Additional Operations:</t>
  </si>
  <si>
    <t>Running …………………………… per 100 copies</t>
  </si>
  <si>
    <t>Makeready and/or Setup ………………………….</t>
  </si>
  <si>
    <t>Newsletters ……………………………… per page</t>
  </si>
  <si>
    <t>310-64189</t>
  </si>
  <si>
    <t>REVIEWED BY: Robert Blake</t>
  </si>
  <si>
    <t>450-47606</t>
  </si>
  <si>
    <t>190-56520</t>
  </si>
  <si>
    <t xml:space="preserve">  (c)</t>
  </si>
  <si>
    <t xml:space="preserve">  (d)</t>
  </si>
  <si>
    <t xml:space="preserve">  (e)</t>
  </si>
  <si>
    <t>White Offset Book (60 lb.) ……………..…………..</t>
  </si>
  <si>
    <t>White Litho (Gloss) Coated Text (70 lb.) ……...…</t>
  </si>
  <si>
    <t>White Dull or Matte Coated Text (70 lb.) …….……</t>
  </si>
  <si>
    <t>White Litho, Dull or Matte Coated Cover (60&amp; 80lb.)</t>
  </si>
  <si>
    <t>White or Colored Vellum-Finished Cover 65 &amp; 80lb.</t>
  </si>
  <si>
    <t>Folding to 5 1/2 x 8-1/2" ….. per 100 newsletters</t>
  </si>
  <si>
    <t>Tri-Folding to 5 1/2 x 8-1/2" ….. per 100 newsletters</t>
  </si>
  <si>
    <t>Keith Enterprises, Inc.</t>
  </si>
  <si>
    <t>Program No 3367-S Term Date of Award To November 30, 2002</t>
  </si>
  <si>
    <t>TITLE:  Various Newsletters - Commerce</t>
  </si>
  <si>
    <t>McDonald &amp; Eudy Printers</t>
  </si>
  <si>
    <t>Niagara Printing Corp.</t>
  </si>
  <si>
    <t>Owen Printing Co.</t>
  </si>
  <si>
    <t>450-66002</t>
  </si>
  <si>
    <t>Printmark Commercial Printing</t>
  </si>
  <si>
    <t>Va Beach, VA</t>
  </si>
  <si>
    <t>Signature Printing</t>
  </si>
  <si>
    <t>450-80385</t>
  </si>
  <si>
    <t>Tamms Litho</t>
  </si>
  <si>
    <t>480-85946</t>
  </si>
  <si>
    <t>Thorner Press</t>
  </si>
  <si>
    <t>310-86726</t>
  </si>
  <si>
    <t>WBC Inc. dba Lithexcel</t>
  </si>
  <si>
    <t>300-52436</t>
  </si>
  <si>
    <t>Previous Contractor</t>
  </si>
  <si>
    <t>None</t>
  </si>
  <si>
    <t>ABSTRACTED BY:  Robert Mann 9/21/2001</t>
  </si>
  <si>
    <t>Applying mailing labels ……..…… per 100 labels</t>
  </si>
  <si>
    <t>AWARDED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</si>
</sst>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4">
    <font>
      <sz val="12"/>
      <name val="Univers"/>
      <family val="0"/>
    </font>
    <font>
      <b/>
      <sz val="12"/>
      <name val="Univers"/>
      <family val="0"/>
    </font>
    <font>
      <i/>
      <sz val="12"/>
      <name val="Univers"/>
      <family val="0"/>
    </font>
    <font>
      <b/>
      <i/>
      <sz val="12"/>
      <name val="Univer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49" fontId="0" fillId="2" borderId="1" xfId="0" applyNumberForma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4" fontId="0" fillId="2" borderId="2" xfId="0" applyNumberFormat="1" applyFill="1" applyBorder="1" applyAlignment="1">
      <alignment/>
    </xf>
    <xf numFmtId="7" fontId="1" fillId="2" borderId="2" xfId="0" applyNumberFormat="1" applyFont="1" applyFill="1" applyBorder="1" applyAlignment="1">
      <alignment/>
    </xf>
    <xf numFmtId="7" fontId="1" fillId="0" borderId="0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76"/>
  <sheetViews>
    <sheetView showZeros="0" tabSelected="1" zoomScale="75" zoomScaleNormal="7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7" sqref="D17"/>
    </sheetView>
  </sheetViews>
  <sheetFormatPr defaultColWidth="8.796875" defaultRowHeight="15"/>
  <cols>
    <col min="1" max="1" width="7.69921875" style="0" customWidth="1"/>
    <col min="2" max="2" width="41.69921875" style="0" customWidth="1"/>
    <col min="3" max="3" width="8.69921875" style="0" customWidth="1"/>
    <col min="4" max="4" width="9.69921875" style="0" customWidth="1"/>
    <col min="5" max="5" width="13.69921875" style="0" customWidth="1"/>
    <col min="6" max="6" width="9.69921875" style="0" customWidth="1"/>
    <col min="7" max="7" width="13.69921875" style="0" customWidth="1"/>
    <col min="8" max="8" width="9.69921875" style="0" customWidth="1"/>
    <col min="9" max="9" width="13.69921875" style="0" customWidth="1"/>
    <col min="10" max="10" width="9.69921875" style="0" customWidth="1"/>
    <col min="11" max="11" width="13.69921875" style="0" customWidth="1"/>
    <col min="12" max="12" width="9.69921875" style="0" customWidth="1"/>
    <col min="13" max="13" width="13.69921875" style="0" customWidth="1"/>
  </cols>
  <sheetData>
    <row r="1" spans="1:13" ht="15.75">
      <c r="A1" s="1" t="s">
        <v>42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4" t="s">
        <v>43</v>
      </c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2"/>
      <c r="B4" s="2"/>
      <c r="C4" s="2"/>
      <c r="D4" s="15" t="s">
        <v>41</v>
      </c>
      <c r="F4" s="2" t="s">
        <v>44</v>
      </c>
      <c r="G4" s="3"/>
      <c r="H4" s="2" t="s">
        <v>45</v>
      </c>
      <c r="I4" s="2"/>
      <c r="J4" s="2" t="s">
        <v>46</v>
      </c>
      <c r="K4" s="2"/>
      <c r="L4" s="2" t="s">
        <v>56</v>
      </c>
      <c r="M4" s="2"/>
    </row>
    <row r="5" spans="1:13" ht="15.75">
      <c r="A5" s="2"/>
      <c r="B5" s="2"/>
      <c r="C5" s="2" t="s">
        <v>0</v>
      </c>
      <c r="D5" s="2" t="s">
        <v>29</v>
      </c>
      <c r="E5" s="3"/>
      <c r="F5" s="2" t="s">
        <v>30</v>
      </c>
      <c r="G5" s="3"/>
      <c r="H5" s="2" t="s">
        <v>27</v>
      </c>
      <c r="I5" s="2"/>
      <c r="J5" s="2" t="s">
        <v>47</v>
      </c>
      <c r="K5" s="2"/>
      <c r="L5" s="2" t="s">
        <v>57</v>
      </c>
      <c r="M5" s="2"/>
    </row>
    <row r="6" spans="1:13" ht="15.75">
      <c r="A6" s="6" t="s">
        <v>1</v>
      </c>
      <c r="B6" s="7" t="s">
        <v>2</v>
      </c>
      <c r="C6" s="2" t="s">
        <v>3</v>
      </c>
      <c r="D6" s="2" t="s">
        <v>4</v>
      </c>
      <c r="E6" s="8" t="s">
        <v>5</v>
      </c>
      <c r="F6" s="2" t="s">
        <v>4</v>
      </c>
      <c r="G6" s="8" t="s">
        <v>5</v>
      </c>
      <c r="H6" s="2" t="s">
        <v>4</v>
      </c>
      <c r="I6" s="8" t="s">
        <v>5</v>
      </c>
      <c r="J6" s="2" t="s">
        <v>4</v>
      </c>
      <c r="K6" s="8" t="s">
        <v>5</v>
      </c>
      <c r="L6" s="2" t="s">
        <v>4</v>
      </c>
      <c r="M6" s="8" t="s">
        <v>5</v>
      </c>
    </row>
    <row r="7" spans="1:13" ht="15.75">
      <c r="A7" s="9" t="s">
        <v>11</v>
      </c>
      <c r="B7" s="9" t="s">
        <v>12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.75">
      <c r="A8" s="9" t="s">
        <v>18</v>
      </c>
      <c r="B8" s="9" t="s">
        <v>26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>
      <c r="A9" s="9" t="s">
        <v>19</v>
      </c>
      <c r="B9" s="9" t="s">
        <v>25</v>
      </c>
      <c r="C9">
        <v>256</v>
      </c>
      <c r="D9" s="10">
        <v>18</v>
      </c>
      <c r="E9" s="10">
        <f aca="true" t="shared" si="0" ref="E9:E16">IF(ISERR($C9*D9),0,($C9*D9))</f>
        <v>4608</v>
      </c>
      <c r="F9" s="10">
        <v>75</v>
      </c>
      <c r="G9" s="10">
        <f aca="true" t="shared" si="1" ref="G9:G16">IF(ISERR($C9*F9),0,($C9*F9))</f>
        <v>19200</v>
      </c>
      <c r="H9" s="10">
        <v>70</v>
      </c>
      <c r="I9" s="10">
        <f aca="true" t="shared" si="2" ref="I9:I16">IF(ISERR($C9*H9),0,($C9*H9))</f>
        <v>17920</v>
      </c>
      <c r="J9" s="10">
        <v>60.14</v>
      </c>
      <c r="K9" s="10">
        <f aca="true" t="shared" si="3" ref="K9:K16">IF(ISERR($C9*J9),0,($C9*J9))</f>
        <v>15395.84</v>
      </c>
      <c r="L9" s="10">
        <v>39</v>
      </c>
      <c r="M9" s="10">
        <f aca="true" t="shared" si="4" ref="M9:M16">IF(ISERR($C9*L9),0,($C9*L9))</f>
        <v>9984</v>
      </c>
    </row>
    <row r="10" spans="1:13" ht="15.75">
      <c r="A10" s="9" t="s">
        <v>20</v>
      </c>
      <c r="B10" s="9" t="s">
        <v>24</v>
      </c>
      <c r="C10">
        <v>14336</v>
      </c>
      <c r="D10" s="10">
        <v>0.92</v>
      </c>
      <c r="E10" s="10">
        <f t="shared" si="0"/>
        <v>13189.12</v>
      </c>
      <c r="F10" s="10">
        <v>1.03</v>
      </c>
      <c r="G10" s="10">
        <f t="shared" si="1"/>
        <v>14766.08</v>
      </c>
      <c r="H10" s="10">
        <v>1.2</v>
      </c>
      <c r="I10" s="10">
        <f t="shared" si="2"/>
        <v>17203.2</v>
      </c>
      <c r="J10" s="10">
        <v>0.5562</v>
      </c>
      <c r="K10" s="10">
        <f t="shared" si="3"/>
        <v>7973.6832</v>
      </c>
      <c r="L10" s="10">
        <v>1</v>
      </c>
      <c r="M10" s="10">
        <f t="shared" si="4"/>
        <v>14336</v>
      </c>
    </row>
    <row r="11" spans="1:13" ht="15.75">
      <c r="A11" s="9" t="s">
        <v>13</v>
      </c>
      <c r="B11" s="9" t="s">
        <v>14</v>
      </c>
      <c r="D11" s="10"/>
      <c r="E11" s="10">
        <f t="shared" si="0"/>
        <v>0</v>
      </c>
      <c r="F11" s="10"/>
      <c r="G11" s="10">
        <f t="shared" si="1"/>
        <v>0</v>
      </c>
      <c r="H11" s="10"/>
      <c r="I11" s="10">
        <f t="shared" si="2"/>
        <v>0</v>
      </c>
      <c r="J11" s="10"/>
      <c r="K11" s="10">
        <f t="shared" si="3"/>
        <v>0</v>
      </c>
      <c r="L11" s="10"/>
      <c r="M11" s="10">
        <f t="shared" si="4"/>
        <v>0</v>
      </c>
    </row>
    <row r="12" spans="1:13" ht="15.75">
      <c r="A12" s="9" t="s">
        <v>18</v>
      </c>
      <c r="B12" s="11" t="s">
        <v>34</v>
      </c>
      <c r="C12">
        <v>1120</v>
      </c>
      <c r="D12" s="10">
        <v>0.98</v>
      </c>
      <c r="E12" s="10">
        <f t="shared" si="0"/>
        <v>1097.6</v>
      </c>
      <c r="F12" s="10">
        <v>0.85</v>
      </c>
      <c r="G12" s="10">
        <f t="shared" si="1"/>
        <v>952</v>
      </c>
      <c r="H12" s="10">
        <v>0.7</v>
      </c>
      <c r="I12" s="10">
        <f t="shared" si="2"/>
        <v>784</v>
      </c>
      <c r="J12" s="10">
        <v>0.985</v>
      </c>
      <c r="K12" s="10">
        <f t="shared" si="3"/>
        <v>1103.2</v>
      </c>
      <c r="L12" s="10">
        <v>1</v>
      </c>
      <c r="M12" s="10">
        <f t="shared" si="4"/>
        <v>1120</v>
      </c>
    </row>
    <row r="13" spans="1:13" ht="15.75">
      <c r="A13" s="9" t="s">
        <v>21</v>
      </c>
      <c r="B13" s="11" t="s">
        <v>35</v>
      </c>
      <c r="C13">
        <v>3360</v>
      </c>
      <c r="D13" s="10">
        <v>1.45</v>
      </c>
      <c r="E13" s="10">
        <f t="shared" si="0"/>
        <v>4872</v>
      </c>
      <c r="F13" s="10">
        <v>1.5</v>
      </c>
      <c r="G13" s="10">
        <f t="shared" si="1"/>
        <v>5040</v>
      </c>
      <c r="H13" s="10">
        <v>1.15</v>
      </c>
      <c r="I13" s="10">
        <f t="shared" si="2"/>
        <v>3863.9999999999995</v>
      </c>
      <c r="J13" s="10">
        <v>1.221</v>
      </c>
      <c r="K13" s="10">
        <f t="shared" si="3"/>
        <v>4102.56</v>
      </c>
      <c r="L13" s="10">
        <v>1.9</v>
      </c>
      <c r="M13" s="10">
        <f t="shared" si="4"/>
        <v>6384</v>
      </c>
    </row>
    <row r="14" spans="1:13" ht="15.75">
      <c r="A14" s="9" t="s">
        <v>31</v>
      </c>
      <c r="B14" s="11" t="s">
        <v>36</v>
      </c>
      <c r="C14">
        <v>2240</v>
      </c>
      <c r="D14" s="10">
        <v>1.65</v>
      </c>
      <c r="E14" s="10">
        <f t="shared" si="0"/>
        <v>3696</v>
      </c>
      <c r="F14" s="10">
        <v>1.65</v>
      </c>
      <c r="G14" s="10">
        <f t="shared" si="1"/>
        <v>3696</v>
      </c>
      <c r="H14" s="10">
        <v>1.1</v>
      </c>
      <c r="I14" s="10">
        <f t="shared" si="2"/>
        <v>2464</v>
      </c>
      <c r="J14" s="10">
        <v>1.246</v>
      </c>
      <c r="K14" s="10">
        <f t="shared" si="3"/>
        <v>2791.04</v>
      </c>
      <c r="L14" s="10">
        <v>1.9</v>
      </c>
      <c r="M14" s="10">
        <f t="shared" si="4"/>
        <v>4256</v>
      </c>
    </row>
    <row r="15" spans="1:13" ht="15.75">
      <c r="A15" s="9" t="s">
        <v>32</v>
      </c>
      <c r="B15" s="11" t="s">
        <v>37</v>
      </c>
      <c r="C15">
        <v>336</v>
      </c>
      <c r="D15" s="10">
        <v>5.5</v>
      </c>
      <c r="E15" s="10">
        <f t="shared" si="0"/>
        <v>1848</v>
      </c>
      <c r="F15" s="10">
        <v>3.75</v>
      </c>
      <c r="G15" s="10">
        <f t="shared" si="1"/>
        <v>1260</v>
      </c>
      <c r="H15" s="10">
        <v>3</v>
      </c>
      <c r="I15" s="10">
        <f t="shared" si="2"/>
        <v>1008</v>
      </c>
      <c r="J15" s="10">
        <v>2.75</v>
      </c>
      <c r="K15" s="10">
        <f t="shared" si="3"/>
        <v>924</v>
      </c>
      <c r="L15" s="10">
        <v>5</v>
      </c>
      <c r="M15" s="10">
        <f t="shared" si="4"/>
        <v>1680</v>
      </c>
    </row>
    <row r="16" spans="1:13" ht="15.75">
      <c r="A16" s="9" t="s">
        <v>33</v>
      </c>
      <c r="B16" s="11" t="s">
        <v>38</v>
      </c>
      <c r="C16">
        <v>112</v>
      </c>
      <c r="D16" s="10">
        <v>5</v>
      </c>
      <c r="E16" s="10">
        <f t="shared" si="0"/>
        <v>560</v>
      </c>
      <c r="F16" s="10">
        <v>4.5</v>
      </c>
      <c r="G16" s="10">
        <f t="shared" si="1"/>
        <v>504</v>
      </c>
      <c r="H16" s="10">
        <v>4</v>
      </c>
      <c r="I16" s="10">
        <f t="shared" si="2"/>
        <v>448</v>
      </c>
      <c r="J16" s="10">
        <v>3.591</v>
      </c>
      <c r="K16" s="10">
        <f t="shared" si="3"/>
        <v>402.192</v>
      </c>
      <c r="L16" s="10">
        <v>6</v>
      </c>
      <c r="M16" s="10">
        <f t="shared" si="4"/>
        <v>672</v>
      </c>
    </row>
    <row r="17" spans="1:13" ht="15.75">
      <c r="A17" s="9" t="s">
        <v>22</v>
      </c>
      <c r="B17" s="11" t="s">
        <v>23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.75">
      <c r="A18" s="9" t="s">
        <v>18</v>
      </c>
      <c r="B18" s="11" t="s">
        <v>39</v>
      </c>
      <c r="C18">
        <v>112</v>
      </c>
      <c r="D18" s="10">
        <v>4.5</v>
      </c>
      <c r="E18" s="10">
        <f>IF(ISERR($C18*D18),0,($C18*D18))</f>
        <v>504</v>
      </c>
      <c r="F18" s="10">
        <v>2.5</v>
      </c>
      <c r="G18" s="10">
        <f>IF(ISERR($C18*F18),0,($C18*F18))</f>
        <v>280</v>
      </c>
      <c r="H18" s="10">
        <v>1</v>
      </c>
      <c r="I18" s="10">
        <f>IF(ISERR($C18*H18),0,($C18*H18))</f>
        <v>112</v>
      </c>
      <c r="J18" s="10">
        <v>6</v>
      </c>
      <c r="K18" s="10">
        <f>IF(ISERR($C18*J18),0,($C18*J18))</f>
        <v>672</v>
      </c>
      <c r="L18" s="10">
        <v>2.5</v>
      </c>
      <c r="M18" s="10">
        <f>IF(ISERR($C18*L18),0,($C18*L18))</f>
        <v>280</v>
      </c>
    </row>
    <row r="19" spans="1:13" ht="15.75">
      <c r="A19" s="9" t="s">
        <v>21</v>
      </c>
      <c r="B19" s="11" t="s">
        <v>40</v>
      </c>
      <c r="C19">
        <v>224</v>
      </c>
      <c r="D19" s="10">
        <v>2</v>
      </c>
      <c r="E19" s="10">
        <f>IF(ISERR($C19*D19),0,($C19*D19))</f>
        <v>448</v>
      </c>
      <c r="F19" s="10">
        <v>4.5</v>
      </c>
      <c r="G19" s="10">
        <f>IF(ISERR($C19*F19),0,($C19*F19))</f>
        <v>1008</v>
      </c>
      <c r="H19" s="10">
        <v>2.25</v>
      </c>
      <c r="I19" s="10">
        <f>IF(ISERR($C19*H19),0,($C19*H19))</f>
        <v>504</v>
      </c>
      <c r="J19" s="10">
        <v>9.2</v>
      </c>
      <c r="K19" s="10">
        <f>IF(ISERR($C19*J19),0,($C19*J19))</f>
        <v>2060.7999999999997</v>
      </c>
      <c r="L19" s="10">
        <v>3</v>
      </c>
      <c r="M19" s="10">
        <f>IF(ISERR($C19*L19),0,($C19*L19))</f>
        <v>672</v>
      </c>
    </row>
    <row r="20" spans="1:13" ht="15.75">
      <c r="A20" s="9" t="s">
        <v>31</v>
      </c>
      <c r="B20" s="11" t="s">
        <v>61</v>
      </c>
      <c r="C20">
        <v>5000</v>
      </c>
      <c r="D20" s="10">
        <v>5</v>
      </c>
      <c r="E20" s="10">
        <f>IF(ISERR($C20*D20),0,($C20*D20))</f>
        <v>25000</v>
      </c>
      <c r="F20" s="10">
        <v>6</v>
      </c>
      <c r="G20" s="10">
        <f>IF(ISERR($C20*F20),0,($C20*F20))</f>
        <v>30000</v>
      </c>
      <c r="H20" s="10">
        <v>3.5</v>
      </c>
      <c r="I20" s="10">
        <f>IF(ISERR($C20*H20),0,($C20*H20))</f>
        <v>17500</v>
      </c>
      <c r="J20" s="10">
        <v>6.5</v>
      </c>
      <c r="K20" s="10">
        <f>IF(ISERR($C20*J20),0,($C20*J20))</f>
        <v>32500</v>
      </c>
      <c r="L20" s="10">
        <v>3.5</v>
      </c>
      <c r="M20" s="10">
        <f>IF(ISERR($C20*L20),0,($C20*L20))</f>
        <v>17500</v>
      </c>
    </row>
    <row r="21" spans="1:13" ht="15.75">
      <c r="A21" s="9"/>
      <c r="B21" s="11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>
      <c r="A22" s="9"/>
      <c r="B22" s="12" t="s">
        <v>15</v>
      </c>
      <c r="D22" s="10"/>
      <c r="E22" s="14">
        <f>SUM(E9:E20)</f>
        <v>55822.72</v>
      </c>
      <c r="F22" s="10"/>
      <c r="G22" s="14">
        <f>SUM(G9:G20)</f>
        <v>76706.08</v>
      </c>
      <c r="H22" s="10"/>
      <c r="I22" s="14">
        <f>SUM(I9:I20)</f>
        <v>61807.2</v>
      </c>
      <c r="J22" s="10"/>
      <c r="K22" s="14">
        <f>SUM(K9:K20)</f>
        <v>67925.31520000001</v>
      </c>
      <c r="L22" s="10"/>
      <c r="M22" s="14">
        <f>SUM(M9:M20)</f>
        <v>56884</v>
      </c>
    </row>
    <row r="23" spans="1:13" ht="15.75">
      <c r="A23" s="9"/>
      <c r="B23" s="12" t="s">
        <v>16</v>
      </c>
      <c r="D23" s="13">
        <v>0.01</v>
      </c>
      <c r="E23" s="14">
        <f>ROUND(D23*E22,2)</f>
        <v>558.23</v>
      </c>
      <c r="F23" s="13">
        <v>0.01</v>
      </c>
      <c r="G23" s="14">
        <f>ROUND(F23*G22,2)</f>
        <v>767.06</v>
      </c>
      <c r="H23" s="13">
        <v>0.02</v>
      </c>
      <c r="I23" s="14">
        <f>ROUND(H23*I22,2)</f>
        <v>1236.14</v>
      </c>
      <c r="J23" s="13">
        <v>0</v>
      </c>
      <c r="K23" s="14">
        <f>ROUND(J23*K22,2)</f>
        <v>0</v>
      </c>
      <c r="L23" s="13">
        <v>0.02</v>
      </c>
      <c r="M23" s="14">
        <f>ROUND(L23*M22,2)</f>
        <v>1137.68</v>
      </c>
    </row>
    <row r="24" spans="1:13" ht="15.75">
      <c r="A24" s="9"/>
      <c r="B24" s="12" t="s">
        <v>17</v>
      </c>
      <c r="D24" s="10"/>
      <c r="E24" s="14">
        <f>E22-E23</f>
        <v>55264.49</v>
      </c>
      <c r="F24" s="10"/>
      <c r="G24" s="14">
        <f>G22-G23</f>
        <v>75939.02</v>
      </c>
      <c r="H24" s="10"/>
      <c r="I24" s="14">
        <f>I22-I23</f>
        <v>60571.06</v>
      </c>
      <c r="J24" s="10"/>
      <c r="K24" s="14">
        <f>K22-K23</f>
        <v>67925.31520000001</v>
      </c>
      <c r="L24" s="10"/>
      <c r="M24" s="14">
        <f>M22-M23</f>
        <v>55746.32</v>
      </c>
    </row>
    <row r="25" spans="1:13" ht="15.75">
      <c r="A25" s="9"/>
      <c r="B25" s="12"/>
      <c r="D25" s="10"/>
      <c r="E25" s="14"/>
      <c r="F25" s="10"/>
      <c r="G25" s="14"/>
      <c r="H25" s="10"/>
      <c r="I25" s="14"/>
      <c r="J25" s="10"/>
      <c r="K25" s="14"/>
      <c r="L25" s="10"/>
      <c r="M25" s="14"/>
    </row>
    <row r="26" spans="1:12" ht="15.75">
      <c r="A26" s="9"/>
      <c r="B26" s="12"/>
      <c r="D26" s="10"/>
      <c r="E26" s="21"/>
      <c r="F26" s="10"/>
      <c r="G26" s="14"/>
      <c r="H26" s="10"/>
      <c r="I26" s="14"/>
      <c r="J26" s="10"/>
      <c r="L26" s="10"/>
    </row>
    <row r="27" spans="1:13" ht="15.75">
      <c r="A27" s="9"/>
      <c r="B27" s="12"/>
      <c r="D27" s="10"/>
      <c r="E27" s="14"/>
      <c r="F27" s="10"/>
      <c r="G27" s="14"/>
      <c r="H27" s="10"/>
      <c r="I27" s="14"/>
      <c r="J27" s="10"/>
      <c r="K27" s="14"/>
      <c r="L27" s="10"/>
      <c r="M27" s="14"/>
    </row>
    <row r="28" spans="1:13" s="18" customFormat="1" ht="15.75">
      <c r="A28" s="16"/>
      <c r="B28" s="17"/>
      <c r="D28" s="19"/>
      <c r="E28" s="20"/>
      <c r="F28" s="19"/>
      <c r="G28" s="20"/>
      <c r="H28" s="19"/>
      <c r="I28" s="20"/>
      <c r="J28" s="19"/>
      <c r="K28" s="20"/>
      <c r="L28" s="19"/>
      <c r="M28" s="20"/>
    </row>
    <row r="29" spans="1:13" ht="15.75">
      <c r="A29" s="9"/>
      <c r="B29" s="9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.75">
      <c r="A30" s="2"/>
      <c r="B30" s="2"/>
      <c r="C30" s="2"/>
      <c r="D30" s="15" t="s">
        <v>48</v>
      </c>
      <c r="F30" s="2" t="s">
        <v>50</v>
      </c>
      <c r="G30" s="3"/>
      <c r="H30" s="2" t="s">
        <v>52</v>
      </c>
      <c r="I30" s="2"/>
      <c r="J30" s="2" t="s">
        <v>54</v>
      </c>
      <c r="K30" s="2"/>
      <c r="L30" s="2" t="s">
        <v>58</v>
      </c>
      <c r="M30" s="2"/>
    </row>
    <row r="31" spans="1:13" ht="15.75">
      <c r="A31" s="2"/>
      <c r="B31" s="2"/>
      <c r="C31" s="2" t="s">
        <v>0</v>
      </c>
      <c r="D31" s="2" t="s">
        <v>49</v>
      </c>
      <c r="E31" s="3"/>
      <c r="F31" s="2" t="s">
        <v>51</v>
      </c>
      <c r="G31" s="3"/>
      <c r="H31" s="2" t="s">
        <v>53</v>
      </c>
      <c r="I31" s="2"/>
      <c r="J31" s="2" t="s">
        <v>55</v>
      </c>
      <c r="K31" s="2"/>
      <c r="L31" s="2" t="s">
        <v>59</v>
      </c>
      <c r="M31" s="2"/>
    </row>
    <row r="32" spans="1:13" ht="15.75">
      <c r="A32" s="6" t="s">
        <v>1</v>
      </c>
      <c r="B32" s="7" t="s">
        <v>2</v>
      </c>
      <c r="C32" s="2" t="s">
        <v>3</v>
      </c>
      <c r="D32" s="2" t="s">
        <v>4</v>
      </c>
      <c r="E32" s="8" t="s">
        <v>5</v>
      </c>
      <c r="F32" s="2" t="s">
        <v>4</v>
      </c>
      <c r="G32" s="8" t="s">
        <v>5</v>
      </c>
      <c r="H32" s="2" t="s">
        <v>4</v>
      </c>
      <c r="I32" s="8" t="s">
        <v>5</v>
      </c>
      <c r="J32" s="2" t="s">
        <v>4</v>
      </c>
      <c r="K32" s="8" t="s">
        <v>5</v>
      </c>
      <c r="L32" s="2" t="s">
        <v>4</v>
      </c>
      <c r="M32" s="8" t="s">
        <v>5</v>
      </c>
    </row>
    <row r="33" spans="1:13" ht="15.75">
      <c r="A33" s="9" t="s">
        <v>11</v>
      </c>
      <c r="B33" s="9" t="s">
        <v>12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9" t="s">
        <v>18</v>
      </c>
      <c r="B34" s="9" t="s">
        <v>26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9" t="s">
        <v>19</v>
      </c>
      <c r="B35" s="9" t="s">
        <v>25</v>
      </c>
      <c r="C35">
        <v>256</v>
      </c>
      <c r="D35" s="10">
        <v>70.15</v>
      </c>
      <c r="E35" s="10">
        <f aca="true" t="shared" si="5" ref="E35:E42">IF(ISERR($C35*D35),0,($C35*D35))</f>
        <v>17958.4</v>
      </c>
      <c r="F35" s="10">
        <v>2.5</v>
      </c>
      <c r="G35" s="10">
        <f aca="true" t="shared" si="6" ref="G35:G42">IF(ISERR($C35*F35),0,($C35*F35))</f>
        <v>640</v>
      </c>
      <c r="H35" s="10">
        <v>59.21</v>
      </c>
      <c r="I35" s="10">
        <f aca="true" t="shared" si="7" ref="I35:I42">IF(ISERR($C35*H35),0,($C35*H35))</f>
        <v>15157.76</v>
      </c>
      <c r="J35" s="10">
        <v>25</v>
      </c>
      <c r="K35" s="10">
        <f aca="true" t="shared" si="8" ref="K35:K42">IF(ISERR($C35*J35),0,($C35*J35))</f>
        <v>6400</v>
      </c>
      <c r="L35" s="10">
        <v>0</v>
      </c>
      <c r="M35" s="10">
        <f aca="true" t="shared" si="9" ref="M35:M42">IF(ISERR($C35*L35),0,($C35*L35))</f>
        <v>0</v>
      </c>
    </row>
    <row r="36" spans="1:13" ht="15.75">
      <c r="A36" s="9" t="s">
        <v>20</v>
      </c>
      <c r="B36" s="9" t="s">
        <v>24</v>
      </c>
      <c r="C36">
        <v>14336</v>
      </c>
      <c r="D36" s="10">
        <v>14.7</v>
      </c>
      <c r="E36" s="10">
        <f t="shared" si="5"/>
        <v>210739.19999999998</v>
      </c>
      <c r="F36" s="10">
        <v>1.52</v>
      </c>
      <c r="G36" s="10">
        <f t="shared" si="6"/>
        <v>21790.72</v>
      </c>
      <c r="H36" s="10">
        <v>0.65</v>
      </c>
      <c r="I36" s="10">
        <f t="shared" si="7"/>
        <v>9318.4</v>
      </c>
      <c r="J36" s="10">
        <v>0.95</v>
      </c>
      <c r="K36" s="10">
        <f t="shared" si="8"/>
        <v>13619.199999999999</v>
      </c>
      <c r="L36" s="10">
        <v>0</v>
      </c>
      <c r="M36" s="10">
        <f t="shared" si="9"/>
        <v>0</v>
      </c>
    </row>
    <row r="37" spans="1:13" ht="15.75">
      <c r="A37" s="9" t="s">
        <v>13</v>
      </c>
      <c r="B37" s="9" t="s">
        <v>14</v>
      </c>
      <c r="D37" s="10"/>
      <c r="E37" s="10">
        <f t="shared" si="5"/>
        <v>0</v>
      </c>
      <c r="F37" s="10"/>
      <c r="G37" s="10">
        <f t="shared" si="6"/>
        <v>0</v>
      </c>
      <c r="H37" s="10"/>
      <c r="I37" s="10">
        <f t="shared" si="7"/>
        <v>0</v>
      </c>
      <c r="J37" s="10"/>
      <c r="K37" s="10">
        <f t="shared" si="8"/>
        <v>0</v>
      </c>
      <c r="L37" s="10">
        <v>0</v>
      </c>
      <c r="M37" s="10">
        <f t="shared" si="9"/>
        <v>0</v>
      </c>
    </row>
    <row r="38" spans="1:13" ht="15.75">
      <c r="A38" s="9" t="s">
        <v>18</v>
      </c>
      <c r="B38" s="11" t="s">
        <v>34</v>
      </c>
      <c r="C38">
        <v>1120</v>
      </c>
      <c r="D38" s="10">
        <v>1.84</v>
      </c>
      <c r="E38" s="10">
        <f t="shared" si="5"/>
        <v>2060.8</v>
      </c>
      <c r="F38" s="10">
        <v>1.5</v>
      </c>
      <c r="G38" s="10">
        <f t="shared" si="6"/>
        <v>1680</v>
      </c>
      <c r="H38" s="10">
        <v>0.77</v>
      </c>
      <c r="I38" s="10">
        <f t="shared" si="7"/>
        <v>862.4</v>
      </c>
      <c r="J38" s="10">
        <v>0.75</v>
      </c>
      <c r="K38" s="10">
        <f t="shared" si="8"/>
        <v>840</v>
      </c>
      <c r="L38" s="10">
        <v>0</v>
      </c>
      <c r="M38" s="10">
        <f t="shared" si="9"/>
        <v>0</v>
      </c>
    </row>
    <row r="39" spans="1:13" ht="15.75">
      <c r="A39" s="9" t="s">
        <v>21</v>
      </c>
      <c r="B39" s="11" t="s">
        <v>35</v>
      </c>
      <c r="C39">
        <v>3360</v>
      </c>
      <c r="D39" s="10">
        <v>2.74</v>
      </c>
      <c r="E39" s="10">
        <f t="shared" si="5"/>
        <v>9206.400000000001</v>
      </c>
      <c r="F39" s="10">
        <v>1.6</v>
      </c>
      <c r="G39" s="10">
        <f t="shared" si="6"/>
        <v>5376</v>
      </c>
      <c r="H39" s="10">
        <v>1.18</v>
      </c>
      <c r="I39" s="10">
        <f t="shared" si="7"/>
        <v>3964.7999999999997</v>
      </c>
      <c r="J39" s="10">
        <v>1.05</v>
      </c>
      <c r="K39" s="10">
        <f t="shared" si="8"/>
        <v>3528</v>
      </c>
      <c r="L39" s="10">
        <v>0</v>
      </c>
      <c r="M39" s="10">
        <f t="shared" si="9"/>
        <v>0</v>
      </c>
    </row>
    <row r="40" spans="1:13" ht="15.75">
      <c r="A40" s="9" t="s">
        <v>31</v>
      </c>
      <c r="B40" s="11" t="s">
        <v>36</v>
      </c>
      <c r="C40">
        <v>2240</v>
      </c>
      <c r="D40" s="10">
        <v>3.06</v>
      </c>
      <c r="E40" s="10">
        <f t="shared" si="5"/>
        <v>6854.400000000001</v>
      </c>
      <c r="F40" s="10">
        <v>1.6</v>
      </c>
      <c r="G40" s="10">
        <f t="shared" si="6"/>
        <v>3584</v>
      </c>
      <c r="H40" s="10">
        <v>1.18</v>
      </c>
      <c r="I40" s="10">
        <f t="shared" si="7"/>
        <v>2643.2</v>
      </c>
      <c r="J40" s="10">
        <v>1.05</v>
      </c>
      <c r="K40" s="10">
        <f t="shared" si="8"/>
        <v>2352</v>
      </c>
      <c r="L40" s="10">
        <v>0</v>
      </c>
      <c r="M40" s="10">
        <f t="shared" si="9"/>
        <v>0</v>
      </c>
    </row>
    <row r="41" spans="1:13" ht="15.75">
      <c r="A41" s="9" t="s">
        <v>32</v>
      </c>
      <c r="B41" s="11" t="s">
        <v>37</v>
      </c>
      <c r="C41">
        <v>336</v>
      </c>
      <c r="D41" s="10">
        <v>7.6</v>
      </c>
      <c r="E41" s="10">
        <f t="shared" si="5"/>
        <v>2553.6</v>
      </c>
      <c r="F41" s="10">
        <v>4</v>
      </c>
      <c r="G41" s="10">
        <f t="shared" si="6"/>
        <v>1344</v>
      </c>
      <c r="H41" s="10">
        <v>4.25</v>
      </c>
      <c r="I41" s="10">
        <f t="shared" si="7"/>
        <v>1428</v>
      </c>
      <c r="J41" s="10">
        <v>2.4</v>
      </c>
      <c r="K41" s="10">
        <f t="shared" si="8"/>
        <v>806.4</v>
      </c>
      <c r="L41" s="10">
        <v>0</v>
      </c>
      <c r="M41" s="10">
        <f t="shared" si="9"/>
        <v>0</v>
      </c>
    </row>
    <row r="42" spans="1:13" ht="15.75">
      <c r="A42" s="9" t="s">
        <v>33</v>
      </c>
      <c r="B42" s="11" t="s">
        <v>38</v>
      </c>
      <c r="C42">
        <v>112</v>
      </c>
      <c r="D42" s="10">
        <v>5.19</v>
      </c>
      <c r="E42" s="10">
        <f t="shared" si="5"/>
        <v>581.2800000000001</v>
      </c>
      <c r="F42" s="10">
        <v>4</v>
      </c>
      <c r="G42" s="10">
        <f t="shared" si="6"/>
        <v>448</v>
      </c>
      <c r="H42" s="10">
        <v>4.64</v>
      </c>
      <c r="I42" s="10">
        <f t="shared" si="7"/>
        <v>519.68</v>
      </c>
      <c r="J42" s="10">
        <v>2.4</v>
      </c>
      <c r="K42" s="10">
        <f t="shared" si="8"/>
        <v>268.8</v>
      </c>
      <c r="L42" s="10">
        <v>0</v>
      </c>
      <c r="M42" s="10">
        <f t="shared" si="9"/>
        <v>0</v>
      </c>
    </row>
    <row r="43" spans="1:13" ht="15.75">
      <c r="A43" s="9" t="s">
        <v>22</v>
      </c>
      <c r="B43" s="11" t="s">
        <v>23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>
      <c r="A44" s="9" t="s">
        <v>18</v>
      </c>
      <c r="B44" s="11" t="s">
        <v>39</v>
      </c>
      <c r="C44">
        <v>112</v>
      </c>
      <c r="D44" s="10">
        <v>0.89</v>
      </c>
      <c r="E44" s="10">
        <f>IF(ISERR($C44*D44),0,($C44*D44))</f>
        <v>99.68</v>
      </c>
      <c r="F44" s="10">
        <v>60</v>
      </c>
      <c r="G44" s="10">
        <f>IF(ISERR($C44*F44),0,($C44*F44))</f>
        <v>6720</v>
      </c>
      <c r="H44" s="10">
        <v>1</v>
      </c>
      <c r="I44" s="10">
        <f>IF(ISERR($C44*H44),0,($C44*H44))</f>
        <v>112</v>
      </c>
      <c r="J44" s="10">
        <v>2</v>
      </c>
      <c r="K44" s="10">
        <f>IF(ISERR($C44*J44),0,($C44*J44))</f>
        <v>224</v>
      </c>
      <c r="L44" s="10">
        <v>0</v>
      </c>
      <c r="M44" s="10">
        <f>IF(ISERR($C44*L44),0,($C44*L44))</f>
        <v>0</v>
      </c>
    </row>
    <row r="45" spans="1:13" ht="15.75">
      <c r="A45" s="9" t="s">
        <v>21</v>
      </c>
      <c r="B45" s="11" t="s">
        <v>40</v>
      </c>
      <c r="C45">
        <v>224</v>
      </c>
      <c r="D45" s="10">
        <v>1.41</v>
      </c>
      <c r="E45" s="10">
        <f>IF(ISERR($C45*D45),0,($C45*D45))</f>
        <v>315.84</v>
      </c>
      <c r="F45" s="10">
        <v>60</v>
      </c>
      <c r="G45" s="10">
        <f>IF(ISERR($C45*F45),0,($C45*F45))</f>
        <v>13440</v>
      </c>
      <c r="H45" s="10">
        <v>0.3</v>
      </c>
      <c r="I45" s="10">
        <f>IF(ISERR($C45*H45),0,($C45*H45))</f>
        <v>67.2</v>
      </c>
      <c r="J45" s="10">
        <v>1.65</v>
      </c>
      <c r="K45" s="10">
        <f>IF(ISERR($C45*J45),0,($C45*J45))</f>
        <v>369.59999999999997</v>
      </c>
      <c r="L45" s="10">
        <v>0</v>
      </c>
      <c r="M45" s="10">
        <f>IF(ISERR($C45*L45),0,($C45*L45))</f>
        <v>0</v>
      </c>
    </row>
    <row r="46" spans="1:13" ht="15.75">
      <c r="A46" s="9" t="s">
        <v>31</v>
      </c>
      <c r="B46" s="11" t="s">
        <v>61</v>
      </c>
      <c r="C46">
        <v>5000</v>
      </c>
      <c r="D46" s="10">
        <v>5</v>
      </c>
      <c r="E46" s="10">
        <f>IF(ISERR($C46*D46),0,($C46*D46))</f>
        <v>25000</v>
      </c>
      <c r="F46" s="10">
        <v>40</v>
      </c>
      <c r="G46" s="10">
        <f>IF(ISERR($C46*F46),0,($C46*F46))</f>
        <v>200000</v>
      </c>
      <c r="H46" s="10">
        <v>3.2</v>
      </c>
      <c r="I46" s="10">
        <f>IF(ISERR($C46*H46),0,($C46*H46))</f>
        <v>16000</v>
      </c>
      <c r="J46" s="10">
        <v>3</v>
      </c>
      <c r="K46" s="10">
        <f>IF(ISERR($C46*J46),0,($C46*J46))</f>
        <v>15000</v>
      </c>
      <c r="L46" s="10">
        <v>0</v>
      </c>
      <c r="M46" s="10">
        <f>IF(ISERR($C46*L46),0,($C46*L46))</f>
        <v>0</v>
      </c>
    </row>
    <row r="47" spans="1:13" ht="15.75">
      <c r="A47" s="9"/>
      <c r="B47" s="11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9"/>
      <c r="B48" s="12" t="s">
        <v>15</v>
      </c>
      <c r="D48" s="10"/>
      <c r="E48" s="14">
        <f>SUM(E35:E46)</f>
        <v>275369.6</v>
      </c>
      <c r="F48" s="10"/>
      <c r="G48" s="14">
        <f>SUM(G35:G46)</f>
        <v>255022.72</v>
      </c>
      <c r="H48" s="10"/>
      <c r="I48" s="14">
        <f>SUM(I35:I46)</f>
        <v>50073.439999999995</v>
      </c>
      <c r="J48" s="10"/>
      <c r="K48" s="14">
        <f>SUM(K35:K46)</f>
        <v>43408</v>
      </c>
      <c r="L48" s="10"/>
      <c r="M48" s="14">
        <f>SUM(M35:M46)</f>
        <v>0</v>
      </c>
    </row>
    <row r="49" spans="1:13" ht="15.75">
      <c r="A49" s="9"/>
      <c r="B49" s="12" t="s">
        <v>16</v>
      </c>
      <c r="D49" s="13">
        <v>0</v>
      </c>
      <c r="E49" s="14">
        <f>ROUND(D49*E48,2)</f>
        <v>0</v>
      </c>
      <c r="F49" s="13">
        <v>0.05</v>
      </c>
      <c r="G49" s="14">
        <f>ROUND(F49*G48,2)</f>
        <v>12751.14</v>
      </c>
      <c r="H49" s="13">
        <v>0.05</v>
      </c>
      <c r="I49" s="14">
        <f>ROUND(H49*I48,2)</f>
        <v>2503.67</v>
      </c>
      <c r="J49" s="13">
        <v>0.02</v>
      </c>
      <c r="K49" s="14">
        <f>ROUND(J49*K48,2)</f>
        <v>868.16</v>
      </c>
      <c r="L49" s="13">
        <v>0</v>
      </c>
      <c r="M49" s="14">
        <f>ROUND(L49*M48,2)</f>
        <v>0</v>
      </c>
    </row>
    <row r="50" spans="1:13" ht="15.75">
      <c r="A50" s="9"/>
      <c r="B50" s="12" t="s">
        <v>17</v>
      </c>
      <c r="D50" s="10"/>
      <c r="E50" s="14">
        <f>E48-E49</f>
        <v>275369.6</v>
      </c>
      <c r="F50" s="10"/>
      <c r="G50" s="14">
        <f>G48-G49</f>
        <v>242271.58000000002</v>
      </c>
      <c r="H50" s="10"/>
      <c r="I50" s="14">
        <f>I48-I49</f>
        <v>47569.77</v>
      </c>
      <c r="J50" s="10"/>
      <c r="K50" s="14">
        <f>K48-K49</f>
        <v>42539.84</v>
      </c>
      <c r="L50" s="10"/>
      <c r="M50" s="14">
        <f>M48-M49</f>
        <v>0</v>
      </c>
    </row>
    <row r="51" spans="1:13" ht="15.75">
      <c r="A51" s="9"/>
      <c r="B51" s="9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9"/>
      <c r="B52" s="9"/>
      <c r="D52" s="10"/>
      <c r="E52" s="10"/>
      <c r="F52" s="10"/>
      <c r="G52" s="10"/>
      <c r="H52" s="10"/>
      <c r="I52" s="10"/>
      <c r="J52" s="10"/>
      <c r="K52" s="22" t="s">
        <v>62</v>
      </c>
      <c r="L52" s="10"/>
      <c r="M52" s="10"/>
    </row>
    <row r="53" spans="1:13" ht="15.75">
      <c r="A53" s="9"/>
      <c r="B53" s="9" t="s">
        <v>60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.75">
      <c r="A54" s="9"/>
      <c r="B54" s="9" t="s">
        <v>28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9"/>
      <c r="B55" s="9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9"/>
      <c r="B56" s="9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9"/>
      <c r="B57" s="9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9"/>
      <c r="B58" s="9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9"/>
      <c r="B59" s="9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9"/>
      <c r="B60" s="9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9"/>
      <c r="B61" s="9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9"/>
      <c r="B62" s="9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9"/>
      <c r="B63" s="9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9"/>
      <c r="B64" s="9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9"/>
      <c r="B65" s="9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9"/>
      <c r="B66" s="9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>
      <c r="A67" s="9"/>
      <c r="B67" s="9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>
      <c r="A68" s="9"/>
      <c r="B68" s="9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.75">
      <c r="A69" s="9"/>
      <c r="B69" s="9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.75">
      <c r="A70" s="9"/>
      <c r="B70" s="9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.75">
      <c r="A71" s="9"/>
      <c r="B71" s="9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.75">
      <c r="A72" s="9"/>
      <c r="B72" s="9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.75">
      <c r="A73" s="9"/>
      <c r="B73" s="9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.75">
      <c r="A74" s="9"/>
      <c r="B74" s="9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.75">
      <c r="A75" s="9"/>
      <c r="B75" s="9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.75">
      <c r="A76" s="9"/>
      <c r="B76" s="9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>
      <c r="A77" s="9"/>
      <c r="B77" s="9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.75">
      <c r="A78" s="9"/>
      <c r="B78" s="9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.75">
      <c r="A79" s="9"/>
      <c r="B79" s="9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>
      <c r="A80" s="9"/>
      <c r="B80" s="9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.75">
      <c r="A81" s="9"/>
      <c r="B81" s="9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.75">
      <c r="A82" s="9"/>
      <c r="B82" s="9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.75">
      <c r="A83" s="9"/>
      <c r="B83" s="9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.75">
      <c r="A84" s="9"/>
      <c r="B84" s="9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.75">
      <c r="A85" s="9"/>
      <c r="B85" s="9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.75">
      <c r="A86" s="9"/>
      <c r="B86" s="9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.75">
      <c r="A87" s="9"/>
      <c r="B87" s="9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.75">
      <c r="A88" s="9"/>
      <c r="B88" s="9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>
      <c r="A89" s="9"/>
      <c r="B89" s="9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>
      <c r="A90" s="9"/>
      <c r="B90" s="9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.75">
      <c r="A91" s="9"/>
      <c r="B91" s="9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.75">
      <c r="A92" s="9"/>
      <c r="B92" s="9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.75">
      <c r="A93" s="9"/>
      <c r="B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.75">
      <c r="A94" s="9"/>
      <c r="B94" s="9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.75">
      <c r="A95" s="9"/>
      <c r="B95" s="9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.75">
      <c r="A96" s="9"/>
      <c r="B96" s="9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.75">
      <c r="A97" s="9"/>
      <c r="B97" s="9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.75">
      <c r="A98" s="9"/>
      <c r="B98" s="9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.75">
      <c r="A99" s="9"/>
      <c r="B99" s="9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.75">
      <c r="A100" s="9"/>
      <c r="B100" s="9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.75">
      <c r="A101" s="9"/>
      <c r="B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.75">
      <c r="A102" s="9"/>
      <c r="B102" s="9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.75">
      <c r="A103" s="9"/>
      <c r="B103" s="9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.75">
      <c r="A104" s="9"/>
      <c r="B104" s="9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.75">
      <c r="A105" s="9"/>
      <c r="B105" s="9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.75">
      <c r="A106" s="9"/>
      <c r="B106" s="9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.75">
      <c r="A107" s="9"/>
      <c r="B107" s="9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.75">
      <c r="A108" s="9"/>
      <c r="B108" s="9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.75">
      <c r="A109" s="9"/>
      <c r="B109" s="9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.75">
      <c r="A110" s="9"/>
      <c r="B110" s="9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.75">
      <c r="A111" s="9"/>
      <c r="B111" s="9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.75">
      <c r="A112" s="9"/>
      <c r="B112" s="9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.75">
      <c r="A113" s="9"/>
      <c r="B113" s="9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.75">
      <c r="A114" s="9"/>
      <c r="B114" s="9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.75">
      <c r="A115" s="9"/>
      <c r="B115" s="9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.75">
      <c r="A116" s="9"/>
      <c r="B116" s="9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.75">
      <c r="A117" s="9"/>
      <c r="B117" s="9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.75">
      <c r="A118" s="9"/>
      <c r="B118" s="9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.75">
      <c r="A119" s="9"/>
      <c r="B119" s="9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.75">
      <c r="A120" s="9"/>
      <c r="B120" s="9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.75">
      <c r="A121" s="9"/>
      <c r="B121" s="9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.75">
      <c r="A122" s="9"/>
      <c r="B122" s="9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.75">
      <c r="A123" s="9"/>
      <c r="B123" s="9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.75">
      <c r="A124" s="9"/>
      <c r="B124" s="9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.75">
      <c r="A125" s="9"/>
      <c r="B125" s="9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.75">
      <c r="A126" s="9"/>
      <c r="B126" s="9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.75">
      <c r="A127" s="9"/>
      <c r="B127" s="9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.75">
      <c r="A128" s="9"/>
      <c r="B128" s="9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.75">
      <c r="A129" s="9"/>
      <c r="B129" s="9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.75">
      <c r="A130" s="9"/>
      <c r="B130" s="9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.75">
      <c r="A131" s="9"/>
      <c r="B131" s="9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.75">
      <c r="A132" s="9"/>
      <c r="B132" s="9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.75">
      <c r="A133" s="9"/>
      <c r="B133" s="9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.75">
      <c r="A134" s="9"/>
      <c r="B134" s="9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.75">
      <c r="A135" s="9"/>
      <c r="B135" s="9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.75">
      <c r="A136" s="9"/>
      <c r="B136" s="9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.75">
      <c r="A137" s="9"/>
      <c r="B137" s="9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.75">
      <c r="A138" s="9"/>
      <c r="B138" s="9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.75">
      <c r="A139" s="9"/>
      <c r="B139" s="9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.75">
      <c r="A140" s="9"/>
      <c r="B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.75">
      <c r="A141" s="9"/>
      <c r="B141" s="9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.75">
      <c r="A142" s="9"/>
      <c r="B142" s="9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.75">
      <c r="A143" s="9"/>
      <c r="B143" s="9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.75">
      <c r="A144" s="9"/>
      <c r="B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.75">
      <c r="A145" s="9"/>
      <c r="B145" s="9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.75">
      <c r="A146" s="9"/>
      <c r="B146" s="9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.75">
      <c r="A147" s="9"/>
      <c r="B147" s="9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.75">
      <c r="A148" s="9"/>
      <c r="B148" s="9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.75">
      <c r="A149" s="9"/>
      <c r="B149" s="9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.75">
      <c r="A150" s="9"/>
      <c r="B150" s="9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.75">
      <c r="A151" s="9"/>
      <c r="B151" s="9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.75">
      <c r="A152" s="9"/>
      <c r="B152" s="9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.75">
      <c r="A153" s="9"/>
      <c r="B153" s="9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.75">
      <c r="A154" s="9"/>
      <c r="B154" s="9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.75">
      <c r="A155" s="9"/>
      <c r="B155" s="9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.75">
      <c r="A156" s="9"/>
      <c r="B156" s="9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.75">
      <c r="A157" s="9"/>
      <c r="B157" s="9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5.75">
      <c r="A158" s="9"/>
      <c r="B158" s="9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.75">
      <c r="A159" s="9"/>
      <c r="B159" s="9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5.75">
      <c r="A160" s="9"/>
      <c r="B160" s="9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.75">
      <c r="A161" s="9"/>
      <c r="B161" s="9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5.75">
      <c r="A162" s="9"/>
      <c r="B162" s="9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5.75">
      <c r="A163" s="9"/>
      <c r="B163" s="9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.75">
      <c r="A164" s="9"/>
      <c r="B164" s="9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5.75">
      <c r="A165" s="9"/>
      <c r="B165" s="9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5.75">
      <c r="A166" s="9"/>
      <c r="B166" s="9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5.75">
      <c r="A167" s="9"/>
      <c r="B167" s="9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.75">
      <c r="A168" s="9"/>
      <c r="B168" s="9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5.75">
      <c r="A169" s="9"/>
      <c r="B169" s="9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.75">
      <c r="A170" s="9"/>
      <c r="B170" s="9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.75">
      <c r="A171" s="9"/>
      <c r="B171" s="9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.75">
      <c r="A172" s="9"/>
      <c r="B172" s="9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5.75">
      <c r="A173" s="9"/>
      <c r="B173" s="9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5.75">
      <c r="A174" s="9"/>
      <c r="B174" s="9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5.75">
      <c r="A175" s="9"/>
      <c r="B175" s="9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.75">
      <c r="A176" s="9"/>
      <c r="B176" s="9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5.75">
      <c r="A177" s="9"/>
      <c r="B177" s="9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.75">
      <c r="A178" s="9"/>
      <c r="B178" s="9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5.75">
      <c r="A179" s="9"/>
      <c r="B179" s="9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.75">
      <c r="A180" s="9"/>
      <c r="B180" s="9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.75">
      <c r="A181" s="9"/>
      <c r="B181" s="9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5.75">
      <c r="A182" s="9"/>
      <c r="B182" s="9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.75">
      <c r="A183" s="9"/>
      <c r="B183" s="9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5.75">
      <c r="A184" s="9"/>
      <c r="B184" s="9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.75">
      <c r="A185" s="9"/>
      <c r="B185" s="9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5.75">
      <c r="A186" s="9"/>
      <c r="B186" s="9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5.75">
      <c r="A187" s="9"/>
      <c r="B187" s="9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5.75">
      <c r="A188" s="9"/>
      <c r="B188" s="9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5.75">
      <c r="A189" s="9"/>
      <c r="B189" s="9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5.75">
      <c r="A190" s="9"/>
      <c r="B190" s="9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5.75">
      <c r="A191" s="9"/>
      <c r="B191" s="9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.75">
      <c r="A192" s="9"/>
      <c r="B192" s="9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5.75">
      <c r="A193" s="9"/>
      <c r="B193" s="9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5.75">
      <c r="A194" s="9"/>
      <c r="B194" s="9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5.75">
      <c r="A195" s="9"/>
      <c r="B195" s="9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5.75">
      <c r="A196" s="9"/>
      <c r="B196" s="9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5.75">
      <c r="A197" s="9"/>
      <c r="B197" s="9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5.75">
      <c r="A198" s="9"/>
      <c r="B198" s="9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.75">
      <c r="A199" s="9"/>
      <c r="B199" s="9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5.75">
      <c r="A200" s="9"/>
      <c r="B200" s="9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5.75">
      <c r="A201" s="9"/>
      <c r="B201" s="9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5.75">
      <c r="A202" s="9"/>
      <c r="B202" s="9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5.75">
      <c r="A203" s="9"/>
      <c r="B203" s="9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5.75">
      <c r="A204" s="9"/>
      <c r="B204" s="9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5.75">
      <c r="A205" s="9"/>
      <c r="B205" s="9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5.75">
      <c r="A206" s="9"/>
      <c r="B206" s="9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5.75">
      <c r="A207" s="9"/>
      <c r="B207" s="9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5.75">
      <c r="A208" s="9"/>
      <c r="B208" s="9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5.75">
      <c r="A209" s="9"/>
      <c r="B209" s="9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5.75">
      <c r="A210" s="9"/>
      <c r="B210" s="9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5.75">
      <c r="A211" s="9"/>
      <c r="B211" s="9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5.75">
      <c r="A212" s="9"/>
      <c r="B212" s="9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5.75">
      <c r="A213" s="9"/>
      <c r="B213" s="9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5.75">
      <c r="A214" s="9"/>
      <c r="B214" s="9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5.75">
      <c r="A215" s="9"/>
      <c r="B215" s="9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5.75">
      <c r="A216" s="9"/>
      <c r="B216" s="9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5.75">
      <c r="A217" s="9"/>
      <c r="B217" s="9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5.75">
      <c r="A218" s="9"/>
      <c r="B218" s="9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5.75">
      <c r="A219" s="9"/>
      <c r="B219" s="9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5.75">
      <c r="A220" s="9"/>
      <c r="B220" s="9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5.75">
      <c r="A221" s="9"/>
      <c r="B221" s="9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5.75">
      <c r="A222" s="9"/>
      <c r="B222" s="9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5.75">
      <c r="A223" s="9"/>
      <c r="B223" s="9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5.75">
      <c r="A224" s="9"/>
      <c r="B224" s="9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5.75">
      <c r="A225" s="9"/>
      <c r="B225" s="9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5.75">
      <c r="A226" s="9"/>
      <c r="B226" s="9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5.75">
      <c r="A227" s="9"/>
      <c r="B227" s="9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5.75">
      <c r="A228" s="9"/>
      <c r="B228" s="9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5.75">
      <c r="A229" s="9"/>
      <c r="B229" s="9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5.75">
      <c r="A230" s="9"/>
      <c r="B230" s="9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.75">
      <c r="A231" s="9"/>
      <c r="B231" s="9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5.75">
      <c r="A232" s="9"/>
      <c r="B232" s="9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5.75">
      <c r="A233" s="9"/>
      <c r="B233" s="9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5.75">
      <c r="A234" s="9"/>
      <c r="B234" s="9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5.75">
      <c r="A235" s="9"/>
      <c r="B235" s="9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5.75">
      <c r="A236" s="9"/>
      <c r="B236" s="9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5.75">
      <c r="A237" s="9"/>
      <c r="B237" s="9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5.75">
      <c r="A238" s="9"/>
      <c r="B238" s="9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.75">
      <c r="A239" s="9"/>
      <c r="B239" s="9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5.75">
      <c r="A240" s="9"/>
      <c r="B240" s="9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.75">
      <c r="A241" s="9"/>
      <c r="B241" s="9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5.75">
      <c r="A242" s="9"/>
      <c r="B242" s="9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5.75">
      <c r="A243" s="9"/>
      <c r="B243" s="9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5.75">
      <c r="A244" s="9"/>
      <c r="B244" s="9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.75">
      <c r="A245" s="9"/>
      <c r="B245" s="9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5.75">
      <c r="A246" s="9"/>
      <c r="B246" s="9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.75">
      <c r="A247" s="9"/>
      <c r="B247" s="9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.75">
      <c r="A248" s="9"/>
      <c r="B248" s="9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.75">
      <c r="A249" s="9"/>
      <c r="B249" s="9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.75">
      <c r="A250" s="9"/>
      <c r="B250" s="9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.75">
      <c r="A251" s="9"/>
      <c r="B251" s="9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.75">
      <c r="A252" s="9"/>
      <c r="B252" s="9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.75">
      <c r="A253" s="9"/>
      <c r="B253" s="9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5.75">
      <c r="A254" s="9"/>
      <c r="B254" s="9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5.75">
      <c r="A255" s="9"/>
      <c r="B255" s="9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5.75">
      <c r="A256" s="9"/>
      <c r="B256" s="9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5.75">
      <c r="A257" s="9"/>
      <c r="B257" s="9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5.75">
      <c r="A258" s="9"/>
      <c r="B258" s="9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5.75">
      <c r="A259" s="9"/>
      <c r="B259" s="9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5.75">
      <c r="A260" s="9"/>
      <c r="B260" s="9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5.75">
      <c r="A261" s="9"/>
      <c r="B261" s="9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5.75">
      <c r="A262" s="9"/>
      <c r="B262" s="9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5.75">
      <c r="A263" s="9"/>
      <c r="B263" s="9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5.75">
      <c r="A264" s="9"/>
      <c r="B264" s="9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5.75">
      <c r="A265" s="9"/>
      <c r="B265" s="9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5.75">
      <c r="A266" s="9"/>
      <c r="B266" s="9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5.75">
      <c r="A267" s="9"/>
      <c r="B267" s="9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5.75">
      <c r="A268" s="9"/>
      <c r="B268" s="9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5.75">
      <c r="A269" s="9"/>
      <c r="B269" s="9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5.75">
      <c r="A270" s="9"/>
      <c r="B270" s="9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5.75">
      <c r="A271" s="9"/>
      <c r="B271" s="9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5.75">
      <c r="A272" s="9"/>
      <c r="B272" s="9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5.75">
      <c r="A273" s="9"/>
      <c r="B273" s="9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5.75">
      <c r="A274" s="9"/>
      <c r="B274" s="9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5.75">
      <c r="A275" s="9"/>
      <c r="B275" s="9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5.75">
      <c r="A276" s="9"/>
      <c r="B276" s="9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</sheetData>
  <printOptions gridLines="1"/>
  <pageMargins left="0.5" right="0.3" top="1" bottom="0" header="0.5" footer="0.5"/>
  <pageSetup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264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7.69921875" style="0" customWidth="1"/>
    <col min="2" max="2" width="40.69921875" style="0" customWidth="1"/>
    <col min="3" max="3" width="8.69921875" style="0" customWidth="1"/>
    <col min="4" max="4" width="9.69921875" style="0" customWidth="1"/>
    <col min="5" max="5" width="13.69921875" style="0" customWidth="1"/>
    <col min="6" max="6" width="9.69921875" style="0" customWidth="1"/>
    <col min="7" max="7" width="13.69921875" style="0" customWidth="1"/>
    <col min="8" max="8" width="9.69921875" style="0" customWidth="1"/>
    <col min="9" max="9" width="13.69921875" style="0" customWidth="1"/>
    <col min="10" max="10" width="9.69921875" style="0" customWidth="1"/>
    <col min="11" max="11" width="13.69921875" style="0" customWidth="1"/>
    <col min="12" max="12" width="9.69921875" style="0" customWidth="1"/>
    <col min="13" max="13" width="13.69921875" style="0" customWidth="1"/>
  </cols>
  <sheetData>
    <row r="1" spans="1:13" ht="15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4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2"/>
      <c r="D3" s="2"/>
      <c r="E3" s="2" t="s">
        <v>6</v>
      </c>
      <c r="F3" s="2"/>
      <c r="G3" s="2" t="s">
        <v>7</v>
      </c>
      <c r="H3" s="2"/>
      <c r="I3" s="2" t="s">
        <v>8</v>
      </c>
      <c r="J3" s="2"/>
      <c r="K3" s="2" t="s">
        <v>9</v>
      </c>
      <c r="L3" s="2"/>
      <c r="M3" s="2" t="s">
        <v>10</v>
      </c>
    </row>
    <row r="4" spans="1:13" ht="15.75">
      <c r="A4" s="2"/>
      <c r="B4" s="2"/>
      <c r="C4" s="2"/>
      <c r="D4" s="2"/>
      <c r="E4" s="5"/>
      <c r="F4" s="2"/>
      <c r="G4" s="2"/>
      <c r="H4" s="2"/>
      <c r="I4" s="2"/>
      <c r="J4" s="2"/>
      <c r="K4" s="2"/>
      <c r="L4" s="2"/>
      <c r="M4" s="2"/>
    </row>
    <row r="5" spans="1:13" ht="15.75">
      <c r="A5" s="2"/>
      <c r="B5" s="2"/>
      <c r="C5" s="2" t="s">
        <v>0</v>
      </c>
      <c r="D5" s="2"/>
      <c r="E5" s="3"/>
      <c r="F5" s="2"/>
      <c r="G5" s="2"/>
      <c r="H5" s="2"/>
      <c r="I5" s="2"/>
      <c r="J5" s="2"/>
      <c r="K5" s="2"/>
      <c r="L5" s="2"/>
      <c r="M5" s="2"/>
    </row>
    <row r="6" spans="1:13" ht="15.75">
      <c r="A6" s="6" t="s">
        <v>1</v>
      </c>
      <c r="B6" s="7" t="s">
        <v>2</v>
      </c>
      <c r="C6" s="2" t="s">
        <v>3</v>
      </c>
      <c r="D6" s="2" t="s">
        <v>4</v>
      </c>
      <c r="E6" s="8" t="s">
        <v>5</v>
      </c>
      <c r="F6" s="2" t="s">
        <v>4</v>
      </c>
      <c r="G6" s="8" t="s">
        <v>5</v>
      </c>
      <c r="H6" s="2" t="s">
        <v>4</v>
      </c>
      <c r="I6" s="8" t="s">
        <v>5</v>
      </c>
      <c r="J6" s="2" t="s">
        <v>4</v>
      </c>
      <c r="K6" s="8" t="s">
        <v>5</v>
      </c>
      <c r="L6" s="2" t="s">
        <v>4</v>
      </c>
      <c r="M6" s="8" t="s">
        <v>5</v>
      </c>
    </row>
    <row r="7" spans="1:13" ht="15.75">
      <c r="A7" s="9"/>
      <c r="B7" s="9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.75">
      <c r="A8" s="9"/>
      <c r="B8" s="9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>
      <c r="A9" s="9"/>
      <c r="B9" s="9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.75">
      <c r="A10" s="9"/>
      <c r="B10" s="9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.75">
      <c r="A11" s="9"/>
      <c r="B11" s="9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.75">
      <c r="A12" s="9"/>
      <c r="B12" s="11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>
      <c r="A13" s="9"/>
      <c r="B13" s="11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.75">
      <c r="A14" s="9"/>
      <c r="B14" s="11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.75">
      <c r="A15" s="9"/>
      <c r="B15" s="11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.75">
      <c r="A16" s="9"/>
      <c r="B16" s="11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.75">
      <c r="A17" s="9"/>
      <c r="B17" s="9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.75">
      <c r="A18" s="9"/>
      <c r="B18" s="9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.75">
      <c r="A19" s="9"/>
      <c r="B19" s="9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9"/>
      <c r="B20" s="9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9"/>
      <c r="B21" s="9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>
      <c r="A22" s="9"/>
      <c r="B22" s="9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>
      <c r="A23" s="9"/>
      <c r="B23" s="9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.75">
      <c r="A24" s="9"/>
      <c r="B24" s="9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.75">
      <c r="A25" s="9"/>
      <c r="B25" s="9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.75">
      <c r="A26" s="9"/>
      <c r="B26" s="9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75">
      <c r="A27" s="9"/>
      <c r="B27" s="9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9"/>
      <c r="B28" s="9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.75">
      <c r="A29" s="9"/>
      <c r="B29" s="9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.75">
      <c r="A30" s="9"/>
      <c r="B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.75">
      <c r="A31" s="9"/>
      <c r="B31" s="9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9"/>
      <c r="B32" s="9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9"/>
      <c r="B33" s="9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9"/>
      <c r="B34" s="9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9"/>
      <c r="B35" s="9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9"/>
      <c r="B36" s="9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>
      <c r="A37" s="9"/>
      <c r="B37" s="9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75">
      <c r="A38" s="9"/>
      <c r="B38" s="9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9"/>
      <c r="B39" s="9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9"/>
      <c r="B40" s="9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9"/>
      <c r="B41" s="9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>
      <c r="A42" s="9"/>
      <c r="B42" s="9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>
      <c r="A43" s="9"/>
      <c r="B43" s="9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>
      <c r="A44" s="9"/>
      <c r="B44" s="9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.75">
      <c r="A45" s="9"/>
      <c r="B45" s="9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>
      <c r="A46" s="9"/>
      <c r="B46" s="9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75">
      <c r="A47" s="9"/>
      <c r="B47" s="9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9"/>
      <c r="B48" s="9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75">
      <c r="A49" s="9"/>
      <c r="B49" s="9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.75">
      <c r="A50" s="9"/>
      <c r="B50" s="9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9"/>
      <c r="B51" s="9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9"/>
      <c r="B52" s="9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9"/>
      <c r="B53" s="9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.75">
      <c r="A54" s="9"/>
      <c r="B54" s="9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9"/>
      <c r="B55" s="9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9"/>
      <c r="B56" s="9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9"/>
      <c r="B57" s="9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9"/>
      <c r="B58" s="9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9"/>
      <c r="B59" s="9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9"/>
      <c r="B60" s="9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9"/>
      <c r="B61" s="9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9"/>
      <c r="B62" s="9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9"/>
      <c r="B63" s="9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9"/>
      <c r="B64" s="9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9"/>
      <c r="B65" s="9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9"/>
      <c r="B66" s="9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>
      <c r="A67" s="9"/>
      <c r="B67" s="9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>
      <c r="A68" s="9"/>
      <c r="B68" s="9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.75">
      <c r="A69" s="9"/>
      <c r="B69" s="9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.75">
      <c r="A70" s="9"/>
      <c r="B70" s="9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.75">
      <c r="A71" s="9"/>
      <c r="B71" s="9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.75">
      <c r="A72" s="9"/>
      <c r="B72" s="9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.75">
      <c r="A73" s="9"/>
      <c r="B73" s="9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.75">
      <c r="A74" s="9"/>
      <c r="B74" s="9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.75">
      <c r="A75" s="9"/>
      <c r="B75" s="9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.75">
      <c r="A76" s="9"/>
      <c r="B76" s="9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>
      <c r="A77" s="9"/>
      <c r="B77" s="9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.75">
      <c r="A78" s="9"/>
      <c r="B78" s="9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.75">
      <c r="A79" s="9"/>
      <c r="B79" s="9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>
      <c r="A80" s="9"/>
      <c r="B80" s="9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.75">
      <c r="A81" s="9"/>
      <c r="B81" s="9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.75">
      <c r="A82" s="9"/>
      <c r="B82" s="9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.75">
      <c r="A83" s="9"/>
      <c r="B83" s="9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.75">
      <c r="A84" s="9"/>
      <c r="B84" s="9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.75">
      <c r="A85" s="9"/>
      <c r="B85" s="9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.75">
      <c r="A86" s="9"/>
      <c r="B86" s="9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.75">
      <c r="A87" s="9"/>
      <c r="B87" s="9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.75">
      <c r="A88" s="9"/>
      <c r="B88" s="9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>
      <c r="A89" s="9"/>
      <c r="B89" s="9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>
      <c r="A90" s="9"/>
      <c r="B90" s="9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.75">
      <c r="A91" s="9"/>
      <c r="B91" s="9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.75">
      <c r="A92" s="9"/>
      <c r="B92" s="9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.75">
      <c r="A93" s="9"/>
      <c r="B93" s="9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.75">
      <c r="A94" s="9"/>
      <c r="B94" s="9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.75">
      <c r="A95" s="9"/>
      <c r="B95" s="9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.75">
      <c r="A96" s="9"/>
      <c r="B96" s="9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.75">
      <c r="A97" s="9"/>
      <c r="B97" s="9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.75">
      <c r="A98" s="9"/>
      <c r="B98" s="9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.75">
      <c r="A99" s="9"/>
      <c r="B99" s="9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.75">
      <c r="A100" s="9"/>
      <c r="B100" s="9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.75">
      <c r="A101" s="9"/>
      <c r="B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.75">
      <c r="A102" s="9"/>
      <c r="B102" s="9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.75">
      <c r="A103" s="9"/>
      <c r="B103" s="9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.75">
      <c r="A104" s="9"/>
      <c r="B104" s="9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.75">
      <c r="A105" s="9"/>
      <c r="B105" s="9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.75">
      <c r="A106" s="9"/>
      <c r="B106" s="9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.75">
      <c r="A107" s="9"/>
      <c r="B107" s="9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.75">
      <c r="A108" s="9"/>
      <c r="B108" s="9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.75">
      <c r="A109" s="9"/>
      <c r="B109" s="9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.75">
      <c r="A110" s="9"/>
      <c r="B110" s="9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.75">
      <c r="A111" s="9"/>
      <c r="B111" s="9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.75">
      <c r="A112" s="9"/>
      <c r="B112" s="9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.75">
      <c r="A113" s="9"/>
      <c r="B113" s="9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.75">
      <c r="A114" s="9"/>
      <c r="B114" s="9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.75">
      <c r="A115" s="9"/>
      <c r="B115" s="9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.75">
      <c r="A116" s="9"/>
      <c r="B116" s="9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.75">
      <c r="A117" s="9"/>
      <c r="B117" s="9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.75">
      <c r="A118" s="9"/>
      <c r="B118" s="9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.75">
      <c r="A119" s="9"/>
      <c r="B119" s="9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.75">
      <c r="A120" s="9"/>
      <c r="B120" s="9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.75">
      <c r="A121" s="9"/>
      <c r="B121" s="9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.75">
      <c r="A122" s="9"/>
      <c r="B122" s="9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.75">
      <c r="A123" s="9"/>
      <c r="B123" s="9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.75">
      <c r="A124" s="9"/>
      <c r="B124" s="9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.75">
      <c r="A125" s="9"/>
      <c r="B125" s="9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.75">
      <c r="A126" s="9"/>
      <c r="B126" s="9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.75">
      <c r="A127" s="9"/>
      <c r="B127" s="9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.75">
      <c r="A128" s="9"/>
      <c r="B128" s="9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.75">
      <c r="A129" s="9"/>
      <c r="B129" s="9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.75">
      <c r="A130" s="9"/>
      <c r="B130" s="9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.75">
      <c r="A131" s="9"/>
      <c r="B131" s="9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.75">
      <c r="A132" s="9"/>
      <c r="B132" s="9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.75">
      <c r="A133" s="9"/>
      <c r="B133" s="9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.75">
      <c r="A134" s="9"/>
      <c r="B134" s="9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.75">
      <c r="A135" s="9"/>
      <c r="B135" s="9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.75">
      <c r="A136" s="9"/>
      <c r="B136" s="9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.75">
      <c r="A137" s="9"/>
      <c r="B137" s="9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.75">
      <c r="A138" s="9"/>
      <c r="B138" s="9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.75">
      <c r="A139" s="9"/>
      <c r="B139" s="9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.75">
      <c r="A140" s="9"/>
      <c r="B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.75">
      <c r="A141" s="9"/>
      <c r="B141" s="9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.75">
      <c r="A142" s="9"/>
      <c r="B142" s="9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.75">
      <c r="A143" s="9"/>
      <c r="B143" s="9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.75">
      <c r="A144" s="9"/>
      <c r="B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.75">
      <c r="A145" s="9"/>
      <c r="B145" s="9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.75">
      <c r="A146" s="9"/>
      <c r="B146" s="9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.75">
      <c r="A147" s="9"/>
      <c r="B147" s="9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.75">
      <c r="A148" s="9"/>
      <c r="B148" s="9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.75">
      <c r="A149" s="9"/>
      <c r="B149" s="9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.75">
      <c r="A150" s="9"/>
      <c r="B150" s="9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.75">
      <c r="A151" s="9"/>
      <c r="B151" s="9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.75">
      <c r="A152" s="9"/>
      <c r="B152" s="9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.75">
      <c r="A153" s="9"/>
      <c r="B153" s="9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.75">
      <c r="A154" s="9"/>
      <c r="B154" s="9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.75">
      <c r="A155" s="9"/>
      <c r="B155" s="9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.75">
      <c r="A156" s="9"/>
      <c r="B156" s="9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.75">
      <c r="A157" s="9"/>
      <c r="B157" s="9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5.75">
      <c r="A158" s="9"/>
      <c r="B158" s="9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.75">
      <c r="A159" s="9"/>
      <c r="B159" s="9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5.75">
      <c r="A160" s="9"/>
      <c r="B160" s="9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.75">
      <c r="A161" s="9"/>
      <c r="B161" s="9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5.75">
      <c r="A162" s="9"/>
      <c r="B162" s="9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5.75">
      <c r="A163" s="9"/>
      <c r="B163" s="9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.75">
      <c r="A164" s="9"/>
      <c r="B164" s="9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5.75">
      <c r="A165" s="9"/>
      <c r="B165" s="9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5.75">
      <c r="A166" s="9"/>
      <c r="B166" s="9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5.75">
      <c r="A167" s="9"/>
      <c r="B167" s="9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.75">
      <c r="A168" s="9"/>
      <c r="B168" s="9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5.75">
      <c r="A169" s="9"/>
      <c r="B169" s="9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.75">
      <c r="A170" s="9"/>
      <c r="B170" s="9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.75">
      <c r="A171" s="9"/>
      <c r="B171" s="9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.75">
      <c r="A172" s="9"/>
      <c r="B172" s="9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5.75">
      <c r="A173" s="9"/>
      <c r="B173" s="9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5.75">
      <c r="A174" s="9"/>
      <c r="B174" s="9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5.75">
      <c r="A175" s="9"/>
      <c r="B175" s="9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.75">
      <c r="A176" s="9"/>
      <c r="B176" s="9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5.75">
      <c r="A177" s="9"/>
      <c r="B177" s="9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.75">
      <c r="A178" s="9"/>
      <c r="B178" s="9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5.75">
      <c r="A179" s="9"/>
      <c r="B179" s="9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.75">
      <c r="A180" s="9"/>
      <c r="B180" s="9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.75">
      <c r="A181" s="9"/>
      <c r="B181" s="9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5.75">
      <c r="A182" s="9"/>
      <c r="B182" s="9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.75">
      <c r="A183" s="9"/>
      <c r="B183" s="9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5.75">
      <c r="A184" s="9"/>
      <c r="B184" s="9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.75">
      <c r="A185" s="9"/>
      <c r="B185" s="9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5.75">
      <c r="A186" s="9"/>
      <c r="B186" s="9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5.75">
      <c r="A187" s="9"/>
      <c r="B187" s="9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5.75">
      <c r="A188" s="9"/>
      <c r="B188" s="9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5.75">
      <c r="A189" s="9"/>
      <c r="B189" s="9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5.75">
      <c r="A190" s="9"/>
      <c r="B190" s="9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5.75">
      <c r="A191" s="9"/>
      <c r="B191" s="9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.75">
      <c r="A192" s="9"/>
      <c r="B192" s="9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5.75">
      <c r="A193" s="9"/>
      <c r="B193" s="9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5.75">
      <c r="A194" s="9"/>
      <c r="B194" s="9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5.75">
      <c r="A195" s="9"/>
      <c r="B195" s="9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5.75">
      <c r="A196" s="9"/>
      <c r="B196" s="9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5.75">
      <c r="A197" s="9"/>
      <c r="B197" s="9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5.75">
      <c r="A198" s="9"/>
      <c r="B198" s="9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.75">
      <c r="A199" s="9"/>
      <c r="B199" s="9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5.75">
      <c r="A200" s="9"/>
      <c r="B200" s="9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5.75">
      <c r="A201" s="9"/>
      <c r="B201" s="9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5.75">
      <c r="A202" s="9"/>
      <c r="B202" s="9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5.75">
      <c r="A203" s="9"/>
      <c r="B203" s="9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5.75">
      <c r="A204" s="9"/>
      <c r="B204" s="9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5.75">
      <c r="A205" s="9"/>
      <c r="B205" s="9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5.75">
      <c r="A206" s="9"/>
      <c r="B206" s="9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5.75">
      <c r="A207" s="9"/>
      <c r="B207" s="9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5.75">
      <c r="A208" s="9"/>
      <c r="B208" s="9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5.75">
      <c r="A209" s="9"/>
      <c r="B209" s="9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5.75">
      <c r="A210" s="9"/>
      <c r="B210" s="9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5.75">
      <c r="A211" s="9"/>
      <c r="B211" s="9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5.75">
      <c r="A212" s="9"/>
      <c r="B212" s="9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5.75">
      <c r="A213" s="9"/>
      <c r="B213" s="9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5.75">
      <c r="A214" s="9"/>
      <c r="B214" s="9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5.75">
      <c r="A215" s="9"/>
      <c r="B215" s="9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5.75">
      <c r="A216" s="9"/>
      <c r="B216" s="9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5.75">
      <c r="A217" s="9"/>
      <c r="B217" s="9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5.75">
      <c r="A218" s="9"/>
      <c r="B218" s="9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5.75">
      <c r="A219" s="9"/>
      <c r="B219" s="9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5.75">
      <c r="A220" s="9"/>
      <c r="B220" s="9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5.75">
      <c r="A221" s="9"/>
      <c r="B221" s="9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5.75">
      <c r="A222" s="9"/>
      <c r="B222" s="9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5.75">
      <c r="A223" s="9"/>
      <c r="B223" s="9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5.75">
      <c r="A224" s="9"/>
      <c r="B224" s="9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5.75">
      <c r="A225" s="9"/>
      <c r="B225" s="9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5.75">
      <c r="A226" s="9"/>
      <c r="B226" s="9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5.75">
      <c r="A227" s="9"/>
      <c r="B227" s="9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5.75">
      <c r="A228" s="9"/>
      <c r="B228" s="9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5.75">
      <c r="A229" s="9"/>
      <c r="B229" s="9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5.75">
      <c r="A230" s="9"/>
      <c r="B230" s="9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.75">
      <c r="A231" s="9"/>
      <c r="B231" s="9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5.75">
      <c r="A232" s="9"/>
      <c r="B232" s="9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5.75">
      <c r="A233" s="9"/>
      <c r="B233" s="9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5.75">
      <c r="A234" s="9"/>
      <c r="B234" s="9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5.75">
      <c r="A235" s="9"/>
      <c r="B235" s="9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5.75">
      <c r="A236" s="9"/>
      <c r="B236" s="9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5.75">
      <c r="A237" s="9"/>
      <c r="B237" s="9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5.75">
      <c r="A238" s="9"/>
      <c r="B238" s="9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.75">
      <c r="A239" s="9"/>
      <c r="B239" s="9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5.75">
      <c r="A240" s="9"/>
      <c r="B240" s="9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.75">
      <c r="A241" s="9"/>
      <c r="B241" s="9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5.75">
      <c r="A242" s="9"/>
      <c r="B242" s="9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5.75">
      <c r="A243" s="9"/>
      <c r="B243" s="9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5.75">
      <c r="A244" s="9"/>
      <c r="B244" s="9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.75">
      <c r="A245" s="9"/>
      <c r="B245" s="9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5.75">
      <c r="A246" s="9"/>
      <c r="B246" s="9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.75">
      <c r="A247" s="9"/>
      <c r="B247" s="9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.75">
      <c r="A248" s="9"/>
      <c r="B248" s="9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.75">
      <c r="A249" s="9"/>
      <c r="B249" s="9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.75">
      <c r="A250" s="9"/>
      <c r="B250" s="9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.75">
      <c r="A251" s="9"/>
      <c r="B251" s="9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.75">
      <c r="A252" s="9"/>
      <c r="B252" s="9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.75">
      <c r="A253" s="9"/>
      <c r="B253" s="9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5.75">
      <c r="A254" s="9"/>
      <c r="B254" s="9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5.75">
      <c r="A255" s="9"/>
      <c r="B255" s="9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5.75">
      <c r="A256" s="9"/>
      <c r="B256" s="9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5.75">
      <c r="A257" s="9"/>
      <c r="B257" s="9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5.75">
      <c r="A258" s="9"/>
      <c r="B258" s="9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5.75">
      <c r="A259" s="9"/>
      <c r="B259" s="9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5.75">
      <c r="A260" s="9"/>
      <c r="B260" s="9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5.75">
      <c r="A261" s="9"/>
      <c r="B261" s="9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5.75">
      <c r="A262" s="9"/>
      <c r="B262" s="9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5.75">
      <c r="A263" s="9"/>
      <c r="B263" s="9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5.75">
      <c r="A264" s="9"/>
      <c r="B264" s="9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</sheetData>
  <printOptions gridLines="1"/>
  <pageMargins left="0.5" right="0.3" top="0" bottom="0" header="0.5" footer="0.5"/>
  <pageSetup fitToHeight="1" fitToWidth="1" horizontalDpi="300" verticalDpi="300" orientation="landscape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Illena Cade</dc:creator>
  <cp:keywords/>
  <dc:description/>
  <cp:lastModifiedBy>EASC</cp:lastModifiedBy>
  <cp:lastPrinted>2001-09-24T12:40:16Z</cp:lastPrinted>
  <dcterms:created xsi:type="dcterms:W3CDTF">1997-01-27T21:37:49Z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